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J:\ΠΟΛΙΤΙΣΜΟΣ\ΔΕΛΤΙΑ ΤΥΠΟΥ ΜΟΥΣΕΙΑ_ΑΡΧΑΙΟΛΟΓΙΚΟΙ ΧΩΡΟΙ\ΔΕΛΤΙΟ ΤΥΠΟΥ_2021_06\ΠΙΝΑΚΕΣ ΔΕΛΤΙΟΥ ΤΥΠΟΥ 06_21 ΓΙΑ ΙΣΤΟΣΕΛΙΔΑ\"/>
    </mc:Choice>
  </mc:AlternateContent>
  <xr:revisionPtr revIDLastSave="0" documentId="13_ncr:1_{6FF74898-B291-48F3-91B0-35E534A9DAFD}" xr6:coauthVersionLast="47" xr6:coauthVersionMax="47" xr10:uidLastSave="{00000000-0000-0000-0000-000000000000}"/>
  <bookViews>
    <workbookView xWindow="-108" yWindow="-108" windowWidth="23256" windowHeight="12720" firstSheet="13" activeTab="23" xr2:uid="{00000000-000D-0000-FFFF-FFFF00000000}"/>
  </bookViews>
  <sheets>
    <sheet name="1998" sheetId="1" r:id="rId1"/>
    <sheet name="1999" sheetId="222" r:id="rId2"/>
    <sheet name="2000" sheetId="220" r:id="rId3"/>
    <sheet name="2001" sheetId="223" r:id="rId4"/>
    <sheet name="2002" sheetId="224" r:id="rId5"/>
    <sheet name="2003" sheetId="10" r:id="rId6"/>
    <sheet name="2004" sheetId="230" r:id="rId7"/>
    <sheet name="2005" sheetId="229" r:id="rId8"/>
    <sheet name="2006" sheetId="228" r:id="rId9"/>
    <sheet name="2007" sheetId="226" r:id="rId10"/>
    <sheet name="2008" sheetId="227" r:id="rId11"/>
    <sheet name="2009" sheetId="234" r:id="rId12"/>
    <sheet name="2010" sheetId="233" r:id="rId13"/>
    <sheet name="2011" sheetId="232" r:id="rId14"/>
    <sheet name="2012" sheetId="231" r:id="rId15"/>
    <sheet name="2013" sheetId="225" r:id="rId16"/>
    <sheet name="2014" sheetId="235" r:id="rId17"/>
    <sheet name="2015" sheetId="236" r:id="rId18"/>
    <sheet name="2016" sheetId="237" r:id="rId19"/>
    <sheet name="2017" sheetId="238" r:id="rId20"/>
    <sheet name="2018" sheetId="239" r:id="rId21"/>
    <sheet name="2019" sheetId="240" r:id="rId22"/>
    <sheet name="2020" sheetId="242" r:id="rId23"/>
    <sheet name="2021" sheetId="24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7" i="243" l="1"/>
  <c r="N236" i="243"/>
  <c r="N231" i="243"/>
  <c r="N230" i="243"/>
  <c r="N229" i="243"/>
  <c r="N228" i="243"/>
  <c r="M227" i="243"/>
  <c r="L227" i="243"/>
  <c r="K227" i="243"/>
  <c r="J227" i="243"/>
  <c r="I227" i="243"/>
  <c r="H227" i="243"/>
  <c r="G227" i="243"/>
  <c r="F227" i="243"/>
  <c r="E227" i="243"/>
  <c r="D227" i="243"/>
  <c r="C227" i="243"/>
  <c r="B227" i="243"/>
  <c r="N226" i="243"/>
  <c r="N225" i="243"/>
  <c r="N224" i="243"/>
  <c r="M223" i="243"/>
  <c r="L223" i="243"/>
  <c r="K223" i="243"/>
  <c r="J223" i="243"/>
  <c r="I223" i="243"/>
  <c r="H223" i="243"/>
  <c r="G223" i="243"/>
  <c r="F223" i="243"/>
  <c r="E223" i="243"/>
  <c r="D223" i="243"/>
  <c r="C223" i="243"/>
  <c r="B223" i="243"/>
  <c r="N222" i="243"/>
  <c r="N221" i="243"/>
  <c r="N220" i="243"/>
  <c r="M219" i="243"/>
  <c r="L219" i="243"/>
  <c r="K219" i="243"/>
  <c r="J219" i="243"/>
  <c r="I219" i="243"/>
  <c r="H219" i="243"/>
  <c r="G219" i="243"/>
  <c r="F219" i="243"/>
  <c r="E219" i="243"/>
  <c r="D219" i="243"/>
  <c r="C219" i="243"/>
  <c r="B219" i="243"/>
  <c r="N219" i="243"/>
  <c r="N218" i="243"/>
  <c r="N217" i="243"/>
  <c r="M216" i="243"/>
  <c r="L216" i="243"/>
  <c r="K216" i="243"/>
  <c r="J216" i="243"/>
  <c r="I216" i="243"/>
  <c r="H216" i="243"/>
  <c r="G216" i="243"/>
  <c r="F216" i="243"/>
  <c r="E216" i="243"/>
  <c r="D216" i="243"/>
  <c r="C216" i="243"/>
  <c r="B216" i="243"/>
  <c r="N215" i="243"/>
  <c r="M214" i="243"/>
  <c r="L214" i="243"/>
  <c r="K214" i="243"/>
  <c r="J214" i="243"/>
  <c r="I214" i="243"/>
  <c r="H214" i="243"/>
  <c r="G214" i="243"/>
  <c r="F214" i="243"/>
  <c r="E214" i="243"/>
  <c r="D214" i="243"/>
  <c r="C214" i="243"/>
  <c r="B214" i="243"/>
  <c r="N213" i="243"/>
  <c r="N212" i="243"/>
  <c r="N211" i="243"/>
  <c r="N210" i="243"/>
  <c r="M209" i="243"/>
  <c r="L209" i="243"/>
  <c r="K209" i="243"/>
  <c r="J209" i="243"/>
  <c r="I209" i="243"/>
  <c r="H209" i="243"/>
  <c r="G209" i="243"/>
  <c r="F209" i="243"/>
  <c r="E209" i="243"/>
  <c r="D209" i="243"/>
  <c r="C209" i="243"/>
  <c r="B209" i="243"/>
  <c r="N208" i="243"/>
  <c r="M207" i="243"/>
  <c r="L207" i="243"/>
  <c r="K207" i="243"/>
  <c r="J207" i="243"/>
  <c r="I207" i="243"/>
  <c r="H207" i="243"/>
  <c r="G207" i="243"/>
  <c r="F207" i="243"/>
  <c r="N207" i="243"/>
  <c r="E207" i="243"/>
  <c r="D207" i="243"/>
  <c r="C207" i="243"/>
  <c r="B207" i="243"/>
  <c r="N206" i="243"/>
  <c r="N205" i="243"/>
  <c r="M204" i="243"/>
  <c r="L204" i="243"/>
  <c r="K204" i="243"/>
  <c r="J204" i="243"/>
  <c r="I204" i="243"/>
  <c r="H204" i="243"/>
  <c r="G204" i="243"/>
  <c r="F204" i="243"/>
  <c r="E204" i="243"/>
  <c r="D204" i="243"/>
  <c r="C204" i="243"/>
  <c r="B204" i="243"/>
  <c r="N203" i="243"/>
  <c r="N202" i="243"/>
  <c r="M201" i="243"/>
  <c r="L201" i="243"/>
  <c r="K201" i="243"/>
  <c r="J201" i="243"/>
  <c r="I201" i="243"/>
  <c r="H201" i="243"/>
  <c r="G201" i="243"/>
  <c r="F201" i="243"/>
  <c r="E201" i="243"/>
  <c r="D201" i="243"/>
  <c r="C201" i="243"/>
  <c r="B201" i="243"/>
  <c r="N201" i="243"/>
  <c r="N200" i="243"/>
  <c r="N199" i="243"/>
  <c r="M198" i="243"/>
  <c r="L198" i="243"/>
  <c r="K198" i="243"/>
  <c r="J198" i="243"/>
  <c r="I198" i="243"/>
  <c r="H198" i="243"/>
  <c r="G198" i="243"/>
  <c r="F198" i="243"/>
  <c r="E198" i="243"/>
  <c r="D198" i="243"/>
  <c r="C198" i="243"/>
  <c r="B198" i="243"/>
  <c r="N197" i="243"/>
  <c r="M196" i="243"/>
  <c r="L196" i="243"/>
  <c r="K196" i="243"/>
  <c r="J196" i="243"/>
  <c r="I196" i="243"/>
  <c r="H196" i="243"/>
  <c r="G196" i="243"/>
  <c r="F196" i="243"/>
  <c r="E196" i="243"/>
  <c r="D196" i="243"/>
  <c r="C196" i="243"/>
  <c r="B196" i="243"/>
  <c r="N195" i="243"/>
  <c r="M194" i="243"/>
  <c r="L194" i="243"/>
  <c r="K194" i="243"/>
  <c r="J194" i="243"/>
  <c r="I194" i="243"/>
  <c r="H194" i="243"/>
  <c r="G194" i="243"/>
  <c r="F194" i="243"/>
  <c r="N194" i="243"/>
  <c r="E194" i="243"/>
  <c r="D194" i="243"/>
  <c r="C194" i="243"/>
  <c r="B194" i="243"/>
  <c r="N193" i="243"/>
  <c r="M192" i="243"/>
  <c r="L192" i="243"/>
  <c r="K192" i="243"/>
  <c r="J192" i="243"/>
  <c r="I192" i="243"/>
  <c r="H192" i="243"/>
  <c r="G192" i="243"/>
  <c r="F192" i="243"/>
  <c r="E192" i="243"/>
  <c r="D192" i="243"/>
  <c r="C192" i="243"/>
  <c r="B192" i="243"/>
  <c r="N191" i="243"/>
  <c r="M190" i="243"/>
  <c r="L190" i="243"/>
  <c r="K190" i="243"/>
  <c r="J190" i="243"/>
  <c r="I190" i="243"/>
  <c r="H190" i="243"/>
  <c r="G190" i="243"/>
  <c r="F190" i="243"/>
  <c r="E190" i="243"/>
  <c r="D190" i="243"/>
  <c r="C190" i="243"/>
  <c r="B190" i="243"/>
  <c r="N190" i="243"/>
  <c r="N189" i="243"/>
  <c r="N188" i="243"/>
  <c r="N187" i="243"/>
  <c r="N186" i="243"/>
  <c r="N185" i="243"/>
  <c r="N184" i="243"/>
  <c r="N183" i="243"/>
  <c r="M182" i="243"/>
  <c r="L182" i="243"/>
  <c r="K182" i="243"/>
  <c r="J182" i="243"/>
  <c r="I182" i="243"/>
  <c r="H182" i="243"/>
  <c r="G182" i="243"/>
  <c r="F182" i="243"/>
  <c r="E182" i="243"/>
  <c r="D182" i="243"/>
  <c r="D4" i="243"/>
  <c r="C182" i="243"/>
  <c r="B182" i="243"/>
  <c r="N181" i="243"/>
  <c r="N180" i="243"/>
  <c r="M179" i="243"/>
  <c r="L179" i="243"/>
  <c r="K179" i="243"/>
  <c r="J179" i="243"/>
  <c r="I179" i="243"/>
  <c r="H179" i="243"/>
  <c r="G179" i="243"/>
  <c r="F179" i="243"/>
  <c r="E179" i="243"/>
  <c r="D179" i="243"/>
  <c r="C179" i="243"/>
  <c r="B179" i="243"/>
  <c r="N178" i="243"/>
  <c r="M177" i="243"/>
  <c r="L177" i="243"/>
  <c r="K177" i="243"/>
  <c r="J177" i="243"/>
  <c r="I177" i="243"/>
  <c r="H177" i="243"/>
  <c r="G177" i="243"/>
  <c r="F177" i="243"/>
  <c r="E177" i="243"/>
  <c r="D177" i="243"/>
  <c r="C177" i="243"/>
  <c r="B177" i="243"/>
  <c r="N177" i="243"/>
  <c r="N176" i="243"/>
  <c r="N175" i="243"/>
  <c r="N174" i="243"/>
  <c r="N173" i="243"/>
  <c r="N172" i="243"/>
  <c r="N171" i="243"/>
  <c r="N170" i="243"/>
  <c r="M169" i="243"/>
  <c r="L169" i="243"/>
  <c r="K169" i="243"/>
  <c r="J169" i="243"/>
  <c r="I169" i="243"/>
  <c r="H169" i="243"/>
  <c r="G169" i="243"/>
  <c r="F169" i="243"/>
  <c r="E169" i="243"/>
  <c r="D169" i="243"/>
  <c r="C169" i="243"/>
  <c r="B169" i="243"/>
  <c r="N168" i="243"/>
  <c r="N167" i="243"/>
  <c r="N166" i="243"/>
  <c r="N165" i="243"/>
  <c r="M164" i="243"/>
  <c r="L164" i="243"/>
  <c r="K164" i="243"/>
  <c r="J164" i="243"/>
  <c r="I164" i="243"/>
  <c r="H164" i="243"/>
  <c r="G164" i="243"/>
  <c r="F164" i="243"/>
  <c r="E164" i="243"/>
  <c r="D164" i="243"/>
  <c r="C164" i="243"/>
  <c r="B164" i="243"/>
  <c r="N163" i="243"/>
  <c r="N162" i="243"/>
  <c r="N161" i="243"/>
  <c r="M160" i="243"/>
  <c r="L160" i="243"/>
  <c r="K160" i="243"/>
  <c r="J160" i="243"/>
  <c r="I160" i="243"/>
  <c r="H160" i="243"/>
  <c r="G160" i="243"/>
  <c r="F160" i="243"/>
  <c r="E160" i="243"/>
  <c r="D160" i="243"/>
  <c r="C160" i="243"/>
  <c r="B160" i="243"/>
  <c r="N159" i="243"/>
  <c r="N158" i="243"/>
  <c r="N157" i="243"/>
  <c r="N156" i="243"/>
  <c r="N155" i="243"/>
  <c r="M154" i="243"/>
  <c r="L154" i="243"/>
  <c r="K154" i="243"/>
  <c r="J154" i="243"/>
  <c r="I154" i="243"/>
  <c r="H154" i="243"/>
  <c r="G154" i="243"/>
  <c r="F154" i="243"/>
  <c r="E154" i="243"/>
  <c r="D154" i="243"/>
  <c r="C154" i="243"/>
  <c r="B154" i="243"/>
  <c r="N153" i="243"/>
  <c r="N152" i="243"/>
  <c r="N151" i="243"/>
  <c r="N150" i="243"/>
  <c r="N149" i="243"/>
  <c r="N148" i="243"/>
  <c r="N147" i="243"/>
  <c r="N146" i="243"/>
  <c r="N145" i="243"/>
  <c r="N144" i="243"/>
  <c r="N143" i="243"/>
  <c r="N142" i="243"/>
  <c r="N141" i="243"/>
  <c r="N140" i="243"/>
  <c r="N139" i="243"/>
  <c r="N138" i="243"/>
  <c r="N137" i="243"/>
  <c r="N136" i="243"/>
  <c r="M134" i="243"/>
  <c r="L134" i="243"/>
  <c r="K134" i="243"/>
  <c r="J134" i="243"/>
  <c r="I134" i="243"/>
  <c r="H134" i="243"/>
  <c r="G134" i="243"/>
  <c r="F134" i="243"/>
  <c r="E134" i="243"/>
  <c r="D134" i="243"/>
  <c r="C134" i="243"/>
  <c r="B134" i="243"/>
  <c r="N133" i="243"/>
  <c r="M132" i="243"/>
  <c r="L132" i="243"/>
  <c r="K132" i="243"/>
  <c r="J132" i="243"/>
  <c r="I132" i="243"/>
  <c r="H132" i="243"/>
  <c r="G132" i="243"/>
  <c r="F132" i="243"/>
  <c r="E132" i="243"/>
  <c r="D132" i="243"/>
  <c r="C132" i="243"/>
  <c r="B132" i="243"/>
  <c r="N131" i="243"/>
  <c r="N130" i="243"/>
  <c r="N129" i="243"/>
  <c r="N128" i="243"/>
  <c r="N127" i="243"/>
  <c r="N126" i="243"/>
  <c r="M125" i="243"/>
  <c r="L125" i="243"/>
  <c r="K125" i="243"/>
  <c r="J125" i="243"/>
  <c r="I125" i="243"/>
  <c r="H125" i="243"/>
  <c r="G125" i="243"/>
  <c r="F125" i="243"/>
  <c r="N125" i="243"/>
  <c r="E125" i="243"/>
  <c r="D125" i="243"/>
  <c r="C125" i="243"/>
  <c r="B125" i="243"/>
  <c r="N124" i="243"/>
  <c r="M123" i="243"/>
  <c r="L123" i="243"/>
  <c r="K123" i="243"/>
  <c r="J123" i="243"/>
  <c r="I123" i="243"/>
  <c r="H123" i="243"/>
  <c r="G123" i="243"/>
  <c r="F123" i="243"/>
  <c r="E123" i="243"/>
  <c r="D123" i="243"/>
  <c r="C123" i="243"/>
  <c r="B123" i="243"/>
  <c r="N122" i="243"/>
  <c r="N121" i="243"/>
  <c r="N120" i="243"/>
  <c r="M119" i="243"/>
  <c r="L119" i="243"/>
  <c r="K119" i="243"/>
  <c r="J119" i="243"/>
  <c r="I119" i="243"/>
  <c r="H119" i="243"/>
  <c r="G119" i="243"/>
  <c r="F119" i="243"/>
  <c r="E119" i="243"/>
  <c r="D119" i="243"/>
  <c r="C119" i="243"/>
  <c r="B119" i="243"/>
  <c r="N119" i="243"/>
  <c r="N118" i="243"/>
  <c r="N117" i="243"/>
  <c r="N116" i="243"/>
  <c r="N115" i="243"/>
  <c r="M114" i="243"/>
  <c r="L114" i="243"/>
  <c r="K114" i="243"/>
  <c r="J114" i="243"/>
  <c r="I114" i="243"/>
  <c r="H114" i="243"/>
  <c r="G114" i="243"/>
  <c r="F114" i="243"/>
  <c r="N114" i="243"/>
  <c r="E114" i="243"/>
  <c r="D114" i="243"/>
  <c r="C114" i="243"/>
  <c r="B114" i="243"/>
  <c r="N113" i="243"/>
  <c r="N112" i="243"/>
  <c r="M111" i="243"/>
  <c r="L111" i="243"/>
  <c r="K111" i="243"/>
  <c r="J111" i="243"/>
  <c r="I111" i="243"/>
  <c r="H111" i="243"/>
  <c r="G111" i="243"/>
  <c r="F111" i="243"/>
  <c r="E111" i="243"/>
  <c r="D111" i="243"/>
  <c r="C111" i="243"/>
  <c r="B111" i="243"/>
  <c r="N110" i="243"/>
  <c r="N109" i="243"/>
  <c r="M108" i="243"/>
  <c r="L108" i="243"/>
  <c r="K108" i="243"/>
  <c r="J108" i="243"/>
  <c r="I108" i="243"/>
  <c r="H108" i="243"/>
  <c r="G108" i="243"/>
  <c r="F108" i="243"/>
  <c r="E108" i="243"/>
  <c r="D108" i="243"/>
  <c r="C108" i="243"/>
  <c r="B108" i="243"/>
  <c r="N108" i="243"/>
  <c r="N107" i="243"/>
  <c r="N106" i="243"/>
  <c r="N105" i="243"/>
  <c r="M104" i="243"/>
  <c r="L104" i="243"/>
  <c r="K104" i="243"/>
  <c r="J104" i="243"/>
  <c r="I104" i="243"/>
  <c r="H104" i="243"/>
  <c r="G104" i="243"/>
  <c r="F104" i="243"/>
  <c r="E104" i="243"/>
  <c r="D104" i="243"/>
  <c r="C104" i="243"/>
  <c r="B104" i="243"/>
  <c r="N103" i="243"/>
  <c r="N102" i="243"/>
  <c r="N101" i="243"/>
  <c r="M100" i="243"/>
  <c r="L100" i="243"/>
  <c r="K100" i="243"/>
  <c r="J100" i="243"/>
  <c r="I100" i="243"/>
  <c r="H100" i="243"/>
  <c r="G100" i="243"/>
  <c r="F100" i="243"/>
  <c r="E100" i="243"/>
  <c r="D100" i="243"/>
  <c r="C100" i="243"/>
  <c r="B100" i="243"/>
  <c r="N99" i="243"/>
  <c r="N98" i="243"/>
  <c r="N97" i="243"/>
  <c r="N96" i="243"/>
  <c r="M95" i="243"/>
  <c r="L95" i="243"/>
  <c r="K95" i="243"/>
  <c r="J95" i="243"/>
  <c r="I95" i="243"/>
  <c r="H95" i="243"/>
  <c r="G95" i="243"/>
  <c r="F95" i="243"/>
  <c r="E95" i="243"/>
  <c r="D95" i="243"/>
  <c r="C95" i="243"/>
  <c r="B95" i="243"/>
  <c r="N94" i="243"/>
  <c r="M93" i="243"/>
  <c r="L93" i="243"/>
  <c r="K93" i="243"/>
  <c r="J93" i="243"/>
  <c r="I93" i="243"/>
  <c r="H93" i="243"/>
  <c r="G93" i="243"/>
  <c r="F93" i="243"/>
  <c r="E93" i="243"/>
  <c r="D93" i="243"/>
  <c r="C93" i="243"/>
  <c r="B93" i="243"/>
  <c r="N92" i="243"/>
  <c r="N91" i="243"/>
  <c r="M90" i="243"/>
  <c r="L90" i="243"/>
  <c r="K90" i="243"/>
  <c r="J90" i="243"/>
  <c r="I90" i="243"/>
  <c r="H90" i="243"/>
  <c r="G90" i="243"/>
  <c r="F90" i="243"/>
  <c r="E90" i="243"/>
  <c r="D90" i="243"/>
  <c r="C90" i="243"/>
  <c r="B90" i="243"/>
  <c r="N89" i="243"/>
  <c r="N88" i="243"/>
  <c r="M87" i="243"/>
  <c r="L87" i="243"/>
  <c r="K87" i="243"/>
  <c r="J87" i="243"/>
  <c r="I87" i="243"/>
  <c r="H87" i="243"/>
  <c r="G87" i="243"/>
  <c r="F87" i="243"/>
  <c r="E87" i="243"/>
  <c r="D87" i="243"/>
  <c r="C87" i="243"/>
  <c r="B87" i="243"/>
  <c r="N86" i="243"/>
  <c r="N85" i="243"/>
  <c r="N84" i="243"/>
  <c r="N83" i="243"/>
  <c r="M82" i="243"/>
  <c r="L82" i="243"/>
  <c r="K82" i="243"/>
  <c r="J82" i="243"/>
  <c r="I82" i="243"/>
  <c r="H82" i="243"/>
  <c r="G82" i="243"/>
  <c r="F82" i="243"/>
  <c r="E82" i="243"/>
  <c r="D82" i="243"/>
  <c r="C82" i="243"/>
  <c r="B82" i="243"/>
  <c r="N81" i="243"/>
  <c r="M80" i="243"/>
  <c r="L80" i="243"/>
  <c r="K80" i="243"/>
  <c r="J80" i="243"/>
  <c r="I80" i="243"/>
  <c r="H80" i="243"/>
  <c r="G80" i="243"/>
  <c r="F80" i="243"/>
  <c r="E80" i="243"/>
  <c r="D80" i="243"/>
  <c r="C80" i="243"/>
  <c r="B80" i="243"/>
  <c r="N79" i="243"/>
  <c r="N78" i="243"/>
  <c r="N77" i="243"/>
  <c r="N76" i="243"/>
  <c r="M75" i="243"/>
  <c r="L75" i="243"/>
  <c r="K75" i="243"/>
  <c r="J75" i="243"/>
  <c r="I75" i="243"/>
  <c r="H75" i="243"/>
  <c r="G75" i="243"/>
  <c r="F75" i="243"/>
  <c r="N75" i="243"/>
  <c r="E75" i="243"/>
  <c r="D75" i="243"/>
  <c r="C75" i="243"/>
  <c r="B75" i="243"/>
  <c r="N74" i="243"/>
  <c r="N73" i="243"/>
  <c r="M72" i="243"/>
  <c r="L72" i="243"/>
  <c r="K72" i="243"/>
  <c r="J72" i="243"/>
  <c r="I72" i="243"/>
  <c r="H72" i="243"/>
  <c r="G72" i="243"/>
  <c r="F72" i="243"/>
  <c r="E72" i="243"/>
  <c r="D72" i="243"/>
  <c r="C72" i="243"/>
  <c r="B72" i="243"/>
  <c r="N71" i="243"/>
  <c r="N70" i="243"/>
  <c r="N69" i="243"/>
  <c r="N68" i="243"/>
  <c r="N67" i="243"/>
  <c r="N66" i="243"/>
  <c r="N65" i="243"/>
  <c r="N64" i="243"/>
  <c r="N63" i="243"/>
  <c r="N62" i="243"/>
  <c r="N61" i="243"/>
  <c r="N60" i="243"/>
  <c r="N59" i="243"/>
  <c r="N58" i="243"/>
  <c r="M57" i="243"/>
  <c r="L57" i="243"/>
  <c r="K57" i="243"/>
  <c r="J57" i="243"/>
  <c r="I57" i="243"/>
  <c r="H57" i="243"/>
  <c r="G57" i="243"/>
  <c r="F57" i="243"/>
  <c r="E57" i="243"/>
  <c r="D57" i="243"/>
  <c r="C57" i="243"/>
  <c r="B57" i="243"/>
  <c r="N57" i="243"/>
  <c r="N56" i="243"/>
  <c r="M55" i="243"/>
  <c r="L55" i="243"/>
  <c r="K55" i="243"/>
  <c r="J55" i="243"/>
  <c r="I55" i="243"/>
  <c r="H55" i="243"/>
  <c r="G55" i="243"/>
  <c r="F55" i="243"/>
  <c r="E55" i="243"/>
  <c r="D55" i="243"/>
  <c r="C55" i="243"/>
  <c r="B55" i="243"/>
  <c r="N54" i="243"/>
  <c r="M53" i="243"/>
  <c r="L53" i="243"/>
  <c r="K53" i="243"/>
  <c r="J53" i="243"/>
  <c r="I53" i="243"/>
  <c r="H53" i="243"/>
  <c r="G53" i="243"/>
  <c r="F53" i="243"/>
  <c r="E53" i="243"/>
  <c r="D53" i="243"/>
  <c r="C53" i="243"/>
  <c r="B53" i="243"/>
  <c r="N52" i="243"/>
  <c r="N51" i="243"/>
  <c r="N50" i="243"/>
  <c r="N49" i="243"/>
  <c r="N48" i="243"/>
  <c r="M47" i="243"/>
  <c r="L47" i="243"/>
  <c r="K47" i="243"/>
  <c r="J47" i="243"/>
  <c r="I47" i="243"/>
  <c r="H47" i="243"/>
  <c r="G47" i="243"/>
  <c r="F47" i="243"/>
  <c r="E47" i="243"/>
  <c r="D47" i="243"/>
  <c r="C47" i="243"/>
  <c r="B47" i="243"/>
  <c r="N46" i="243"/>
  <c r="N45" i="243"/>
  <c r="M44" i="243"/>
  <c r="L44" i="243"/>
  <c r="K44" i="243"/>
  <c r="J44" i="243"/>
  <c r="I44" i="243"/>
  <c r="H44" i="243"/>
  <c r="G44" i="243"/>
  <c r="F44" i="243"/>
  <c r="E44" i="243"/>
  <c r="D44" i="243"/>
  <c r="C44" i="243"/>
  <c r="B44" i="243"/>
  <c r="N43" i="243"/>
  <c r="N42" i="243"/>
  <c r="N41" i="243"/>
  <c r="N40" i="243"/>
  <c r="N39" i="243"/>
  <c r="N38" i="243"/>
  <c r="N37" i="243"/>
  <c r="N36" i="243"/>
  <c r="N35" i="243"/>
  <c r="N34" i="243"/>
  <c r="N33" i="243"/>
  <c r="N32" i="243"/>
  <c r="N31" i="243"/>
  <c r="N30" i="243"/>
  <c r="N29" i="243"/>
  <c r="N28" i="243"/>
  <c r="N27" i="243"/>
  <c r="H19" i="243"/>
  <c r="N25" i="243"/>
  <c r="N24" i="243"/>
  <c r="N23" i="243"/>
  <c r="N22" i="243"/>
  <c r="N21" i="243"/>
  <c r="N20" i="243"/>
  <c r="M19" i="243"/>
  <c r="L19" i="243"/>
  <c r="K19" i="243"/>
  <c r="J19" i="243"/>
  <c r="I19" i="243"/>
  <c r="G19" i="243"/>
  <c r="N19" i="243" s="1"/>
  <c r="N4" i="243" s="1"/>
  <c r="F19" i="243"/>
  <c r="E19" i="243"/>
  <c r="D19" i="243"/>
  <c r="C19" i="243"/>
  <c r="B19" i="243"/>
  <c r="N18" i="243"/>
  <c r="N17" i="243"/>
  <c r="M16" i="243"/>
  <c r="L16" i="243"/>
  <c r="K16" i="243"/>
  <c r="J16" i="243"/>
  <c r="I16" i="243"/>
  <c r="H16" i="243"/>
  <c r="G16" i="243"/>
  <c r="F16" i="243"/>
  <c r="E16" i="243"/>
  <c r="D16" i="243"/>
  <c r="C16" i="243"/>
  <c r="B16" i="243"/>
  <c r="N15" i="243"/>
  <c r="N14" i="243"/>
  <c r="M13" i="243"/>
  <c r="L13" i="243"/>
  <c r="K13" i="243"/>
  <c r="J13" i="243"/>
  <c r="I13" i="243"/>
  <c r="H13" i="243"/>
  <c r="G13" i="243"/>
  <c r="F13" i="243"/>
  <c r="E13" i="243"/>
  <c r="D13" i="243"/>
  <c r="C13" i="243"/>
  <c r="B13" i="243"/>
  <c r="N12" i="243"/>
  <c r="N11" i="243"/>
  <c r="N10" i="243"/>
  <c r="M9" i="243"/>
  <c r="L9" i="243"/>
  <c r="K9" i="243"/>
  <c r="J9" i="243"/>
  <c r="I9" i="243"/>
  <c r="H9" i="243"/>
  <c r="G9" i="243"/>
  <c r="F9" i="243"/>
  <c r="N9" i="243"/>
  <c r="E9" i="243"/>
  <c r="D9" i="243"/>
  <c r="C9" i="243"/>
  <c r="B9" i="243"/>
  <c r="N8" i="243"/>
  <c r="N7" i="243"/>
  <c r="N6" i="243"/>
  <c r="M5" i="243"/>
  <c r="L5" i="243"/>
  <c r="K5" i="243"/>
  <c r="J5" i="243"/>
  <c r="I5" i="243"/>
  <c r="H5" i="243"/>
  <c r="H4" i="243"/>
  <c r="G5" i="243"/>
  <c r="F5" i="243"/>
  <c r="E5" i="243"/>
  <c r="D5" i="243"/>
  <c r="C5" i="243"/>
  <c r="B5" i="243"/>
  <c r="M4" i="243"/>
  <c r="K204" i="242"/>
  <c r="K182" i="242"/>
  <c r="K179" i="242"/>
  <c r="K169" i="242"/>
  <c r="K164" i="242"/>
  <c r="K160" i="242"/>
  <c r="K154" i="242"/>
  <c r="K134" i="242"/>
  <c r="K125" i="242"/>
  <c r="K19" i="242"/>
  <c r="N69" i="242"/>
  <c r="N42" i="242"/>
  <c r="N43" i="242"/>
  <c r="C19" i="242"/>
  <c r="D19" i="242"/>
  <c r="E19" i="242"/>
  <c r="F19" i="242"/>
  <c r="I19" i="242"/>
  <c r="J19" i="242"/>
  <c r="J4" i="242"/>
  <c r="L19" i="242"/>
  <c r="M19" i="242"/>
  <c r="B19" i="242"/>
  <c r="H26" i="242"/>
  <c r="N26" i="242"/>
  <c r="N237" i="242"/>
  <c r="N236" i="242"/>
  <c r="N231" i="242"/>
  <c r="N230" i="242"/>
  <c r="N229" i="242"/>
  <c r="N228" i="242"/>
  <c r="M227" i="242"/>
  <c r="L227" i="242"/>
  <c r="K227" i="242"/>
  <c r="J227" i="242"/>
  <c r="I227" i="242"/>
  <c r="H227" i="242"/>
  <c r="G227" i="242"/>
  <c r="F227" i="242"/>
  <c r="E227" i="242"/>
  <c r="D227" i="242"/>
  <c r="C227" i="242"/>
  <c r="B227" i="242"/>
  <c r="N227" i="242"/>
  <c r="N226" i="242"/>
  <c r="N225" i="242"/>
  <c r="N224" i="242"/>
  <c r="M223" i="242"/>
  <c r="L223" i="242"/>
  <c r="K223" i="242"/>
  <c r="J223" i="242"/>
  <c r="I223" i="242"/>
  <c r="H223" i="242"/>
  <c r="G223" i="242"/>
  <c r="F223" i="242"/>
  <c r="E223" i="242"/>
  <c r="D223" i="242"/>
  <c r="C223" i="242"/>
  <c r="B223" i="242"/>
  <c r="N223" i="242"/>
  <c r="N222" i="242"/>
  <c r="N221" i="242"/>
  <c r="N220" i="242"/>
  <c r="M219" i="242"/>
  <c r="L219" i="242"/>
  <c r="K219" i="242"/>
  <c r="J219" i="242"/>
  <c r="I219" i="242"/>
  <c r="H219" i="242"/>
  <c r="G219" i="242"/>
  <c r="F219" i="242"/>
  <c r="E219" i="242"/>
  <c r="D219" i="242"/>
  <c r="N219" i="242"/>
  <c r="C219" i="242"/>
  <c r="B219" i="242"/>
  <c r="N218" i="242"/>
  <c r="N217" i="242"/>
  <c r="M216" i="242"/>
  <c r="L216" i="242"/>
  <c r="K216" i="242"/>
  <c r="J216" i="242"/>
  <c r="I216" i="242"/>
  <c r="H216" i="242"/>
  <c r="G216" i="242"/>
  <c r="F216" i="242"/>
  <c r="E216" i="242"/>
  <c r="D216" i="242"/>
  <c r="C216" i="242"/>
  <c r="N216" i="242"/>
  <c r="B216" i="242"/>
  <c r="N215" i="242"/>
  <c r="M214" i="242"/>
  <c r="L214" i="242"/>
  <c r="K214" i="242"/>
  <c r="J214" i="242"/>
  <c r="I214" i="242"/>
  <c r="H214" i="242"/>
  <c r="G214" i="242"/>
  <c r="F214" i="242"/>
  <c r="E214" i="242"/>
  <c r="D214" i="242"/>
  <c r="N214" i="242"/>
  <c r="C214" i="242"/>
  <c r="B214" i="242"/>
  <c r="N213" i="242"/>
  <c r="N212" i="242"/>
  <c r="N211" i="242"/>
  <c r="N210" i="242"/>
  <c r="M209" i="242"/>
  <c r="L209" i="242"/>
  <c r="K209" i="242"/>
  <c r="J209" i="242"/>
  <c r="I209" i="242"/>
  <c r="H209" i="242"/>
  <c r="G209" i="242"/>
  <c r="F209" i="242"/>
  <c r="E209" i="242"/>
  <c r="D209" i="242"/>
  <c r="N209" i="242"/>
  <c r="C209" i="242"/>
  <c r="B209" i="242"/>
  <c r="N208" i="242"/>
  <c r="M207" i="242"/>
  <c r="L207" i="242"/>
  <c r="K207" i="242"/>
  <c r="J207" i="242"/>
  <c r="I207" i="242"/>
  <c r="H207" i="242"/>
  <c r="G207" i="242"/>
  <c r="F207" i="242"/>
  <c r="E207" i="242"/>
  <c r="D207" i="242"/>
  <c r="C207" i="242"/>
  <c r="B207" i="242"/>
  <c r="N207" i="242"/>
  <c r="N206" i="242"/>
  <c r="N205" i="242"/>
  <c r="M204" i="242"/>
  <c r="L204" i="242"/>
  <c r="J204" i="242"/>
  <c r="I204" i="242"/>
  <c r="H204" i="242"/>
  <c r="G204" i="242"/>
  <c r="F204" i="242"/>
  <c r="E204" i="242"/>
  <c r="D204" i="242"/>
  <c r="C204" i="242"/>
  <c r="B204" i="242"/>
  <c r="N204" i="242"/>
  <c r="N203" i="242"/>
  <c r="N202" i="242"/>
  <c r="M201" i="242"/>
  <c r="L201" i="242"/>
  <c r="K201" i="242"/>
  <c r="J201" i="242"/>
  <c r="I201" i="242"/>
  <c r="H201" i="242"/>
  <c r="G201" i="242"/>
  <c r="F201" i="242"/>
  <c r="E201" i="242"/>
  <c r="D201" i="242"/>
  <c r="C201" i="242"/>
  <c r="N201" i="242"/>
  <c r="B201" i="242"/>
  <c r="N200" i="242"/>
  <c r="N199" i="242"/>
  <c r="M198" i="242"/>
  <c r="L198" i="242"/>
  <c r="K198" i="242"/>
  <c r="J198" i="242"/>
  <c r="I198" i="242"/>
  <c r="H198" i="242"/>
  <c r="G198" i="242"/>
  <c r="F198" i="242"/>
  <c r="E198" i="242"/>
  <c r="D198" i="242"/>
  <c r="C198" i="242"/>
  <c r="B198" i="242"/>
  <c r="N198" i="242"/>
  <c r="N197" i="242"/>
  <c r="M196" i="242"/>
  <c r="L196" i="242"/>
  <c r="K196" i="242"/>
  <c r="J196" i="242"/>
  <c r="I196" i="242"/>
  <c r="H196" i="242"/>
  <c r="G196" i="242"/>
  <c r="F196" i="242"/>
  <c r="E196" i="242"/>
  <c r="D196" i="242"/>
  <c r="C196" i="242"/>
  <c r="N196" i="242"/>
  <c r="B196" i="242"/>
  <c r="N195" i="242"/>
  <c r="M194" i="242"/>
  <c r="L194" i="242"/>
  <c r="K194" i="242"/>
  <c r="J194" i="242"/>
  <c r="I194" i="242"/>
  <c r="H194" i="242"/>
  <c r="G194" i="242"/>
  <c r="F194" i="242"/>
  <c r="E194" i="242"/>
  <c r="D194" i="242"/>
  <c r="N194" i="242"/>
  <c r="C194" i="242"/>
  <c r="B194" i="242"/>
  <c r="N193" i="242"/>
  <c r="M192" i="242"/>
  <c r="L192" i="242"/>
  <c r="K192" i="242"/>
  <c r="J192" i="242"/>
  <c r="I192" i="242"/>
  <c r="H192" i="242"/>
  <c r="G192" i="242"/>
  <c r="F192" i="242"/>
  <c r="E192" i="242"/>
  <c r="D192" i="242"/>
  <c r="C192" i="242"/>
  <c r="N192" i="242"/>
  <c r="B192" i="242"/>
  <c r="N191" i="242"/>
  <c r="M190" i="242"/>
  <c r="L190" i="242"/>
  <c r="K190" i="242"/>
  <c r="J190" i="242"/>
  <c r="I190" i="242"/>
  <c r="H190" i="242"/>
  <c r="G190" i="242"/>
  <c r="F190" i="242"/>
  <c r="E190" i="242"/>
  <c r="D190" i="242"/>
  <c r="C190" i="242"/>
  <c r="B190" i="242"/>
  <c r="N190" i="242"/>
  <c r="N189" i="242"/>
  <c r="N188" i="242"/>
  <c r="N187" i="242"/>
  <c r="N186" i="242"/>
  <c r="N185" i="242"/>
  <c r="N184" i="242"/>
  <c r="N183" i="242"/>
  <c r="M182" i="242"/>
  <c r="L182" i="242"/>
  <c r="J182" i="242"/>
  <c r="I182" i="242"/>
  <c r="H182" i="242"/>
  <c r="G182" i="242"/>
  <c r="F182" i="242"/>
  <c r="E182" i="242"/>
  <c r="D182" i="242"/>
  <c r="C182" i="242"/>
  <c r="B182" i="242"/>
  <c r="N182" i="242"/>
  <c r="N181" i="242"/>
  <c r="N180" i="242"/>
  <c r="M179" i="242"/>
  <c r="L179" i="242"/>
  <c r="J179" i="242"/>
  <c r="I179" i="242"/>
  <c r="H179" i="242"/>
  <c r="G179" i="242"/>
  <c r="F179" i="242"/>
  <c r="E179" i="242"/>
  <c r="D179" i="242"/>
  <c r="N179" i="242"/>
  <c r="C179" i="242"/>
  <c r="B179" i="242"/>
  <c r="N178" i="242"/>
  <c r="M177" i="242"/>
  <c r="L177" i="242"/>
  <c r="K177" i="242"/>
  <c r="J177" i="242"/>
  <c r="I177" i="242"/>
  <c r="H177" i="242"/>
  <c r="G177" i="242"/>
  <c r="F177" i="242"/>
  <c r="E177" i="242"/>
  <c r="D177" i="242"/>
  <c r="C177" i="242"/>
  <c r="B177" i="242"/>
  <c r="N177" i="242"/>
  <c r="N176" i="242"/>
  <c r="N175" i="242"/>
  <c r="N174" i="242"/>
  <c r="N173" i="242"/>
  <c r="N172" i="242"/>
  <c r="N171" i="242"/>
  <c r="N170" i="242"/>
  <c r="M169" i="242"/>
  <c r="L169" i="242"/>
  <c r="J169" i="242"/>
  <c r="I169" i="242"/>
  <c r="H169" i="242"/>
  <c r="G169" i="242"/>
  <c r="F169" i="242"/>
  <c r="E169" i="242"/>
  <c r="D169" i="242"/>
  <c r="C169" i="242"/>
  <c r="B169" i="242"/>
  <c r="N169" i="242"/>
  <c r="N168" i="242"/>
  <c r="N167" i="242"/>
  <c r="N166" i="242"/>
  <c r="N165" i="242"/>
  <c r="M164" i="242"/>
  <c r="L164" i="242"/>
  <c r="J164" i="242"/>
  <c r="I164" i="242"/>
  <c r="H164" i="242"/>
  <c r="G164" i="242"/>
  <c r="F164" i="242"/>
  <c r="E164" i="242"/>
  <c r="D164" i="242"/>
  <c r="C164" i="242"/>
  <c r="B164" i="242"/>
  <c r="N164" i="242"/>
  <c r="N163" i="242"/>
  <c r="N162" i="242"/>
  <c r="N161" i="242"/>
  <c r="M160" i="242"/>
  <c r="L160" i="242"/>
  <c r="J160" i="242"/>
  <c r="I160" i="242"/>
  <c r="H160" i="242"/>
  <c r="G160" i="242"/>
  <c r="F160" i="242"/>
  <c r="E160" i="242"/>
  <c r="D160" i="242"/>
  <c r="C160" i="242"/>
  <c r="B160" i="242"/>
  <c r="N160" i="242"/>
  <c r="N159" i="242"/>
  <c r="N158" i="242"/>
  <c r="N157" i="242"/>
  <c r="N156" i="242"/>
  <c r="N155" i="242"/>
  <c r="M154" i="242"/>
  <c r="L154" i="242"/>
  <c r="J154" i="242"/>
  <c r="I154" i="242"/>
  <c r="H154" i="242"/>
  <c r="G154" i="242"/>
  <c r="F154" i="242"/>
  <c r="E154" i="242"/>
  <c r="D154" i="242"/>
  <c r="C154" i="242"/>
  <c r="B154" i="242"/>
  <c r="N153" i="242"/>
  <c r="N152" i="242"/>
  <c r="N151" i="242"/>
  <c r="N150" i="242"/>
  <c r="N149" i="242"/>
  <c r="N148" i="242"/>
  <c r="N147" i="242"/>
  <c r="N146" i="242"/>
  <c r="N145" i="242"/>
  <c r="N144" i="242"/>
  <c r="N143" i="242"/>
  <c r="N142" i="242"/>
  <c r="N141" i="242"/>
  <c r="N140" i="242"/>
  <c r="N139" i="242"/>
  <c r="N138" i="242"/>
  <c r="N137" i="242"/>
  <c r="N136" i="242"/>
  <c r="M134" i="242"/>
  <c r="L134" i="242"/>
  <c r="J134" i="242"/>
  <c r="I134" i="242"/>
  <c r="H134" i="242"/>
  <c r="G134" i="242"/>
  <c r="F134" i="242"/>
  <c r="E134" i="242"/>
  <c r="D134" i="242"/>
  <c r="C134" i="242"/>
  <c r="B134" i="242"/>
  <c r="N134" i="242"/>
  <c r="N133" i="242"/>
  <c r="M132" i="242"/>
  <c r="L132" i="242"/>
  <c r="K132" i="242"/>
  <c r="J132" i="242"/>
  <c r="I132" i="242"/>
  <c r="H132" i="242"/>
  <c r="G132" i="242"/>
  <c r="F132" i="242"/>
  <c r="E132" i="242"/>
  <c r="D132" i="242"/>
  <c r="C132" i="242"/>
  <c r="B132" i="242"/>
  <c r="N131" i="242"/>
  <c r="N130" i="242"/>
  <c r="N129" i="242"/>
  <c r="N128" i="242"/>
  <c r="N127" i="242"/>
  <c r="N126" i="242"/>
  <c r="M125" i="242"/>
  <c r="L125" i="242"/>
  <c r="J125" i="242"/>
  <c r="I125" i="242"/>
  <c r="H125" i="242"/>
  <c r="G125" i="242"/>
  <c r="F125" i="242"/>
  <c r="E125" i="242"/>
  <c r="D125" i="242"/>
  <c r="C125" i="242"/>
  <c r="N125" i="242"/>
  <c r="B125" i="242"/>
  <c r="N124" i="242"/>
  <c r="M123" i="242"/>
  <c r="L123" i="242"/>
  <c r="K123" i="242"/>
  <c r="J123" i="242"/>
  <c r="I123" i="242"/>
  <c r="H123" i="242"/>
  <c r="G123" i="242"/>
  <c r="F123" i="242"/>
  <c r="E123" i="242"/>
  <c r="D123" i="242"/>
  <c r="N123" i="242"/>
  <c r="C123" i="242"/>
  <c r="B123" i="242"/>
  <c r="N122" i="242"/>
  <c r="N121" i="242"/>
  <c r="N120" i="242"/>
  <c r="M119" i="242"/>
  <c r="L119" i="242"/>
  <c r="K119" i="242"/>
  <c r="J119" i="242"/>
  <c r="I119" i="242"/>
  <c r="H119" i="242"/>
  <c r="G119" i="242"/>
  <c r="F119" i="242"/>
  <c r="E119" i="242"/>
  <c r="D119" i="242"/>
  <c r="C119" i="242"/>
  <c r="B119" i="242"/>
  <c r="N118" i="242"/>
  <c r="N117" i="242"/>
  <c r="N116" i="242"/>
  <c r="N115" i="242"/>
  <c r="M114" i="242"/>
  <c r="L114" i="242"/>
  <c r="K114" i="242"/>
  <c r="J114" i="242"/>
  <c r="I114" i="242"/>
  <c r="H114" i="242"/>
  <c r="G114" i="242"/>
  <c r="F114" i="242"/>
  <c r="E114" i="242"/>
  <c r="D114" i="242"/>
  <c r="C114" i="242"/>
  <c r="N114" i="242"/>
  <c r="B114" i="242"/>
  <c r="N113" i="242"/>
  <c r="N112" i="242"/>
  <c r="M111" i="242"/>
  <c r="L111" i="242"/>
  <c r="K111" i="242"/>
  <c r="J111" i="242"/>
  <c r="I111" i="242"/>
  <c r="H111" i="242"/>
  <c r="G111" i="242"/>
  <c r="F111" i="242"/>
  <c r="E111" i="242"/>
  <c r="D111" i="242"/>
  <c r="C111" i="242"/>
  <c r="B111" i="242"/>
  <c r="N111" i="242"/>
  <c r="N110" i="242"/>
  <c r="N109" i="242"/>
  <c r="M108" i="242"/>
  <c r="L108" i="242"/>
  <c r="K108" i="242"/>
  <c r="J108" i="242"/>
  <c r="I108" i="242"/>
  <c r="H108" i="242"/>
  <c r="G108" i="242"/>
  <c r="F108" i="242"/>
  <c r="E108" i="242"/>
  <c r="D108" i="242"/>
  <c r="C108" i="242"/>
  <c r="B108" i="242"/>
  <c r="N108" i="242"/>
  <c r="N107" i="242"/>
  <c r="N106" i="242"/>
  <c r="N105" i="242"/>
  <c r="M104" i="242"/>
  <c r="L104" i="242"/>
  <c r="K104" i="242"/>
  <c r="J104" i="242"/>
  <c r="I104" i="242"/>
  <c r="H104" i="242"/>
  <c r="G104" i="242"/>
  <c r="F104" i="242"/>
  <c r="E104" i="242"/>
  <c r="D104" i="242"/>
  <c r="C104" i="242"/>
  <c r="B104" i="242"/>
  <c r="N104" i="242"/>
  <c r="N103" i="242"/>
  <c r="N102" i="242"/>
  <c r="N101" i="242"/>
  <c r="M100" i="242"/>
  <c r="L100" i="242"/>
  <c r="K100" i="242"/>
  <c r="J100" i="242"/>
  <c r="I100" i="242"/>
  <c r="H100" i="242"/>
  <c r="G100" i="242"/>
  <c r="F100" i="242"/>
  <c r="E100" i="242"/>
  <c r="D100" i="242"/>
  <c r="N100" i="242"/>
  <c r="C100" i="242"/>
  <c r="B100" i="242"/>
  <c r="N99" i="242"/>
  <c r="N98" i="242"/>
  <c r="N97" i="242"/>
  <c r="N96" i="242"/>
  <c r="M95" i="242"/>
  <c r="L95" i="242"/>
  <c r="K95" i="242"/>
  <c r="J95" i="242"/>
  <c r="I95" i="242"/>
  <c r="H95" i="242"/>
  <c r="G95" i="242"/>
  <c r="F95" i="242"/>
  <c r="E95" i="242"/>
  <c r="D95" i="242"/>
  <c r="C95" i="242"/>
  <c r="B95" i="242"/>
  <c r="N95" i="242"/>
  <c r="N94" i="242"/>
  <c r="M93" i="242"/>
  <c r="L93" i="242"/>
  <c r="K93" i="242"/>
  <c r="J93" i="242"/>
  <c r="I93" i="242"/>
  <c r="H93" i="242"/>
  <c r="G93" i="242"/>
  <c r="F93" i="242"/>
  <c r="E93" i="242"/>
  <c r="D93" i="242"/>
  <c r="C93" i="242"/>
  <c r="B93" i="242"/>
  <c r="N92" i="242"/>
  <c r="N91" i="242"/>
  <c r="M90" i="242"/>
  <c r="L90" i="242"/>
  <c r="K90" i="242"/>
  <c r="J90" i="242"/>
  <c r="I90" i="242"/>
  <c r="H90" i="242"/>
  <c r="G90" i="242"/>
  <c r="F90" i="242"/>
  <c r="E90" i="242"/>
  <c r="D90" i="242"/>
  <c r="N90" i="242"/>
  <c r="C90" i="242"/>
  <c r="B90" i="242"/>
  <c r="N89" i="242"/>
  <c r="N88" i="242"/>
  <c r="M87" i="242"/>
  <c r="L87" i="242"/>
  <c r="K87" i="242"/>
  <c r="J87" i="242"/>
  <c r="I87" i="242"/>
  <c r="H87" i="242"/>
  <c r="G87" i="242"/>
  <c r="F87" i="242"/>
  <c r="E87" i="242"/>
  <c r="D87" i="242"/>
  <c r="C87" i="242"/>
  <c r="B87" i="242"/>
  <c r="N87" i="242"/>
  <c r="N86" i="242"/>
  <c r="N85" i="242"/>
  <c r="N84" i="242"/>
  <c r="N83" i="242"/>
  <c r="M82" i="242"/>
  <c r="L82" i="242"/>
  <c r="K82" i="242"/>
  <c r="J82" i="242"/>
  <c r="I82" i="242"/>
  <c r="H82" i="242"/>
  <c r="G82" i="242"/>
  <c r="F82" i="242"/>
  <c r="E82" i="242"/>
  <c r="D82" i="242"/>
  <c r="C82" i="242"/>
  <c r="B82" i="242"/>
  <c r="N82" i="242"/>
  <c r="N81" i="242"/>
  <c r="M80" i="242"/>
  <c r="L80" i="242"/>
  <c r="K80" i="242"/>
  <c r="J80" i="242"/>
  <c r="I80" i="242"/>
  <c r="H80" i="242"/>
  <c r="G80" i="242"/>
  <c r="F80" i="242"/>
  <c r="E80" i="242"/>
  <c r="D80" i="242"/>
  <c r="C80" i="242"/>
  <c r="B80" i="242"/>
  <c r="N80" i="242"/>
  <c r="N79" i="242"/>
  <c r="N78" i="242"/>
  <c r="N77" i="242"/>
  <c r="N76" i="242"/>
  <c r="M75" i="242"/>
  <c r="L75" i="242"/>
  <c r="K75" i="242"/>
  <c r="J75" i="242"/>
  <c r="I75" i="242"/>
  <c r="H75" i="242"/>
  <c r="G75" i="242"/>
  <c r="F75" i="242"/>
  <c r="E75" i="242"/>
  <c r="D75" i="242"/>
  <c r="C75" i="242"/>
  <c r="B75" i="242"/>
  <c r="N75" i="242"/>
  <c r="N74" i="242"/>
  <c r="N73" i="242"/>
  <c r="M72" i="242"/>
  <c r="L72" i="242"/>
  <c r="K72" i="242"/>
  <c r="J72" i="242"/>
  <c r="I72" i="242"/>
  <c r="H72" i="242"/>
  <c r="G72" i="242"/>
  <c r="F72" i="242"/>
  <c r="E72" i="242"/>
  <c r="D72" i="242"/>
  <c r="C72" i="242"/>
  <c r="B72" i="242"/>
  <c r="N72" i="242"/>
  <c r="N71" i="242"/>
  <c r="N70" i="242"/>
  <c r="N68" i="242"/>
  <c r="N67" i="242"/>
  <c r="N66" i="242"/>
  <c r="N65" i="242"/>
  <c r="N64" i="242"/>
  <c r="N63" i="242"/>
  <c r="N62" i="242"/>
  <c r="N61" i="242"/>
  <c r="N60" i="242"/>
  <c r="N59" i="242"/>
  <c r="N58" i="242"/>
  <c r="M57" i="242"/>
  <c r="L57" i="242"/>
  <c r="K57" i="242"/>
  <c r="J57" i="242"/>
  <c r="I57" i="242"/>
  <c r="H57" i="242"/>
  <c r="G57" i="242"/>
  <c r="F57" i="242"/>
  <c r="E57" i="242"/>
  <c r="D57" i="242"/>
  <c r="C57" i="242"/>
  <c r="N57" i="242"/>
  <c r="B57" i="242"/>
  <c r="N56" i="242"/>
  <c r="M55" i="242"/>
  <c r="L55" i="242"/>
  <c r="K55" i="242"/>
  <c r="J55" i="242"/>
  <c r="I55" i="242"/>
  <c r="H55" i="242"/>
  <c r="G55" i="242"/>
  <c r="F55" i="242"/>
  <c r="E55" i="242"/>
  <c r="D55" i="242"/>
  <c r="C55" i="242"/>
  <c r="B55" i="242"/>
  <c r="N55" i="242"/>
  <c r="N54" i="242"/>
  <c r="M53" i="242"/>
  <c r="L53" i="242"/>
  <c r="K53" i="242"/>
  <c r="J53" i="242"/>
  <c r="I53" i="242"/>
  <c r="H53" i="242"/>
  <c r="G53" i="242"/>
  <c r="F53" i="242"/>
  <c r="E53" i="242"/>
  <c r="D53" i="242"/>
  <c r="C53" i="242"/>
  <c r="B53" i="242"/>
  <c r="N53" i="242"/>
  <c r="N52" i="242"/>
  <c r="N51" i="242"/>
  <c r="N50" i="242"/>
  <c r="N49" i="242"/>
  <c r="N48" i="242"/>
  <c r="M47" i="242"/>
  <c r="L47" i="242"/>
  <c r="K47" i="242"/>
  <c r="J47" i="242"/>
  <c r="I47" i="242"/>
  <c r="H47" i="242"/>
  <c r="G47" i="242"/>
  <c r="F47" i="242"/>
  <c r="E47" i="242"/>
  <c r="D47" i="242"/>
  <c r="N47" i="242"/>
  <c r="C47" i="242"/>
  <c r="B47" i="242"/>
  <c r="N46" i="242"/>
  <c r="N45" i="242"/>
  <c r="M44" i="242"/>
  <c r="L44" i="242"/>
  <c r="K44" i="242"/>
  <c r="J44" i="242"/>
  <c r="I44" i="242"/>
  <c r="H44" i="242"/>
  <c r="G44" i="242"/>
  <c r="G4" i="242"/>
  <c r="F44" i="242"/>
  <c r="E44" i="242"/>
  <c r="D44" i="242"/>
  <c r="C44" i="242"/>
  <c r="C4" i="242"/>
  <c r="B44" i="242"/>
  <c r="N41" i="242"/>
  <c r="N40" i="242"/>
  <c r="N39" i="242"/>
  <c r="N38" i="242"/>
  <c r="N37" i="242"/>
  <c r="N36" i="242"/>
  <c r="N35" i="242"/>
  <c r="N34" i="242"/>
  <c r="N33" i="242"/>
  <c r="N32" i="242"/>
  <c r="N31" i="242"/>
  <c r="N30" i="242"/>
  <c r="N29" i="242"/>
  <c r="N28" i="242"/>
  <c r="N27" i="242"/>
  <c r="G26" i="242"/>
  <c r="G19" i="242"/>
  <c r="N25" i="242"/>
  <c r="N24" i="242"/>
  <c r="N23" i="242"/>
  <c r="N22" i="242"/>
  <c r="N21" i="242"/>
  <c r="N20" i="242"/>
  <c r="N18" i="242"/>
  <c r="N17" i="242"/>
  <c r="M16" i="242"/>
  <c r="M4" i="242"/>
  <c r="L16" i="242"/>
  <c r="K16" i="242"/>
  <c r="J16" i="242"/>
  <c r="I16" i="242"/>
  <c r="H16" i="242"/>
  <c r="G16" i="242"/>
  <c r="F16" i="242"/>
  <c r="E16" i="242"/>
  <c r="D16" i="242"/>
  <c r="C16" i="242"/>
  <c r="B16" i="242"/>
  <c r="N16" i="242"/>
  <c r="N15" i="242"/>
  <c r="N14" i="242"/>
  <c r="M13" i="242"/>
  <c r="L13" i="242"/>
  <c r="K13" i="242"/>
  <c r="J13" i="242"/>
  <c r="I13" i="242"/>
  <c r="H13" i="242"/>
  <c r="G13" i="242"/>
  <c r="F13" i="242"/>
  <c r="E13" i="242"/>
  <c r="D13" i="242"/>
  <c r="N13" i="242"/>
  <c r="C13" i="242"/>
  <c r="B13" i="242"/>
  <c r="N12" i="242"/>
  <c r="N11" i="242"/>
  <c r="N10" i="242"/>
  <c r="M9" i="242"/>
  <c r="L9" i="242"/>
  <c r="K9" i="242"/>
  <c r="J9" i="242"/>
  <c r="I9" i="242"/>
  <c r="H9" i="242"/>
  <c r="G9" i="242"/>
  <c r="F9" i="242"/>
  <c r="E9" i="242"/>
  <c r="E4" i="242"/>
  <c r="D9" i="242"/>
  <c r="N9" i="242"/>
  <c r="C9" i="242"/>
  <c r="B9" i="242"/>
  <c r="N8" i="242"/>
  <c r="N7" i="242"/>
  <c r="N6" i="242"/>
  <c r="M5" i="242"/>
  <c r="L5" i="242"/>
  <c r="L4" i="242"/>
  <c r="K5" i="242"/>
  <c r="J5" i="242"/>
  <c r="I5" i="242"/>
  <c r="I4" i="242"/>
  <c r="H5" i="242"/>
  <c r="G5" i="242"/>
  <c r="F5" i="242"/>
  <c r="F4" i="242"/>
  <c r="E5" i="242"/>
  <c r="D5" i="242"/>
  <c r="C5" i="242"/>
  <c r="B5" i="242"/>
  <c r="N5" i="242"/>
  <c r="N230" i="239"/>
  <c r="N229" i="239"/>
  <c r="N224" i="239"/>
  <c r="N223" i="239"/>
  <c r="N222" i="239"/>
  <c r="N221" i="239"/>
  <c r="M220" i="239"/>
  <c r="L220" i="239"/>
  <c r="K220" i="239"/>
  <c r="J220" i="239"/>
  <c r="I220" i="239"/>
  <c r="H220" i="239"/>
  <c r="G220" i="239"/>
  <c r="F220" i="239"/>
  <c r="E220" i="239"/>
  <c r="D220" i="239"/>
  <c r="C220" i="239"/>
  <c r="B220" i="239"/>
  <c r="N220" i="239"/>
  <c r="N219" i="239"/>
  <c r="N218" i="239"/>
  <c r="N217" i="239"/>
  <c r="M216" i="239"/>
  <c r="L216" i="239"/>
  <c r="K216" i="239"/>
  <c r="J216" i="239"/>
  <c r="I216" i="239"/>
  <c r="H216" i="239"/>
  <c r="G216" i="239"/>
  <c r="F216" i="239"/>
  <c r="E216" i="239"/>
  <c r="D216" i="239"/>
  <c r="C216" i="239"/>
  <c r="B216" i="239"/>
  <c r="N216" i="239"/>
  <c r="N215" i="239"/>
  <c r="N214" i="239"/>
  <c r="N213" i="239"/>
  <c r="M212" i="239"/>
  <c r="L212" i="239"/>
  <c r="K212" i="239"/>
  <c r="J212" i="239"/>
  <c r="I212" i="239"/>
  <c r="H212" i="239"/>
  <c r="G212" i="239"/>
  <c r="F212" i="239"/>
  <c r="E212" i="239"/>
  <c r="D212" i="239"/>
  <c r="C212" i="239"/>
  <c r="B212" i="239"/>
  <c r="N212" i="239"/>
  <c r="N211" i="239"/>
  <c r="N210" i="239"/>
  <c r="M209" i="239"/>
  <c r="L209" i="239"/>
  <c r="K209" i="239"/>
  <c r="J209" i="239"/>
  <c r="I209" i="239"/>
  <c r="H209" i="239"/>
  <c r="G209" i="239"/>
  <c r="F209" i="239"/>
  <c r="E209" i="239"/>
  <c r="D209" i="239"/>
  <c r="C209" i="239"/>
  <c r="B209" i="239"/>
  <c r="N209" i="239"/>
  <c r="N208" i="239"/>
  <c r="M207" i="239"/>
  <c r="L207" i="239"/>
  <c r="K207" i="239"/>
  <c r="J207" i="239"/>
  <c r="I207" i="239"/>
  <c r="H207" i="239"/>
  <c r="G207" i="239"/>
  <c r="F207" i="239"/>
  <c r="E207" i="239"/>
  <c r="D207" i="239"/>
  <c r="C207" i="239"/>
  <c r="B207" i="239"/>
  <c r="N207" i="239"/>
  <c r="N206" i="239"/>
  <c r="N205" i="239"/>
  <c r="N204" i="239"/>
  <c r="N203" i="239"/>
  <c r="M202" i="239"/>
  <c r="L202" i="239"/>
  <c r="K202" i="239"/>
  <c r="J202" i="239"/>
  <c r="I202" i="239"/>
  <c r="H202" i="239"/>
  <c r="G202" i="239"/>
  <c r="F202" i="239"/>
  <c r="E202" i="239"/>
  <c r="D202" i="239"/>
  <c r="C202" i="239"/>
  <c r="B202" i="239"/>
  <c r="N202" i="239"/>
  <c r="N201" i="239"/>
  <c r="M200" i="239"/>
  <c r="L200" i="239"/>
  <c r="K200" i="239"/>
  <c r="J200" i="239"/>
  <c r="I200" i="239"/>
  <c r="H200" i="239"/>
  <c r="G200" i="239"/>
  <c r="F200" i="239"/>
  <c r="E200" i="239"/>
  <c r="D200" i="239"/>
  <c r="C200" i="239"/>
  <c r="B200" i="239"/>
  <c r="N200" i="239"/>
  <c r="N199" i="239"/>
  <c r="N198" i="239"/>
  <c r="M197" i="239"/>
  <c r="L197" i="239"/>
  <c r="K197" i="239"/>
  <c r="J197" i="239"/>
  <c r="I197" i="239"/>
  <c r="H197" i="239"/>
  <c r="G197" i="239"/>
  <c r="F197" i="239"/>
  <c r="E197" i="239"/>
  <c r="D197" i="239"/>
  <c r="C197" i="239"/>
  <c r="B197" i="239"/>
  <c r="N197" i="239"/>
  <c r="N196" i="239"/>
  <c r="N195" i="239"/>
  <c r="M194" i="239"/>
  <c r="L194" i="239"/>
  <c r="K194" i="239"/>
  <c r="J194" i="239"/>
  <c r="I194" i="239"/>
  <c r="H194" i="239"/>
  <c r="G194" i="239"/>
  <c r="F194" i="239"/>
  <c r="E194" i="239"/>
  <c r="D194" i="239"/>
  <c r="C194" i="239"/>
  <c r="B194" i="239"/>
  <c r="N194" i="239"/>
  <c r="N193" i="239"/>
  <c r="N192" i="239"/>
  <c r="M191" i="239"/>
  <c r="L191" i="239"/>
  <c r="K191" i="239"/>
  <c r="J191" i="239"/>
  <c r="I191" i="239"/>
  <c r="H191" i="239"/>
  <c r="G191" i="239"/>
  <c r="F191" i="239"/>
  <c r="E191" i="239"/>
  <c r="D191" i="239"/>
  <c r="C191" i="239"/>
  <c r="B191" i="239"/>
  <c r="N191" i="239"/>
  <c r="N190" i="239"/>
  <c r="M189" i="239"/>
  <c r="L189" i="239"/>
  <c r="K189" i="239"/>
  <c r="J189" i="239"/>
  <c r="I189" i="239"/>
  <c r="H189" i="239"/>
  <c r="G189" i="239"/>
  <c r="F189" i="239"/>
  <c r="E189" i="239"/>
  <c r="D189" i="239"/>
  <c r="C189" i="239"/>
  <c r="B189" i="239"/>
  <c r="N189" i="239"/>
  <c r="N188" i="239"/>
  <c r="M187" i="239"/>
  <c r="L187" i="239"/>
  <c r="K187" i="239"/>
  <c r="J187" i="239"/>
  <c r="I187" i="239"/>
  <c r="H187" i="239"/>
  <c r="G187" i="239"/>
  <c r="F187" i="239"/>
  <c r="E187" i="239"/>
  <c r="D187" i="239"/>
  <c r="C187" i="239"/>
  <c r="B187" i="239"/>
  <c r="N187" i="239"/>
  <c r="N186" i="239"/>
  <c r="M185" i="239"/>
  <c r="L185" i="239"/>
  <c r="K185" i="239"/>
  <c r="J185" i="239"/>
  <c r="I185" i="239"/>
  <c r="H185" i="239"/>
  <c r="G185" i="239"/>
  <c r="F185" i="239"/>
  <c r="E185" i="239"/>
  <c r="D185" i="239"/>
  <c r="C185" i="239"/>
  <c r="B185" i="239"/>
  <c r="N185" i="239"/>
  <c r="N184" i="239"/>
  <c r="M183" i="239"/>
  <c r="L183" i="239"/>
  <c r="K183" i="239"/>
  <c r="J183" i="239"/>
  <c r="I183" i="239"/>
  <c r="H183" i="239"/>
  <c r="G183" i="239"/>
  <c r="F183" i="239"/>
  <c r="E183" i="239"/>
  <c r="D183" i="239"/>
  <c r="C183" i="239"/>
  <c r="B183" i="239"/>
  <c r="N183" i="239"/>
  <c r="N182" i="239"/>
  <c r="M181" i="239"/>
  <c r="L181" i="239"/>
  <c r="K181" i="239"/>
  <c r="J181" i="239"/>
  <c r="I181" i="239"/>
  <c r="H181" i="239"/>
  <c r="G181" i="239"/>
  <c r="F181" i="239"/>
  <c r="E181" i="239"/>
  <c r="D181" i="239"/>
  <c r="C181" i="239"/>
  <c r="B181" i="239"/>
  <c r="N181" i="239"/>
  <c r="N180" i="239"/>
  <c r="N179" i="239"/>
  <c r="N178" i="239"/>
  <c r="N177" i="239"/>
  <c r="N176" i="239"/>
  <c r="N175" i="239"/>
  <c r="N174" i="239"/>
  <c r="M173" i="239"/>
  <c r="L173" i="239"/>
  <c r="K173" i="239"/>
  <c r="J173" i="239"/>
  <c r="I173" i="239"/>
  <c r="H173" i="239"/>
  <c r="G173" i="239"/>
  <c r="F173" i="239"/>
  <c r="E173" i="239"/>
  <c r="D173" i="239"/>
  <c r="C173" i="239"/>
  <c r="B173" i="239"/>
  <c r="N173" i="239"/>
  <c r="N172" i="239"/>
  <c r="N171" i="239"/>
  <c r="M170" i="239"/>
  <c r="L170" i="239"/>
  <c r="K170" i="239"/>
  <c r="J170" i="239"/>
  <c r="I170" i="239"/>
  <c r="H170" i="239"/>
  <c r="G170" i="239"/>
  <c r="F170" i="239"/>
  <c r="E170" i="239"/>
  <c r="D170" i="239"/>
  <c r="C170" i="239"/>
  <c r="B170" i="239"/>
  <c r="N170" i="239"/>
  <c r="N169" i="239"/>
  <c r="M168" i="239"/>
  <c r="L168" i="239"/>
  <c r="K168" i="239"/>
  <c r="J168" i="239"/>
  <c r="I168" i="239"/>
  <c r="H168" i="239"/>
  <c r="G168" i="239"/>
  <c r="F168" i="239"/>
  <c r="E168" i="239"/>
  <c r="D168" i="239"/>
  <c r="C168" i="239"/>
  <c r="B168" i="239"/>
  <c r="N168" i="239"/>
  <c r="N167" i="239"/>
  <c r="N166" i="239"/>
  <c r="N165" i="239"/>
  <c r="N164" i="239"/>
  <c r="N163" i="239"/>
  <c r="N162" i="239"/>
  <c r="N161" i="239"/>
  <c r="M160" i="239"/>
  <c r="L160" i="239"/>
  <c r="K160" i="239"/>
  <c r="J160" i="239"/>
  <c r="I160" i="239"/>
  <c r="H160" i="239"/>
  <c r="G160" i="239"/>
  <c r="F160" i="239"/>
  <c r="E160" i="239"/>
  <c r="D160" i="239"/>
  <c r="C160" i="239"/>
  <c r="B160" i="239"/>
  <c r="N160" i="239"/>
  <c r="N159" i="239"/>
  <c r="N158" i="239"/>
  <c r="N157" i="239"/>
  <c r="N156" i="239"/>
  <c r="M155" i="239"/>
  <c r="L155" i="239"/>
  <c r="K155" i="239"/>
  <c r="J155" i="239"/>
  <c r="I155" i="239"/>
  <c r="H155" i="239"/>
  <c r="G155" i="239"/>
  <c r="F155" i="239"/>
  <c r="E155" i="239"/>
  <c r="D155" i="239"/>
  <c r="C155" i="239"/>
  <c r="B155" i="239"/>
  <c r="N155" i="239"/>
  <c r="N154" i="239"/>
  <c r="N153" i="239"/>
  <c r="N152" i="239"/>
  <c r="M151" i="239"/>
  <c r="L151" i="239"/>
  <c r="K151" i="239"/>
  <c r="J151" i="239"/>
  <c r="I151" i="239"/>
  <c r="H151" i="239"/>
  <c r="G151" i="239"/>
  <c r="F151" i="239"/>
  <c r="E151" i="239"/>
  <c r="D151" i="239"/>
  <c r="C151" i="239"/>
  <c r="B151" i="239"/>
  <c r="N151" i="239"/>
  <c r="N150" i="239"/>
  <c r="N149" i="239"/>
  <c r="N148" i="239"/>
  <c r="N147" i="239"/>
  <c r="N146" i="239"/>
  <c r="M145" i="239"/>
  <c r="L145" i="239"/>
  <c r="K145" i="239"/>
  <c r="J145" i="239"/>
  <c r="I145" i="239"/>
  <c r="H145" i="239"/>
  <c r="G145" i="239"/>
  <c r="F145" i="239"/>
  <c r="E145" i="239"/>
  <c r="D145" i="239"/>
  <c r="C145" i="239"/>
  <c r="B145" i="239"/>
  <c r="N145" i="239"/>
  <c r="N144" i="239"/>
  <c r="N143" i="239"/>
  <c r="N142" i="239"/>
  <c r="N141" i="239"/>
  <c r="N140" i="239"/>
  <c r="N139" i="239"/>
  <c r="N138" i="239"/>
  <c r="N137" i="239"/>
  <c r="N136" i="239"/>
  <c r="N135" i="239"/>
  <c r="N134" i="239"/>
  <c r="N133" i="239"/>
  <c r="N132" i="239"/>
  <c r="N131" i="239"/>
  <c r="N130" i="239"/>
  <c r="N129" i="239"/>
  <c r="N128" i="239"/>
  <c r="N127" i="239"/>
  <c r="N126" i="239"/>
  <c r="M125" i="239"/>
  <c r="L125" i="239"/>
  <c r="K125" i="239"/>
  <c r="J125" i="239"/>
  <c r="I125" i="239"/>
  <c r="H125" i="239"/>
  <c r="G125" i="239"/>
  <c r="F125" i="239"/>
  <c r="E125" i="239"/>
  <c r="D125" i="239"/>
  <c r="C125" i="239"/>
  <c r="B125" i="239"/>
  <c r="N125" i="239"/>
  <c r="N124" i="239"/>
  <c r="M123" i="239"/>
  <c r="L123" i="239"/>
  <c r="K123" i="239"/>
  <c r="J123" i="239"/>
  <c r="I123" i="239"/>
  <c r="H123" i="239"/>
  <c r="G123" i="239"/>
  <c r="F123" i="239"/>
  <c r="E123" i="239"/>
  <c r="D123" i="239"/>
  <c r="C123" i="239"/>
  <c r="B123" i="239"/>
  <c r="N123" i="239"/>
  <c r="N122" i="239"/>
  <c r="N121" i="239"/>
  <c r="N120" i="239"/>
  <c r="N119" i="239"/>
  <c r="N118" i="239"/>
  <c r="M117" i="239"/>
  <c r="L117" i="239"/>
  <c r="K117" i="239"/>
  <c r="J117" i="239"/>
  <c r="I117" i="239"/>
  <c r="H117" i="239"/>
  <c r="G117" i="239"/>
  <c r="F117" i="239"/>
  <c r="E117" i="239"/>
  <c r="D117" i="239"/>
  <c r="C117" i="239"/>
  <c r="B117" i="239"/>
  <c r="N117" i="239"/>
  <c r="N116" i="239"/>
  <c r="M115" i="239"/>
  <c r="L115" i="239"/>
  <c r="K115" i="239"/>
  <c r="J115" i="239"/>
  <c r="I115" i="239"/>
  <c r="H115" i="239"/>
  <c r="G115" i="239"/>
  <c r="F115" i="239"/>
  <c r="E115" i="239"/>
  <c r="D115" i="239"/>
  <c r="C115" i="239"/>
  <c r="B115" i="239"/>
  <c r="N115" i="239"/>
  <c r="N114" i="239"/>
  <c r="M113" i="239"/>
  <c r="L113" i="239"/>
  <c r="K113" i="239"/>
  <c r="J113" i="239"/>
  <c r="I113" i="239"/>
  <c r="H113" i="239"/>
  <c r="G113" i="239"/>
  <c r="F113" i="239"/>
  <c r="E113" i="239"/>
  <c r="D113" i="239"/>
  <c r="C113" i="239"/>
  <c r="B113" i="239"/>
  <c r="N113" i="239"/>
  <c r="N112" i="239"/>
  <c r="N111" i="239"/>
  <c r="N110" i="239"/>
  <c r="N109" i="239"/>
  <c r="M108" i="239"/>
  <c r="L108" i="239"/>
  <c r="K108" i="239"/>
  <c r="J108" i="239"/>
  <c r="I108" i="239"/>
  <c r="H108" i="239"/>
  <c r="G108" i="239"/>
  <c r="F108" i="239"/>
  <c r="E108" i="239"/>
  <c r="D108" i="239"/>
  <c r="C108" i="239"/>
  <c r="B108" i="239"/>
  <c r="N108" i="239"/>
  <c r="N107" i="239"/>
  <c r="M106" i="239"/>
  <c r="L106" i="239"/>
  <c r="K106" i="239"/>
  <c r="J106" i="239"/>
  <c r="I106" i="239"/>
  <c r="H106" i="239"/>
  <c r="G106" i="239"/>
  <c r="F106" i="239"/>
  <c r="E106" i="239"/>
  <c r="D106" i="239"/>
  <c r="C106" i="239"/>
  <c r="B106" i="239"/>
  <c r="N106" i="239"/>
  <c r="N105" i="239"/>
  <c r="N104" i="239"/>
  <c r="M103" i="239"/>
  <c r="L103" i="239"/>
  <c r="K103" i="239"/>
  <c r="J103" i="239"/>
  <c r="I103" i="239"/>
  <c r="H103" i="239"/>
  <c r="G103" i="239"/>
  <c r="F103" i="239"/>
  <c r="E103" i="239"/>
  <c r="D103" i="239"/>
  <c r="C103" i="239"/>
  <c r="B103" i="239"/>
  <c r="N103" i="239"/>
  <c r="N102" i="239"/>
  <c r="N101" i="239"/>
  <c r="N100" i="239"/>
  <c r="M99" i="239"/>
  <c r="L99" i="239"/>
  <c r="K99" i="239"/>
  <c r="J99" i="239"/>
  <c r="I99" i="239"/>
  <c r="H99" i="239"/>
  <c r="G99" i="239"/>
  <c r="F99" i="239"/>
  <c r="E99" i="239"/>
  <c r="D99" i="239"/>
  <c r="C99" i="239"/>
  <c r="B99" i="239"/>
  <c r="N99" i="239"/>
  <c r="N98" i="239"/>
  <c r="N97" i="239"/>
  <c r="N96" i="239"/>
  <c r="M95" i="239"/>
  <c r="L95" i="239"/>
  <c r="K95" i="239"/>
  <c r="J95" i="239"/>
  <c r="I95" i="239"/>
  <c r="H95" i="239"/>
  <c r="G95" i="239"/>
  <c r="F95" i="239"/>
  <c r="E95" i="239"/>
  <c r="D95" i="239"/>
  <c r="C95" i="239"/>
  <c r="B95" i="239"/>
  <c r="N95" i="239"/>
  <c r="N94" i="239"/>
  <c r="N93" i="239"/>
  <c r="N92" i="239"/>
  <c r="N91" i="239"/>
  <c r="M90" i="239"/>
  <c r="L90" i="239"/>
  <c r="K90" i="239"/>
  <c r="J90" i="239"/>
  <c r="I90" i="239"/>
  <c r="H90" i="239"/>
  <c r="G90" i="239"/>
  <c r="F90" i="239"/>
  <c r="E90" i="239"/>
  <c r="D90" i="239"/>
  <c r="C90" i="239"/>
  <c r="B90" i="239"/>
  <c r="N90" i="239"/>
  <c r="N89" i="239"/>
  <c r="M88" i="239"/>
  <c r="L88" i="239"/>
  <c r="K88" i="239"/>
  <c r="J88" i="239"/>
  <c r="I88" i="239"/>
  <c r="H88" i="239"/>
  <c r="G88" i="239"/>
  <c r="F88" i="239"/>
  <c r="E88" i="239"/>
  <c r="D88" i="239"/>
  <c r="C88" i="239"/>
  <c r="B88" i="239"/>
  <c r="N88" i="239"/>
  <c r="N87" i="239"/>
  <c r="N86" i="239"/>
  <c r="M85" i="239"/>
  <c r="L85" i="239"/>
  <c r="K85" i="239"/>
  <c r="J85" i="239"/>
  <c r="I85" i="239"/>
  <c r="H85" i="239"/>
  <c r="G85" i="239"/>
  <c r="F85" i="239"/>
  <c r="E85" i="239"/>
  <c r="D85" i="239"/>
  <c r="C85" i="239"/>
  <c r="B85" i="239"/>
  <c r="N85" i="239"/>
  <c r="N84" i="239"/>
  <c r="N83" i="239"/>
  <c r="M82" i="239"/>
  <c r="L82" i="239"/>
  <c r="K82" i="239"/>
  <c r="J82" i="239"/>
  <c r="I82" i="239"/>
  <c r="H82" i="239"/>
  <c r="G82" i="239"/>
  <c r="F82" i="239"/>
  <c r="E82" i="239"/>
  <c r="D82" i="239"/>
  <c r="C82" i="239"/>
  <c r="B82" i="239"/>
  <c r="N82" i="239"/>
  <c r="N81" i="239"/>
  <c r="N80" i="239"/>
  <c r="N79" i="239"/>
  <c r="N78" i="239"/>
  <c r="M77" i="239"/>
  <c r="L77" i="239"/>
  <c r="K77" i="239"/>
  <c r="J77" i="239"/>
  <c r="I77" i="239"/>
  <c r="H77" i="239"/>
  <c r="G77" i="239"/>
  <c r="F77" i="239"/>
  <c r="E77" i="239"/>
  <c r="D77" i="239"/>
  <c r="C77" i="239"/>
  <c r="B77" i="239"/>
  <c r="N77" i="239"/>
  <c r="N76" i="239"/>
  <c r="M75" i="239"/>
  <c r="L75" i="239"/>
  <c r="K75" i="239"/>
  <c r="J75" i="239"/>
  <c r="I75" i="239"/>
  <c r="H75" i="239"/>
  <c r="G75" i="239"/>
  <c r="G4" i="239"/>
  <c r="F75" i="239"/>
  <c r="E75" i="239"/>
  <c r="D75" i="239"/>
  <c r="C75" i="239"/>
  <c r="C4" i="239"/>
  <c r="B75" i="239"/>
  <c r="N75" i="239"/>
  <c r="N74" i="239"/>
  <c r="N73" i="239"/>
  <c r="N72" i="239"/>
  <c r="N71" i="239"/>
  <c r="M70" i="239"/>
  <c r="L70" i="239"/>
  <c r="L4" i="239"/>
  <c r="K70" i="239"/>
  <c r="J70" i="239"/>
  <c r="I70" i="239"/>
  <c r="H70" i="239"/>
  <c r="G70" i="239"/>
  <c r="F70" i="239"/>
  <c r="E70" i="239"/>
  <c r="D70" i="239"/>
  <c r="D4" i="239"/>
  <c r="C70" i="239"/>
  <c r="B70" i="239"/>
  <c r="N70" i="239"/>
  <c r="N69" i="239"/>
  <c r="N68" i="239"/>
  <c r="M67" i="239"/>
  <c r="L67" i="239"/>
  <c r="K67" i="239"/>
  <c r="J67" i="239"/>
  <c r="I67" i="239"/>
  <c r="H67" i="239"/>
  <c r="G67" i="239"/>
  <c r="F67" i="239"/>
  <c r="E67" i="239"/>
  <c r="D67" i="239"/>
  <c r="C67" i="239"/>
  <c r="B67" i="239"/>
  <c r="N67" i="239"/>
  <c r="N66" i="239"/>
  <c r="N65" i="239"/>
  <c r="N64" i="239"/>
  <c r="N63" i="239"/>
  <c r="N62" i="239"/>
  <c r="N61" i="239"/>
  <c r="N60" i="239"/>
  <c r="N59" i="239"/>
  <c r="N58" i="239"/>
  <c r="N57" i="239"/>
  <c r="N56" i="239"/>
  <c r="N55" i="239"/>
  <c r="N54" i="239"/>
  <c r="M53" i="239"/>
  <c r="L53" i="239"/>
  <c r="K53" i="239"/>
  <c r="J53" i="239"/>
  <c r="I53" i="239"/>
  <c r="H53" i="239"/>
  <c r="G53" i="239"/>
  <c r="F53" i="239"/>
  <c r="E53" i="239"/>
  <c r="D53" i="239"/>
  <c r="C53" i="239"/>
  <c r="B53" i="239"/>
  <c r="N53" i="239"/>
  <c r="N52" i="239"/>
  <c r="M51" i="239"/>
  <c r="L51" i="239"/>
  <c r="K51" i="239"/>
  <c r="J51" i="239"/>
  <c r="I51" i="239"/>
  <c r="H51" i="239"/>
  <c r="G51" i="239"/>
  <c r="F51" i="239"/>
  <c r="E51" i="239"/>
  <c r="D51" i="239"/>
  <c r="C51" i="239"/>
  <c r="B51" i="239"/>
  <c r="N51" i="239"/>
  <c r="N50" i="239"/>
  <c r="M49" i="239"/>
  <c r="L49" i="239"/>
  <c r="K49" i="239"/>
  <c r="J49" i="239"/>
  <c r="I49" i="239"/>
  <c r="H49" i="239"/>
  <c r="G49" i="239"/>
  <c r="F49" i="239"/>
  <c r="E49" i="239"/>
  <c r="D49" i="239"/>
  <c r="C49" i="239"/>
  <c r="B49" i="239"/>
  <c r="N49" i="239"/>
  <c r="N48" i="239"/>
  <c r="N47" i="239"/>
  <c r="N46" i="239"/>
  <c r="N45" i="239"/>
  <c r="N44" i="239"/>
  <c r="M43" i="239"/>
  <c r="L43" i="239"/>
  <c r="K43" i="239"/>
  <c r="J43" i="239"/>
  <c r="I43" i="239"/>
  <c r="H43" i="239"/>
  <c r="G43" i="239"/>
  <c r="F43" i="239"/>
  <c r="E43" i="239"/>
  <c r="D43" i="239"/>
  <c r="C43" i="239"/>
  <c r="B43" i="239"/>
  <c r="N43" i="239"/>
  <c r="N42" i="239"/>
  <c r="N41" i="239"/>
  <c r="M40" i="239"/>
  <c r="L40" i="239"/>
  <c r="K40" i="239"/>
  <c r="J40" i="239"/>
  <c r="I40" i="239"/>
  <c r="H40" i="239"/>
  <c r="G40" i="239"/>
  <c r="F40" i="239"/>
  <c r="E40" i="239"/>
  <c r="D40" i="239"/>
  <c r="C40" i="239"/>
  <c r="B40" i="239"/>
  <c r="N40" i="239"/>
  <c r="N39" i="239"/>
  <c r="N38" i="239"/>
  <c r="N37" i="239"/>
  <c r="N36" i="239"/>
  <c r="N35" i="239"/>
  <c r="N34" i="239"/>
  <c r="N33" i="239"/>
  <c r="N32" i="239"/>
  <c r="N31" i="239"/>
  <c r="N30" i="239"/>
  <c r="N29" i="239"/>
  <c r="N28" i="239"/>
  <c r="N27" i="239"/>
  <c r="N26" i="239"/>
  <c r="N25" i="239"/>
  <c r="N24" i="239"/>
  <c r="N23" i="239"/>
  <c r="N22" i="239"/>
  <c r="N21" i="239"/>
  <c r="N20" i="239"/>
  <c r="M19" i="239"/>
  <c r="L19" i="239"/>
  <c r="K19" i="239"/>
  <c r="K4" i="239"/>
  <c r="J19" i="239"/>
  <c r="J4" i="239"/>
  <c r="I19" i="239"/>
  <c r="H19" i="239"/>
  <c r="H4" i="239"/>
  <c r="G19" i="239"/>
  <c r="F19" i="239"/>
  <c r="N19" i="239"/>
  <c r="E19" i="239"/>
  <c r="D19" i="239"/>
  <c r="C19" i="239"/>
  <c r="B19" i="239"/>
  <c r="N18" i="239"/>
  <c r="N17" i="239"/>
  <c r="M16" i="239"/>
  <c r="L16" i="239"/>
  <c r="K16" i="239"/>
  <c r="J16" i="239"/>
  <c r="I16" i="239"/>
  <c r="H16" i="239"/>
  <c r="G16" i="239"/>
  <c r="F16" i="239"/>
  <c r="E16" i="239"/>
  <c r="D16" i="239"/>
  <c r="C16" i="239"/>
  <c r="B16" i="239"/>
  <c r="N16" i="239"/>
  <c r="N15" i="239"/>
  <c r="N14" i="239"/>
  <c r="M13" i="239"/>
  <c r="L13" i="239"/>
  <c r="K13" i="239"/>
  <c r="J13" i="239"/>
  <c r="I13" i="239"/>
  <c r="H13" i="239"/>
  <c r="G13" i="239"/>
  <c r="F13" i="239"/>
  <c r="E13" i="239"/>
  <c r="D13" i="239"/>
  <c r="C13" i="239"/>
  <c r="B13" i="239"/>
  <c r="N13" i="239"/>
  <c r="N12" i="239"/>
  <c r="N11" i="239"/>
  <c r="N10" i="239"/>
  <c r="M9" i="239"/>
  <c r="L9" i="239"/>
  <c r="K9" i="239"/>
  <c r="J9" i="239"/>
  <c r="I9" i="239"/>
  <c r="H9" i="239"/>
  <c r="G9" i="239"/>
  <c r="F9" i="239"/>
  <c r="E9" i="239"/>
  <c r="D9" i="239"/>
  <c r="C9" i="239"/>
  <c r="B9" i="239"/>
  <c r="N9" i="239"/>
  <c r="N8" i="239"/>
  <c r="N7" i="239"/>
  <c r="N6" i="239"/>
  <c r="M5" i="239"/>
  <c r="L5" i="239"/>
  <c r="K5" i="239"/>
  <c r="J5" i="239"/>
  <c r="I5" i="239"/>
  <c r="H5" i="239"/>
  <c r="G5" i="239"/>
  <c r="F5" i="239"/>
  <c r="E5" i="239"/>
  <c r="D5" i="239"/>
  <c r="C5" i="239"/>
  <c r="B5" i="239"/>
  <c r="N5" i="239"/>
  <c r="E4" i="239"/>
  <c r="N235" i="240"/>
  <c r="N234" i="240"/>
  <c r="N229" i="240"/>
  <c r="N228" i="240"/>
  <c r="N227" i="240"/>
  <c r="N226" i="240"/>
  <c r="M225" i="240"/>
  <c r="L225" i="240"/>
  <c r="K225" i="240"/>
  <c r="J225" i="240"/>
  <c r="I225" i="240"/>
  <c r="H225" i="240"/>
  <c r="G225" i="240"/>
  <c r="F225" i="240"/>
  <c r="E225" i="240"/>
  <c r="D225" i="240"/>
  <c r="C225" i="240"/>
  <c r="B225" i="240"/>
  <c r="N225" i="240"/>
  <c r="N224" i="240"/>
  <c r="N223" i="240"/>
  <c r="N222" i="240"/>
  <c r="M221" i="240"/>
  <c r="L221" i="240"/>
  <c r="K221" i="240"/>
  <c r="J221" i="240"/>
  <c r="I221" i="240"/>
  <c r="H221" i="240"/>
  <c r="G221" i="240"/>
  <c r="F221" i="240"/>
  <c r="E221" i="240"/>
  <c r="D221" i="240"/>
  <c r="C221" i="240"/>
  <c r="B221" i="240"/>
  <c r="N221" i="240"/>
  <c r="N220" i="240"/>
  <c r="N219" i="240"/>
  <c r="N218" i="240"/>
  <c r="M217" i="240"/>
  <c r="L217" i="240"/>
  <c r="K217" i="240"/>
  <c r="J217" i="240"/>
  <c r="I217" i="240"/>
  <c r="H217" i="240"/>
  <c r="G217" i="240"/>
  <c r="F217" i="240"/>
  <c r="E217" i="240"/>
  <c r="D217" i="240"/>
  <c r="C217" i="240"/>
  <c r="B217" i="240"/>
  <c r="N217" i="240"/>
  <c r="N216" i="240"/>
  <c r="N215" i="240"/>
  <c r="M214" i="240"/>
  <c r="L214" i="240"/>
  <c r="K214" i="240"/>
  <c r="J214" i="240"/>
  <c r="I214" i="240"/>
  <c r="H214" i="240"/>
  <c r="G214" i="240"/>
  <c r="F214" i="240"/>
  <c r="E214" i="240"/>
  <c r="D214" i="240"/>
  <c r="C214" i="240"/>
  <c r="B214" i="240"/>
  <c r="N214" i="240"/>
  <c r="N213" i="240"/>
  <c r="M212" i="240"/>
  <c r="L212" i="240"/>
  <c r="K212" i="240"/>
  <c r="J212" i="240"/>
  <c r="I212" i="240"/>
  <c r="H212" i="240"/>
  <c r="G212" i="240"/>
  <c r="F212" i="240"/>
  <c r="E212" i="240"/>
  <c r="D212" i="240"/>
  <c r="C212" i="240"/>
  <c r="B212" i="240"/>
  <c r="N212" i="240"/>
  <c r="N211" i="240"/>
  <c r="N210" i="240"/>
  <c r="N209" i="240"/>
  <c r="N208" i="240"/>
  <c r="M207" i="240"/>
  <c r="L207" i="240"/>
  <c r="K207" i="240"/>
  <c r="J207" i="240"/>
  <c r="I207" i="240"/>
  <c r="H207" i="240"/>
  <c r="G207" i="240"/>
  <c r="F207" i="240"/>
  <c r="E207" i="240"/>
  <c r="D207" i="240"/>
  <c r="C207" i="240"/>
  <c r="B207" i="240"/>
  <c r="N207" i="240"/>
  <c r="N206" i="240"/>
  <c r="M205" i="240"/>
  <c r="L205" i="240"/>
  <c r="K205" i="240"/>
  <c r="J205" i="240"/>
  <c r="I205" i="240"/>
  <c r="H205" i="240"/>
  <c r="G205" i="240"/>
  <c r="F205" i="240"/>
  <c r="E205" i="240"/>
  <c r="D205" i="240"/>
  <c r="C205" i="240"/>
  <c r="B205" i="240"/>
  <c r="N205" i="240"/>
  <c r="N204" i="240"/>
  <c r="N203" i="240"/>
  <c r="M202" i="240"/>
  <c r="L202" i="240"/>
  <c r="K202" i="240"/>
  <c r="J202" i="240"/>
  <c r="I202" i="240"/>
  <c r="H202" i="240"/>
  <c r="G202" i="240"/>
  <c r="F202" i="240"/>
  <c r="E202" i="240"/>
  <c r="D202" i="240"/>
  <c r="C202" i="240"/>
  <c r="B202" i="240"/>
  <c r="N202" i="240"/>
  <c r="N201" i="240"/>
  <c r="N200" i="240"/>
  <c r="M199" i="240"/>
  <c r="L199" i="240"/>
  <c r="K199" i="240"/>
  <c r="J199" i="240"/>
  <c r="I199" i="240"/>
  <c r="H199" i="240"/>
  <c r="G199" i="240"/>
  <c r="F199" i="240"/>
  <c r="E199" i="240"/>
  <c r="D199" i="240"/>
  <c r="C199" i="240"/>
  <c r="B199" i="240"/>
  <c r="N199" i="240"/>
  <c r="N198" i="240"/>
  <c r="N197" i="240"/>
  <c r="M196" i="240"/>
  <c r="L196" i="240"/>
  <c r="K196" i="240"/>
  <c r="J196" i="240"/>
  <c r="I196" i="240"/>
  <c r="H196" i="240"/>
  <c r="G196" i="240"/>
  <c r="F196" i="240"/>
  <c r="E196" i="240"/>
  <c r="D196" i="240"/>
  <c r="C196" i="240"/>
  <c r="B196" i="240"/>
  <c r="N196" i="240"/>
  <c r="N195" i="240"/>
  <c r="M194" i="240"/>
  <c r="L194" i="240"/>
  <c r="K194" i="240"/>
  <c r="J194" i="240"/>
  <c r="I194" i="240"/>
  <c r="H194" i="240"/>
  <c r="G194" i="240"/>
  <c r="F194" i="240"/>
  <c r="E194" i="240"/>
  <c r="D194" i="240"/>
  <c r="C194" i="240"/>
  <c r="B194" i="240"/>
  <c r="N194" i="240"/>
  <c r="N193" i="240"/>
  <c r="M192" i="240"/>
  <c r="L192" i="240"/>
  <c r="K192" i="240"/>
  <c r="J192" i="240"/>
  <c r="I192" i="240"/>
  <c r="H192" i="240"/>
  <c r="G192" i="240"/>
  <c r="F192" i="240"/>
  <c r="E192" i="240"/>
  <c r="D192" i="240"/>
  <c r="C192" i="240"/>
  <c r="B192" i="240"/>
  <c r="N192" i="240"/>
  <c r="N191" i="240"/>
  <c r="M190" i="240"/>
  <c r="L190" i="240"/>
  <c r="K190" i="240"/>
  <c r="J190" i="240"/>
  <c r="I190" i="240"/>
  <c r="H190" i="240"/>
  <c r="G190" i="240"/>
  <c r="F190" i="240"/>
  <c r="E190" i="240"/>
  <c r="D190" i="240"/>
  <c r="C190" i="240"/>
  <c r="B190" i="240"/>
  <c r="N190" i="240"/>
  <c r="N189" i="240"/>
  <c r="M188" i="240"/>
  <c r="L188" i="240"/>
  <c r="K188" i="240"/>
  <c r="J188" i="240"/>
  <c r="I188" i="240"/>
  <c r="H188" i="240"/>
  <c r="G188" i="240"/>
  <c r="F188" i="240"/>
  <c r="E188" i="240"/>
  <c r="D188" i="240"/>
  <c r="C188" i="240"/>
  <c r="B188" i="240"/>
  <c r="N188" i="240"/>
  <c r="N187" i="240"/>
  <c r="M186" i="240"/>
  <c r="L186" i="240"/>
  <c r="K186" i="240"/>
  <c r="J186" i="240"/>
  <c r="I186" i="240"/>
  <c r="H186" i="240"/>
  <c r="G186" i="240"/>
  <c r="F186" i="240"/>
  <c r="E186" i="240"/>
  <c r="D186" i="240"/>
  <c r="C186" i="240"/>
  <c r="B186" i="240"/>
  <c r="N186" i="240"/>
  <c r="N185" i="240"/>
  <c r="N184" i="240"/>
  <c r="N183" i="240"/>
  <c r="N182" i="240"/>
  <c r="N181" i="240"/>
  <c r="N180" i="240"/>
  <c r="N179" i="240"/>
  <c r="M178" i="240"/>
  <c r="L178" i="240"/>
  <c r="K178" i="240"/>
  <c r="J178" i="240"/>
  <c r="I178" i="240"/>
  <c r="H178" i="240"/>
  <c r="G178" i="240"/>
  <c r="F178" i="240"/>
  <c r="E178" i="240"/>
  <c r="D178" i="240"/>
  <c r="C178" i="240"/>
  <c r="B178" i="240"/>
  <c r="N178" i="240"/>
  <c r="N177" i="240"/>
  <c r="N176" i="240"/>
  <c r="M175" i="240"/>
  <c r="L175" i="240"/>
  <c r="K175" i="240"/>
  <c r="J175" i="240"/>
  <c r="I175" i="240"/>
  <c r="H175" i="240"/>
  <c r="G175" i="240"/>
  <c r="F175" i="240"/>
  <c r="E175" i="240"/>
  <c r="D175" i="240"/>
  <c r="C175" i="240"/>
  <c r="B175" i="240"/>
  <c r="N175" i="240"/>
  <c r="N174" i="240"/>
  <c r="M173" i="240"/>
  <c r="L173" i="240"/>
  <c r="K173" i="240"/>
  <c r="J173" i="240"/>
  <c r="I173" i="240"/>
  <c r="H173" i="240"/>
  <c r="G173" i="240"/>
  <c r="F173" i="240"/>
  <c r="E173" i="240"/>
  <c r="D173" i="240"/>
  <c r="C173" i="240"/>
  <c r="B173" i="240"/>
  <c r="N173" i="240"/>
  <c r="N172" i="240"/>
  <c r="N171" i="240"/>
  <c r="N170" i="240"/>
  <c r="N169" i="240"/>
  <c r="N168" i="240"/>
  <c r="N167" i="240"/>
  <c r="N166" i="240"/>
  <c r="M165" i="240"/>
  <c r="L165" i="240"/>
  <c r="K165" i="240"/>
  <c r="J165" i="240"/>
  <c r="I165" i="240"/>
  <c r="H165" i="240"/>
  <c r="G165" i="240"/>
  <c r="F165" i="240"/>
  <c r="E165" i="240"/>
  <c r="D165" i="240"/>
  <c r="C165" i="240"/>
  <c r="B165" i="240"/>
  <c r="N165" i="240"/>
  <c r="N164" i="240"/>
  <c r="N163" i="240"/>
  <c r="N162" i="240"/>
  <c r="N161" i="240"/>
  <c r="M160" i="240"/>
  <c r="L160" i="240"/>
  <c r="K160" i="240"/>
  <c r="J160" i="240"/>
  <c r="I160" i="240"/>
  <c r="H160" i="240"/>
  <c r="G160" i="240"/>
  <c r="F160" i="240"/>
  <c r="E160" i="240"/>
  <c r="D160" i="240"/>
  <c r="C160" i="240"/>
  <c r="B160" i="240"/>
  <c r="N160" i="240"/>
  <c r="N159" i="240"/>
  <c r="N158" i="240"/>
  <c r="N157" i="240"/>
  <c r="M156" i="240"/>
  <c r="L156" i="240"/>
  <c r="K156" i="240"/>
  <c r="J156" i="240"/>
  <c r="I156" i="240"/>
  <c r="H156" i="240"/>
  <c r="G156" i="240"/>
  <c r="F156" i="240"/>
  <c r="E156" i="240"/>
  <c r="D156" i="240"/>
  <c r="C156" i="240"/>
  <c r="B156" i="240"/>
  <c r="N156" i="240"/>
  <c r="N155" i="240"/>
  <c r="N154" i="240"/>
  <c r="N153" i="240"/>
  <c r="N152" i="240"/>
  <c r="N151" i="240"/>
  <c r="M150" i="240"/>
  <c r="L150" i="240"/>
  <c r="K150" i="240"/>
  <c r="J150" i="240"/>
  <c r="I150" i="240"/>
  <c r="H150" i="240"/>
  <c r="G150" i="240"/>
  <c r="F150" i="240"/>
  <c r="E150" i="240"/>
  <c r="D150" i="240"/>
  <c r="C150" i="240"/>
  <c r="B150" i="240"/>
  <c r="N150" i="240"/>
  <c r="N149" i="240"/>
  <c r="N148" i="240"/>
  <c r="N147" i="240"/>
  <c r="N146" i="240"/>
  <c r="N145" i="240"/>
  <c r="N144" i="240"/>
  <c r="N143" i="240"/>
  <c r="N142" i="240"/>
  <c r="N141" i="240"/>
  <c r="N140" i="240"/>
  <c r="N139" i="240"/>
  <c r="N138" i="240"/>
  <c r="N137" i="240"/>
  <c r="N136" i="240"/>
  <c r="N135" i="240"/>
  <c r="N134" i="240"/>
  <c r="N133" i="240"/>
  <c r="N132" i="240"/>
  <c r="M130" i="240"/>
  <c r="L130" i="240"/>
  <c r="K130" i="240"/>
  <c r="J130" i="240"/>
  <c r="I130" i="240"/>
  <c r="H130" i="240"/>
  <c r="G130" i="240"/>
  <c r="F130" i="240"/>
  <c r="E130" i="240"/>
  <c r="D130" i="240"/>
  <c r="C130" i="240"/>
  <c r="B130" i="240"/>
  <c r="N130" i="240"/>
  <c r="N129" i="240"/>
  <c r="M128" i="240"/>
  <c r="L128" i="240"/>
  <c r="K128" i="240"/>
  <c r="J128" i="240"/>
  <c r="I128" i="240"/>
  <c r="H128" i="240"/>
  <c r="G128" i="240"/>
  <c r="F128" i="240"/>
  <c r="E128" i="240"/>
  <c r="D128" i="240"/>
  <c r="C128" i="240"/>
  <c r="B128" i="240"/>
  <c r="N128" i="240"/>
  <c r="N127" i="240"/>
  <c r="N126" i="240"/>
  <c r="N125" i="240"/>
  <c r="N124" i="240"/>
  <c r="N123" i="240"/>
  <c r="N122" i="240"/>
  <c r="M121" i="240"/>
  <c r="L121" i="240"/>
  <c r="K121" i="240"/>
  <c r="J121" i="240"/>
  <c r="I121" i="240"/>
  <c r="H121" i="240"/>
  <c r="G121" i="240"/>
  <c r="F121" i="240"/>
  <c r="E121" i="240"/>
  <c r="D121" i="240"/>
  <c r="C121" i="240"/>
  <c r="B121" i="240"/>
  <c r="N121" i="240"/>
  <c r="N120" i="240"/>
  <c r="M119" i="240"/>
  <c r="L119" i="240"/>
  <c r="K119" i="240"/>
  <c r="J119" i="240"/>
  <c r="I119" i="240"/>
  <c r="H119" i="240"/>
  <c r="G119" i="240"/>
  <c r="F119" i="240"/>
  <c r="E119" i="240"/>
  <c r="D119" i="240"/>
  <c r="C119" i="240"/>
  <c r="B119" i="240"/>
  <c r="N119" i="240"/>
  <c r="N118" i="240"/>
  <c r="N117" i="240"/>
  <c r="N116" i="240"/>
  <c r="M115" i="240"/>
  <c r="L115" i="240"/>
  <c r="K115" i="240"/>
  <c r="J115" i="240"/>
  <c r="I115" i="240"/>
  <c r="H115" i="240"/>
  <c r="G115" i="240"/>
  <c r="F115" i="240"/>
  <c r="E115" i="240"/>
  <c r="D115" i="240"/>
  <c r="C115" i="240"/>
  <c r="B115" i="240"/>
  <c r="N115" i="240"/>
  <c r="N114" i="240"/>
  <c r="N113" i="240"/>
  <c r="N112" i="240"/>
  <c r="N111" i="240"/>
  <c r="M110" i="240"/>
  <c r="L110" i="240"/>
  <c r="K110" i="240"/>
  <c r="J110" i="240"/>
  <c r="I110" i="240"/>
  <c r="H110" i="240"/>
  <c r="G110" i="240"/>
  <c r="F110" i="240"/>
  <c r="E110" i="240"/>
  <c r="D110" i="240"/>
  <c r="C110" i="240"/>
  <c r="B110" i="240"/>
  <c r="N110" i="240"/>
  <c r="N109" i="240"/>
  <c r="N108" i="240"/>
  <c r="M107" i="240"/>
  <c r="L107" i="240"/>
  <c r="K107" i="240"/>
  <c r="J107" i="240"/>
  <c r="I107" i="240"/>
  <c r="H107" i="240"/>
  <c r="G107" i="240"/>
  <c r="F107" i="240"/>
  <c r="E107" i="240"/>
  <c r="N107" i="240"/>
  <c r="D107" i="240"/>
  <c r="C107" i="240"/>
  <c r="B107" i="240"/>
  <c r="N106" i="240"/>
  <c r="N105" i="240"/>
  <c r="M104" i="240"/>
  <c r="L104" i="240"/>
  <c r="K104" i="240"/>
  <c r="J104" i="240"/>
  <c r="I104" i="240"/>
  <c r="H104" i="240"/>
  <c r="G104" i="240"/>
  <c r="F104" i="240"/>
  <c r="E104" i="240"/>
  <c r="D104" i="240"/>
  <c r="C104" i="240"/>
  <c r="B104" i="240"/>
  <c r="N104" i="240"/>
  <c r="N103" i="240"/>
  <c r="N102" i="240"/>
  <c r="N101" i="240"/>
  <c r="M100" i="240"/>
  <c r="L100" i="240"/>
  <c r="K100" i="240"/>
  <c r="J100" i="240"/>
  <c r="I100" i="240"/>
  <c r="H100" i="240"/>
  <c r="G100" i="240"/>
  <c r="F100" i="240"/>
  <c r="E100" i="240"/>
  <c r="D100" i="240"/>
  <c r="C100" i="240"/>
  <c r="B100" i="240"/>
  <c r="N100" i="240"/>
  <c r="N99" i="240"/>
  <c r="N98" i="240"/>
  <c r="N97" i="240"/>
  <c r="M96" i="240"/>
  <c r="L96" i="240"/>
  <c r="K96" i="240"/>
  <c r="J96" i="240"/>
  <c r="I96" i="240"/>
  <c r="H96" i="240"/>
  <c r="G96" i="240"/>
  <c r="F96" i="240"/>
  <c r="E96" i="240"/>
  <c r="D96" i="240"/>
  <c r="C96" i="240"/>
  <c r="B96" i="240"/>
  <c r="N96" i="240"/>
  <c r="N95" i="240"/>
  <c r="N94" i="240"/>
  <c r="N93" i="240"/>
  <c r="N92" i="240"/>
  <c r="M91" i="240"/>
  <c r="L91" i="240"/>
  <c r="K91" i="240"/>
  <c r="J91" i="240"/>
  <c r="I91" i="240"/>
  <c r="H91" i="240"/>
  <c r="G91" i="240"/>
  <c r="F91" i="240"/>
  <c r="E91" i="240"/>
  <c r="D91" i="240"/>
  <c r="C91" i="240"/>
  <c r="B91" i="240"/>
  <c r="N91" i="240"/>
  <c r="N90" i="240"/>
  <c r="M89" i="240"/>
  <c r="L89" i="240"/>
  <c r="K89" i="240"/>
  <c r="J89" i="240"/>
  <c r="I89" i="240"/>
  <c r="H89" i="240"/>
  <c r="G89" i="240"/>
  <c r="F89" i="240"/>
  <c r="E89" i="240"/>
  <c r="D89" i="240"/>
  <c r="C89" i="240"/>
  <c r="B89" i="240"/>
  <c r="N89" i="240"/>
  <c r="N88" i="240"/>
  <c r="N87" i="240"/>
  <c r="M86" i="240"/>
  <c r="L86" i="240"/>
  <c r="K86" i="240"/>
  <c r="J86" i="240"/>
  <c r="I86" i="240"/>
  <c r="H86" i="240"/>
  <c r="G86" i="240"/>
  <c r="F86" i="240"/>
  <c r="E86" i="240"/>
  <c r="D86" i="240"/>
  <c r="C86" i="240"/>
  <c r="B86" i="240"/>
  <c r="N86" i="240"/>
  <c r="N85" i="240"/>
  <c r="N84" i="240"/>
  <c r="M83" i="240"/>
  <c r="L83" i="240"/>
  <c r="K83" i="240"/>
  <c r="J83" i="240"/>
  <c r="I83" i="240"/>
  <c r="H83" i="240"/>
  <c r="G83" i="240"/>
  <c r="F83" i="240"/>
  <c r="E83" i="240"/>
  <c r="D83" i="240"/>
  <c r="C83" i="240"/>
  <c r="B83" i="240"/>
  <c r="N83" i="240"/>
  <c r="N82" i="240"/>
  <c r="N81" i="240"/>
  <c r="N80" i="240"/>
  <c r="N79" i="240"/>
  <c r="M78" i="240"/>
  <c r="L78" i="240"/>
  <c r="K78" i="240"/>
  <c r="J78" i="240"/>
  <c r="I78" i="240"/>
  <c r="H78" i="240"/>
  <c r="G78" i="240"/>
  <c r="F78" i="240"/>
  <c r="E78" i="240"/>
  <c r="D78" i="240"/>
  <c r="C78" i="240"/>
  <c r="B78" i="240"/>
  <c r="N78" i="240"/>
  <c r="N77" i="240"/>
  <c r="M76" i="240"/>
  <c r="L76" i="240"/>
  <c r="K76" i="240"/>
  <c r="J76" i="240"/>
  <c r="I76" i="240"/>
  <c r="H76" i="240"/>
  <c r="G76" i="240"/>
  <c r="F76" i="240"/>
  <c r="E76" i="240"/>
  <c r="D76" i="240"/>
  <c r="C76" i="240"/>
  <c r="B76" i="240"/>
  <c r="N76" i="240"/>
  <c r="N75" i="240"/>
  <c r="N74" i="240"/>
  <c r="N73" i="240"/>
  <c r="N72" i="240"/>
  <c r="M71" i="240"/>
  <c r="L71" i="240"/>
  <c r="K71" i="240"/>
  <c r="K4" i="240"/>
  <c r="J71" i="240"/>
  <c r="I71" i="240"/>
  <c r="H71" i="240"/>
  <c r="G71" i="240"/>
  <c r="F71" i="240"/>
  <c r="E71" i="240"/>
  <c r="D71" i="240"/>
  <c r="C71" i="240"/>
  <c r="C4" i="240"/>
  <c r="B71" i="240"/>
  <c r="N71" i="240"/>
  <c r="N70" i="240"/>
  <c r="N69" i="240"/>
  <c r="M68" i="240"/>
  <c r="L68" i="240"/>
  <c r="K68" i="240"/>
  <c r="J68" i="240"/>
  <c r="I68" i="240"/>
  <c r="H68" i="240"/>
  <c r="G68" i="240"/>
  <c r="F68" i="240"/>
  <c r="E68" i="240"/>
  <c r="D68" i="240"/>
  <c r="C68" i="240"/>
  <c r="B68" i="240"/>
  <c r="N68" i="240"/>
  <c r="N67" i="240"/>
  <c r="N66" i="240"/>
  <c r="N65" i="240"/>
  <c r="N64" i="240"/>
  <c r="N63" i="240"/>
  <c r="N62" i="240"/>
  <c r="N61" i="240"/>
  <c r="N60" i="240"/>
  <c r="N59" i="240"/>
  <c r="N58" i="240"/>
  <c r="N57" i="240"/>
  <c r="N56" i="240"/>
  <c r="N55" i="240"/>
  <c r="M54" i="240"/>
  <c r="L54" i="240"/>
  <c r="K54" i="240"/>
  <c r="J54" i="240"/>
  <c r="I54" i="240"/>
  <c r="H54" i="240"/>
  <c r="G54" i="240"/>
  <c r="F54" i="240"/>
  <c r="E54" i="240"/>
  <c r="D54" i="240"/>
  <c r="C54" i="240"/>
  <c r="B54" i="240"/>
  <c r="N54" i="240"/>
  <c r="N53" i="240"/>
  <c r="M52" i="240"/>
  <c r="L52" i="240"/>
  <c r="K52" i="240"/>
  <c r="J52" i="240"/>
  <c r="I52" i="240"/>
  <c r="H52" i="240"/>
  <c r="G52" i="240"/>
  <c r="F52" i="240"/>
  <c r="E52" i="240"/>
  <c r="D52" i="240"/>
  <c r="C52" i="240"/>
  <c r="B52" i="240"/>
  <c r="N52" i="240"/>
  <c r="N51" i="240"/>
  <c r="M50" i="240"/>
  <c r="L50" i="240"/>
  <c r="K50" i="240"/>
  <c r="J50" i="240"/>
  <c r="I50" i="240"/>
  <c r="H50" i="240"/>
  <c r="G50" i="240"/>
  <c r="F50" i="240"/>
  <c r="E50" i="240"/>
  <c r="D50" i="240"/>
  <c r="C50" i="240"/>
  <c r="B50" i="240"/>
  <c r="N50" i="240"/>
  <c r="N49" i="240"/>
  <c r="N48" i="240"/>
  <c r="N47" i="240"/>
  <c r="N46" i="240"/>
  <c r="N45" i="240"/>
  <c r="M44" i="240"/>
  <c r="L44" i="240"/>
  <c r="K44" i="240"/>
  <c r="J44" i="240"/>
  <c r="I44" i="240"/>
  <c r="H44" i="240"/>
  <c r="G44" i="240"/>
  <c r="F44" i="240"/>
  <c r="E44" i="240"/>
  <c r="D44" i="240"/>
  <c r="C44" i="240"/>
  <c r="B44" i="240"/>
  <c r="N44" i="240"/>
  <c r="N43" i="240"/>
  <c r="N42" i="240"/>
  <c r="M41" i="240"/>
  <c r="L41" i="240"/>
  <c r="K41" i="240"/>
  <c r="J41" i="240"/>
  <c r="I41" i="240"/>
  <c r="H41" i="240"/>
  <c r="G41" i="240"/>
  <c r="F41" i="240"/>
  <c r="E41" i="240"/>
  <c r="D41" i="240"/>
  <c r="C41" i="240"/>
  <c r="B41" i="240"/>
  <c r="N41" i="240"/>
  <c r="N40" i="240"/>
  <c r="N39" i="240"/>
  <c r="N38" i="240"/>
  <c r="N37" i="240"/>
  <c r="N36" i="240"/>
  <c r="N35" i="240"/>
  <c r="N34" i="240"/>
  <c r="N33" i="240"/>
  <c r="N32" i="240"/>
  <c r="N31" i="240"/>
  <c r="N30" i="240"/>
  <c r="N29" i="240"/>
  <c r="N28" i="240"/>
  <c r="N27" i="240"/>
  <c r="N26" i="240"/>
  <c r="N25" i="240"/>
  <c r="N24" i="240"/>
  <c r="M23" i="240"/>
  <c r="M19" i="240"/>
  <c r="L23" i="240"/>
  <c r="L19" i="240"/>
  <c r="I23" i="240"/>
  <c r="H23" i="240"/>
  <c r="N22" i="240"/>
  <c r="I21" i="240"/>
  <c r="H21" i="240"/>
  <c r="N21" i="240"/>
  <c r="N20" i="240"/>
  <c r="K19" i="240"/>
  <c r="J19" i="240"/>
  <c r="I19" i="240"/>
  <c r="G19" i="240"/>
  <c r="F19" i="240"/>
  <c r="E19" i="240"/>
  <c r="D19" i="240"/>
  <c r="C19" i="240"/>
  <c r="B19" i="240"/>
  <c r="N18" i="240"/>
  <c r="N17" i="240"/>
  <c r="M16" i="240"/>
  <c r="L16" i="240"/>
  <c r="K16" i="240"/>
  <c r="J16" i="240"/>
  <c r="I16" i="240"/>
  <c r="H16" i="240"/>
  <c r="G16" i="240"/>
  <c r="F16" i="240"/>
  <c r="E16" i="240"/>
  <c r="D16" i="240"/>
  <c r="C16" i="240"/>
  <c r="B16" i="240"/>
  <c r="N16" i="240"/>
  <c r="N15" i="240"/>
  <c r="N14" i="240"/>
  <c r="M13" i="240"/>
  <c r="L13" i="240"/>
  <c r="K13" i="240"/>
  <c r="J13" i="240"/>
  <c r="I13" i="240"/>
  <c r="H13" i="240"/>
  <c r="G13" i="240"/>
  <c r="F13" i="240"/>
  <c r="E13" i="240"/>
  <c r="D13" i="240"/>
  <c r="C13" i="240"/>
  <c r="B13" i="240"/>
  <c r="N13" i="240"/>
  <c r="N12" i="240"/>
  <c r="N11" i="240"/>
  <c r="N10" i="240"/>
  <c r="M9" i="240"/>
  <c r="L9" i="240"/>
  <c r="K9" i="240"/>
  <c r="J9" i="240"/>
  <c r="I9" i="240"/>
  <c r="H9" i="240"/>
  <c r="G9" i="240"/>
  <c r="F9" i="240"/>
  <c r="E9" i="240"/>
  <c r="D9" i="240"/>
  <c r="C9" i="240"/>
  <c r="B9" i="240"/>
  <c r="N9" i="240"/>
  <c r="N8" i="240"/>
  <c r="N7" i="240"/>
  <c r="N6" i="240"/>
  <c r="M5" i="240"/>
  <c r="L5" i="240"/>
  <c r="L4" i="240"/>
  <c r="K5" i="240"/>
  <c r="J5" i="240"/>
  <c r="J4" i="240"/>
  <c r="I5" i="240"/>
  <c r="H5" i="240"/>
  <c r="G5" i="240"/>
  <c r="F5" i="240"/>
  <c r="F4" i="240"/>
  <c r="E5" i="240"/>
  <c r="D5" i="240"/>
  <c r="D4" i="240"/>
  <c r="C5" i="240"/>
  <c r="B5" i="240"/>
  <c r="B4" i="240"/>
  <c r="L108" i="238"/>
  <c r="K211" i="238"/>
  <c r="J13" i="238"/>
  <c r="N120" i="238"/>
  <c r="N121" i="238"/>
  <c r="G103" i="238"/>
  <c r="G19" i="238"/>
  <c r="N11" i="238"/>
  <c r="E186" i="238"/>
  <c r="E154" i="238"/>
  <c r="E150" i="238"/>
  <c r="E43" i="238"/>
  <c r="E16" i="238"/>
  <c r="D186" i="238"/>
  <c r="B144" i="238"/>
  <c r="C144" i="238"/>
  <c r="D144" i="238"/>
  <c r="E144" i="238"/>
  <c r="F144" i="238"/>
  <c r="G144" i="238"/>
  <c r="H144" i="238"/>
  <c r="I144" i="238"/>
  <c r="J144" i="238"/>
  <c r="K144" i="238"/>
  <c r="L144" i="238"/>
  <c r="M144" i="238"/>
  <c r="C88" i="238"/>
  <c r="C82" i="238"/>
  <c r="N68" i="238"/>
  <c r="L67" i="238"/>
  <c r="M67" i="238"/>
  <c r="I67" i="238"/>
  <c r="J67" i="238"/>
  <c r="K67" i="238"/>
  <c r="F67" i="238"/>
  <c r="G67" i="238"/>
  <c r="H67" i="238"/>
  <c r="C67" i="238"/>
  <c r="D67" i="238"/>
  <c r="E67" i="238"/>
  <c r="B67" i="238"/>
  <c r="N67" i="238"/>
  <c r="B182" i="238"/>
  <c r="C182" i="238"/>
  <c r="D182" i="238"/>
  <c r="E182" i="238"/>
  <c r="F182" i="238"/>
  <c r="G182" i="238"/>
  <c r="J190" i="238"/>
  <c r="K190" i="238"/>
  <c r="L190" i="238"/>
  <c r="M190" i="238"/>
  <c r="C190" i="238"/>
  <c r="D190" i="238"/>
  <c r="E190" i="238"/>
  <c r="F190" i="238"/>
  <c r="G190" i="238"/>
  <c r="H190" i="238"/>
  <c r="I190" i="238"/>
  <c r="B190" i="238"/>
  <c r="N147" i="238"/>
  <c r="B13" i="238"/>
  <c r="C13" i="238"/>
  <c r="N229" i="238"/>
  <c r="N228" i="238"/>
  <c r="N223" i="238"/>
  <c r="N222" i="238"/>
  <c r="N221" i="238"/>
  <c r="N220" i="238"/>
  <c r="M219" i="238"/>
  <c r="L219" i="238"/>
  <c r="K219" i="238"/>
  <c r="J219" i="238"/>
  <c r="I219" i="238"/>
  <c r="H219" i="238"/>
  <c r="G219" i="238"/>
  <c r="F219" i="238"/>
  <c r="E219" i="238"/>
  <c r="D219" i="238"/>
  <c r="C219" i="238"/>
  <c r="B219" i="238"/>
  <c r="N218" i="238"/>
  <c r="N217" i="238"/>
  <c r="N216" i="238"/>
  <c r="M215" i="238"/>
  <c r="L215" i="238"/>
  <c r="K215" i="238"/>
  <c r="J215" i="238"/>
  <c r="I215" i="238"/>
  <c r="H215" i="238"/>
  <c r="G215" i="238"/>
  <c r="F215" i="238"/>
  <c r="E215" i="238"/>
  <c r="D215" i="238"/>
  <c r="C215" i="238"/>
  <c r="B215" i="238"/>
  <c r="N215" i="238"/>
  <c r="N214" i="238"/>
  <c r="N213" i="238"/>
  <c r="N212" i="238"/>
  <c r="M211" i="238"/>
  <c r="L211" i="238"/>
  <c r="J211" i="238"/>
  <c r="I211" i="238"/>
  <c r="H211" i="238"/>
  <c r="G211" i="238"/>
  <c r="F211" i="238"/>
  <c r="E211" i="238"/>
  <c r="D211" i="238"/>
  <c r="C211" i="238"/>
  <c r="B211" i="238"/>
  <c r="N210" i="238"/>
  <c r="N209" i="238"/>
  <c r="M208" i="238"/>
  <c r="L208" i="238"/>
  <c r="K208" i="238"/>
  <c r="J208" i="238"/>
  <c r="I208" i="238"/>
  <c r="H208" i="238"/>
  <c r="G208" i="238"/>
  <c r="F208" i="238"/>
  <c r="E208" i="238"/>
  <c r="D208" i="238"/>
  <c r="C208" i="238"/>
  <c r="B208" i="238"/>
  <c r="N207" i="238"/>
  <c r="M206" i="238"/>
  <c r="L206" i="238"/>
  <c r="K206" i="238"/>
  <c r="J206" i="238"/>
  <c r="I206" i="238"/>
  <c r="H206" i="238"/>
  <c r="G206" i="238"/>
  <c r="F206" i="238"/>
  <c r="E206" i="238"/>
  <c r="D206" i="238"/>
  <c r="C206" i="238"/>
  <c r="B206" i="238"/>
  <c r="N206" i="238"/>
  <c r="N205" i="238"/>
  <c r="N204" i="238"/>
  <c r="N203" i="238"/>
  <c r="N202" i="238"/>
  <c r="M201" i="238"/>
  <c r="L201" i="238"/>
  <c r="K201" i="238"/>
  <c r="J201" i="238"/>
  <c r="I201" i="238"/>
  <c r="H201" i="238"/>
  <c r="G201" i="238"/>
  <c r="F201" i="238"/>
  <c r="E201" i="238"/>
  <c r="D201" i="238"/>
  <c r="C201" i="238"/>
  <c r="B201" i="238"/>
  <c r="N201" i="238"/>
  <c r="N200" i="238"/>
  <c r="M199" i="238"/>
  <c r="L199" i="238"/>
  <c r="K199" i="238"/>
  <c r="J199" i="238"/>
  <c r="I199" i="238"/>
  <c r="H199" i="238"/>
  <c r="G199" i="238"/>
  <c r="F199" i="238"/>
  <c r="E199" i="238"/>
  <c r="D199" i="238"/>
  <c r="C199" i="238"/>
  <c r="N199" i="238"/>
  <c r="B199" i="238"/>
  <c r="N198" i="238"/>
  <c r="N197" i="238"/>
  <c r="M196" i="238"/>
  <c r="L196" i="238"/>
  <c r="K196" i="238"/>
  <c r="J196" i="238"/>
  <c r="I196" i="238"/>
  <c r="H196" i="238"/>
  <c r="G196" i="238"/>
  <c r="F196" i="238"/>
  <c r="E196" i="238"/>
  <c r="D196" i="238"/>
  <c r="C196" i="238"/>
  <c r="B196" i="238"/>
  <c r="N195" i="238"/>
  <c r="N194" i="238"/>
  <c r="M193" i="238"/>
  <c r="L193" i="238"/>
  <c r="K193" i="238"/>
  <c r="J193" i="238"/>
  <c r="I193" i="238"/>
  <c r="H193" i="238"/>
  <c r="G193" i="238"/>
  <c r="F193" i="238"/>
  <c r="E193" i="238"/>
  <c r="D193" i="238"/>
  <c r="C193" i="238"/>
  <c r="N193" i="238"/>
  <c r="B193" i="238"/>
  <c r="N192" i="238"/>
  <c r="N191" i="238"/>
  <c r="N189" i="238"/>
  <c r="M188" i="238"/>
  <c r="L188" i="238"/>
  <c r="K188" i="238"/>
  <c r="J188" i="238"/>
  <c r="I188" i="238"/>
  <c r="H188" i="238"/>
  <c r="G188" i="238"/>
  <c r="F188" i="238"/>
  <c r="E188" i="238"/>
  <c r="D188" i="238"/>
  <c r="C188" i="238"/>
  <c r="B188" i="238"/>
  <c r="N187" i="238"/>
  <c r="M186" i="238"/>
  <c r="L186" i="238"/>
  <c r="K186" i="238"/>
  <c r="J186" i="238"/>
  <c r="I186" i="238"/>
  <c r="H186" i="238"/>
  <c r="G186" i="238"/>
  <c r="F186" i="238"/>
  <c r="C186" i="238"/>
  <c r="B186" i="238"/>
  <c r="N186" i="238"/>
  <c r="N185" i="238"/>
  <c r="M184" i="238"/>
  <c r="L184" i="238"/>
  <c r="K184" i="238"/>
  <c r="J184" i="238"/>
  <c r="I184" i="238"/>
  <c r="H184" i="238"/>
  <c r="G184" i="238"/>
  <c r="F184" i="238"/>
  <c r="E184" i="238"/>
  <c r="D184" i="238"/>
  <c r="C184" i="238"/>
  <c r="B184" i="238"/>
  <c r="N183" i="238"/>
  <c r="M182" i="238"/>
  <c r="L182" i="238"/>
  <c r="K182" i="238"/>
  <c r="J182" i="238"/>
  <c r="I182" i="238"/>
  <c r="H182" i="238"/>
  <c r="N181" i="238"/>
  <c r="M180" i="238"/>
  <c r="L180" i="238"/>
  <c r="K180" i="238"/>
  <c r="J180" i="238"/>
  <c r="I180" i="238"/>
  <c r="H180" i="238"/>
  <c r="G180" i="238"/>
  <c r="F180" i="238"/>
  <c r="E180" i="238"/>
  <c r="D180" i="238"/>
  <c r="C180" i="238"/>
  <c r="B180" i="238"/>
  <c r="N179" i="238"/>
  <c r="N178" i="238"/>
  <c r="N177" i="238"/>
  <c r="N176" i="238"/>
  <c r="N175" i="238"/>
  <c r="N174" i="238"/>
  <c r="N173" i="238"/>
  <c r="M172" i="238"/>
  <c r="L172" i="238"/>
  <c r="K172" i="238"/>
  <c r="J172" i="238"/>
  <c r="I172" i="238"/>
  <c r="H172" i="238"/>
  <c r="G172" i="238"/>
  <c r="F172" i="238"/>
  <c r="E172" i="238"/>
  <c r="D172" i="238"/>
  <c r="C172" i="238"/>
  <c r="B172" i="238"/>
  <c r="N172" i="238"/>
  <c r="N171" i="238"/>
  <c r="N170" i="238"/>
  <c r="M169" i="238"/>
  <c r="L169" i="238"/>
  <c r="K169" i="238"/>
  <c r="J169" i="238"/>
  <c r="I169" i="238"/>
  <c r="H169" i="238"/>
  <c r="G169" i="238"/>
  <c r="F169" i="238"/>
  <c r="E169" i="238"/>
  <c r="D169" i="238"/>
  <c r="C169" i="238"/>
  <c r="B169" i="238"/>
  <c r="N169" i="238"/>
  <c r="N168" i="238"/>
  <c r="M167" i="238"/>
  <c r="L167" i="238"/>
  <c r="K167" i="238"/>
  <c r="J167" i="238"/>
  <c r="I167" i="238"/>
  <c r="H167" i="238"/>
  <c r="G167" i="238"/>
  <c r="F167" i="238"/>
  <c r="E167" i="238"/>
  <c r="D167" i="238"/>
  <c r="C167" i="238"/>
  <c r="N167" i="238"/>
  <c r="B167" i="238"/>
  <c r="N166" i="238"/>
  <c r="N165" i="238"/>
  <c r="N164" i="238"/>
  <c r="N163" i="238"/>
  <c r="N162" i="238"/>
  <c r="N161" i="238"/>
  <c r="N160" i="238"/>
  <c r="M159" i="238"/>
  <c r="L159" i="238"/>
  <c r="K159" i="238"/>
  <c r="J159" i="238"/>
  <c r="I159" i="238"/>
  <c r="H159" i="238"/>
  <c r="G159" i="238"/>
  <c r="F159" i="238"/>
  <c r="E159" i="238"/>
  <c r="D159" i="238"/>
  <c r="C159" i="238"/>
  <c r="B159" i="238"/>
  <c r="N159" i="238"/>
  <c r="N158" i="238"/>
  <c r="N157" i="238"/>
  <c r="N156" i="238"/>
  <c r="N155" i="238"/>
  <c r="M154" i="238"/>
  <c r="L154" i="238"/>
  <c r="K154" i="238"/>
  <c r="J154" i="238"/>
  <c r="I154" i="238"/>
  <c r="H154" i="238"/>
  <c r="G154" i="238"/>
  <c r="F154" i="238"/>
  <c r="D154" i="238"/>
  <c r="C154" i="238"/>
  <c r="B154" i="238"/>
  <c r="N153" i="238"/>
  <c r="N152" i="238"/>
  <c r="N151" i="238"/>
  <c r="M150" i="238"/>
  <c r="L150" i="238"/>
  <c r="K150" i="238"/>
  <c r="J150" i="238"/>
  <c r="I150" i="238"/>
  <c r="H150" i="238"/>
  <c r="G150" i="238"/>
  <c r="F150" i="238"/>
  <c r="D150" i="238"/>
  <c r="C150" i="238"/>
  <c r="B150" i="238"/>
  <c r="N150" i="238"/>
  <c r="N149" i="238"/>
  <c r="N148" i="238"/>
  <c r="N146" i="238"/>
  <c r="N145" i="238"/>
  <c r="N143" i="238"/>
  <c r="N142" i="238"/>
  <c r="N141" i="238"/>
  <c r="N140" i="238"/>
  <c r="N139" i="238"/>
  <c r="N138" i="238"/>
  <c r="N137" i="238"/>
  <c r="N136" i="238"/>
  <c r="N135" i="238"/>
  <c r="N134" i="238"/>
  <c r="N133" i="238"/>
  <c r="N132" i="238"/>
  <c r="N131" i="238"/>
  <c r="N130" i="238"/>
  <c r="N129" i="238"/>
  <c r="N128" i="238"/>
  <c r="N127" i="238"/>
  <c r="N126" i="238"/>
  <c r="M125" i="238"/>
  <c r="L125" i="238"/>
  <c r="K125" i="238"/>
  <c r="J125" i="238"/>
  <c r="I125" i="238"/>
  <c r="H125" i="238"/>
  <c r="G125" i="238"/>
  <c r="F125" i="238"/>
  <c r="E125" i="238"/>
  <c r="D125" i="238"/>
  <c r="C125" i="238"/>
  <c r="B125" i="238"/>
  <c r="N125" i="238"/>
  <c r="N124" i="238"/>
  <c r="M123" i="238"/>
  <c r="L123" i="238"/>
  <c r="K123" i="238"/>
  <c r="J123" i="238"/>
  <c r="I123" i="238"/>
  <c r="H123" i="238"/>
  <c r="G123" i="238"/>
  <c r="F123" i="238"/>
  <c r="E123" i="238"/>
  <c r="D123" i="238"/>
  <c r="C123" i="238"/>
  <c r="B123" i="238"/>
  <c r="N122" i="238"/>
  <c r="N119" i="238"/>
  <c r="N118" i="238"/>
  <c r="M117" i="238"/>
  <c r="L117" i="238"/>
  <c r="K117" i="238"/>
  <c r="J117" i="238"/>
  <c r="I117" i="238"/>
  <c r="H117" i="238"/>
  <c r="G117" i="238"/>
  <c r="F117" i="238"/>
  <c r="E117" i="238"/>
  <c r="D117" i="238"/>
  <c r="C117" i="238"/>
  <c r="B117" i="238"/>
  <c r="N116" i="238"/>
  <c r="M115" i="238"/>
  <c r="L115" i="238"/>
  <c r="K115" i="238"/>
  <c r="J115" i="238"/>
  <c r="I115" i="238"/>
  <c r="H115" i="238"/>
  <c r="G115" i="238"/>
  <c r="F115" i="238"/>
  <c r="E115" i="238"/>
  <c r="D115" i="238"/>
  <c r="C115" i="238"/>
  <c r="N115" i="238"/>
  <c r="B115" i="238"/>
  <c r="N114" i="238"/>
  <c r="M113" i="238"/>
  <c r="L113" i="238"/>
  <c r="K113" i="238"/>
  <c r="J113" i="238"/>
  <c r="I113" i="238"/>
  <c r="H113" i="238"/>
  <c r="G113" i="238"/>
  <c r="F113" i="238"/>
  <c r="E113" i="238"/>
  <c r="D113" i="238"/>
  <c r="C113" i="238"/>
  <c r="B113" i="238"/>
  <c r="N113" i="238"/>
  <c r="N112" i="238"/>
  <c r="N111" i="238"/>
  <c r="N110" i="238"/>
  <c r="N109" i="238"/>
  <c r="M108" i="238"/>
  <c r="K108" i="238"/>
  <c r="J108" i="238"/>
  <c r="I108" i="238"/>
  <c r="H108" i="238"/>
  <c r="G108" i="238"/>
  <c r="F108" i="238"/>
  <c r="E108" i="238"/>
  <c r="D108" i="238"/>
  <c r="C108" i="238"/>
  <c r="N108" i="238"/>
  <c r="B108" i="238"/>
  <c r="N107" i="238"/>
  <c r="M106" i="238"/>
  <c r="L106" i="238"/>
  <c r="K106" i="238"/>
  <c r="J106" i="238"/>
  <c r="I106" i="238"/>
  <c r="H106" i="238"/>
  <c r="G106" i="238"/>
  <c r="F106" i="238"/>
  <c r="E106" i="238"/>
  <c r="D106" i="238"/>
  <c r="C106" i="238"/>
  <c r="B106" i="238"/>
  <c r="N106" i="238"/>
  <c r="N105" i="238"/>
  <c r="N104" i="238"/>
  <c r="M103" i="238"/>
  <c r="L103" i="238"/>
  <c r="K103" i="238"/>
  <c r="J103" i="238"/>
  <c r="I103" i="238"/>
  <c r="H103" i="238"/>
  <c r="F103" i="238"/>
  <c r="E103" i="238"/>
  <c r="D103" i="238"/>
  <c r="C103" i="238"/>
  <c r="B103" i="238"/>
  <c r="N102" i="238"/>
  <c r="N101" i="238"/>
  <c r="N100" i="238"/>
  <c r="M99" i="238"/>
  <c r="L99" i="238"/>
  <c r="K99" i="238"/>
  <c r="J99" i="238"/>
  <c r="I99" i="238"/>
  <c r="H99" i="238"/>
  <c r="G99" i="238"/>
  <c r="F99" i="238"/>
  <c r="E99" i="238"/>
  <c r="D99" i="238"/>
  <c r="C99" i="238"/>
  <c r="B99" i="238"/>
  <c r="N98" i="238"/>
  <c r="N97" i="238"/>
  <c r="N96" i="238"/>
  <c r="M95" i="238"/>
  <c r="L95" i="238"/>
  <c r="K95" i="238"/>
  <c r="J95" i="238"/>
  <c r="I95" i="238"/>
  <c r="H95" i="238"/>
  <c r="G95" i="238"/>
  <c r="F95" i="238"/>
  <c r="E95" i="238"/>
  <c r="D95" i="238"/>
  <c r="C95" i="238"/>
  <c r="N95" i="238"/>
  <c r="B95" i="238"/>
  <c r="N94" i="238"/>
  <c r="N93" i="238"/>
  <c r="N92" i="238"/>
  <c r="N91" i="238"/>
  <c r="M90" i="238"/>
  <c r="L90" i="238"/>
  <c r="K90" i="238"/>
  <c r="J90" i="238"/>
  <c r="I90" i="238"/>
  <c r="H90" i="238"/>
  <c r="G90" i="238"/>
  <c r="F90" i="238"/>
  <c r="E90" i="238"/>
  <c r="D90" i="238"/>
  <c r="C90" i="238"/>
  <c r="B90" i="238"/>
  <c r="N90" i="238"/>
  <c r="N89" i="238"/>
  <c r="M88" i="238"/>
  <c r="L88" i="238"/>
  <c r="K88" i="238"/>
  <c r="J88" i="238"/>
  <c r="I88" i="238"/>
  <c r="H88" i="238"/>
  <c r="G88" i="238"/>
  <c r="F88" i="238"/>
  <c r="E88" i="238"/>
  <c r="D88" i="238"/>
  <c r="B88" i="238"/>
  <c r="N88" i="238"/>
  <c r="N87" i="238"/>
  <c r="N86" i="238"/>
  <c r="M85" i="238"/>
  <c r="L85" i="238"/>
  <c r="K85" i="238"/>
  <c r="J85" i="238"/>
  <c r="I85" i="238"/>
  <c r="H85" i="238"/>
  <c r="G85" i="238"/>
  <c r="F85" i="238"/>
  <c r="E85" i="238"/>
  <c r="D85" i="238"/>
  <c r="C85" i="238"/>
  <c r="N85" i="238"/>
  <c r="B85" i="238"/>
  <c r="N84" i="238"/>
  <c r="N83" i="238"/>
  <c r="M82" i="238"/>
  <c r="L82" i="238"/>
  <c r="K82" i="238"/>
  <c r="J82" i="238"/>
  <c r="I82" i="238"/>
  <c r="H82" i="238"/>
  <c r="G82" i="238"/>
  <c r="F82" i="238"/>
  <c r="E82" i="238"/>
  <c r="D82" i="238"/>
  <c r="B82" i="238"/>
  <c r="N82" i="238"/>
  <c r="N81" i="238"/>
  <c r="N80" i="238"/>
  <c r="N79" i="238"/>
  <c r="N78" i="238"/>
  <c r="M77" i="238"/>
  <c r="L77" i="238"/>
  <c r="K77" i="238"/>
  <c r="J77" i="238"/>
  <c r="I77" i="238"/>
  <c r="H77" i="238"/>
  <c r="G77" i="238"/>
  <c r="F77" i="238"/>
  <c r="E77" i="238"/>
  <c r="D77" i="238"/>
  <c r="C77" i="238"/>
  <c r="B77" i="238"/>
  <c r="N77" i="238"/>
  <c r="N76" i="238"/>
  <c r="M75" i="238"/>
  <c r="L75" i="238"/>
  <c r="K75" i="238"/>
  <c r="J75" i="238"/>
  <c r="I75" i="238"/>
  <c r="H75" i="238"/>
  <c r="G75" i="238"/>
  <c r="F75" i="238"/>
  <c r="E75" i="238"/>
  <c r="D75" i="238"/>
  <c r="C75" i="238"/>
  <c r="B75" i="238"/>
  <c r="N75" i="238"/>
  <c r="N74" i="238"/>
  <c r="N73" i="238"/>
  <c r="N72" i="238"/>
  <c r="N71" i="238"/>
  <c r="M70" i="238"/>
  <c r="L70" i="238"/>
  <c r="K70" i="238"/>
  <c r="J70" i="238"/>
  <c r="I70" i="238"/>
  <c r="H70" i="238"/>
  <c r="G70" i="238"/>
  <c r="F70" i="238"/>
  <c r="E70" i="238"/>
  <c r="D70" i="238"/>
  <c r="C70" i="238"/>
  <c r="B70" i="238"/>
  <c r="N69" i="238"/>
  <c r="N66" i="238"/>
  <c r="N65" i="238"/>
  <c r="N64" i="238"/>
  <c r="N63" i="238"/>
  <c r="N62" i="238"/>
  <c r="N61" i="238"/>
  <c r="N60" i="238"/>
  <c r="N59" i="238"/>
  <c r="N58" i="238"/>
  <c r="N57" i="238"/>
  <c r="N56" i="238"/>
  <c r="N55" i="238"/>
  <c r="N54" i="238"/>
  <c r="M53" i="238"/>
  <c r="L53" i="238"/>
  <c r="K53" i="238"/>
  <c r="J53" i="238"/>
  <c r="I53" i="238"/>
  <c r="H53" i="238"/>
  <c r="G53" i="238"/>
  <c r="F53" i="238"/>
  <c r="E53" i="238"/>
  <c r="D53" i="238"/>
  <c r="C53" i="238"/>
  <c r="N53" i="238"/>
  <c r="B53" i="238"/>
  <c r="N52" i="238"/>
  <c r="M51" i="238"/>
  <c r="L51" i="238"/>
  <c r="K51" i="238"/>
  <c r="J51" i="238"/>
  <c r="I51" i="238"/>
  <c r="H51" i="238"/>
  <c r="G51" i="238"/>
  <c r="F51" i="238"/>
  <c r="E51" i="238"/>
  <c r="D51" i="238"/>
  <c r="C51" i="238"/>
  <c r="B51" i="238"/>
  <c r="N51" i="238"/>
  <c r="N50" i="238"/>
  <c r="M49" i="238"/>
  <c r="L49" i="238"/>
  <c r="K49" i="238"/>
  <c r="J49" i="238"/>
  <c r="I49" i="238"/>
  <c r="H49" i="238"/>
  <c r="G49" i="238"/>
  <c r="F49" i="238"/>
  <c r="E49" i="238"/>
  <c r="D49" i="238"/>
  <c r="C49" i="238"/>
  <c r="B49" i="238"/>
  <c r="N49" i="238"/>
  <c r="N48" i="238"/>
  <c r="N47" i="238"/>
  <c r="N46" i="238"/>
  <c r="N45" i="238"/>
  <c r="N44" i="238"/>
  <c r="M43" i="238"/>
  <c r="L43" i="238"/>
  <c r="K43" i="238"/>
  <c r="J43" i="238"/>
  <c r="I43" i="238"/>
  <c r="H43" i="238"/>
  <c r="G43" i="238"/>
  <c r="F43" i="238"/>
  <c r="D43" i="238"/>
  <c r="C43" i="238"/>
  <c r="B43" i="238"/>
  <c r="N42" i="238"/>
  <c r="N41" i="238"/>
  <c r="M40" i="238"/>
  <c r="L40" i="238"/>
  <c r="K40" i="238"/>
  <c r="J40" i="238"/>
  <c r="I40" i="238"/>
  <c r="H40" i="238"/>
  <c r="G40" i="238"/>
  <c r="F40" i="238"/>
  <c r="E40" i="238"/>
  <c r="D40" i="238"/>
  <c r="C40" i="238"/>
  <c r="N40" i="238"/>
  <c r="B40" i="238"/>
  <c r="N39" i="238"/>
  <c r="N38" i="238"/>
  <c r="N37" i="238"/>
  <c r="N36" i="238"/>
  <c r="N35" i="238"/>
  <c r="N34" i="238"/>
  <c r="N33" i="238"/>
  <c r="N32" i="238"/>
  <c r="N31" i="238"/>
  <c r="N30" i="238"/>
  <c r="N29" i="238"/>
  <c r="N28" i="238"/>
  <c r="N27" i="238"/>
  <c r="N26" i="238"/>
  <c r="N25" i="238"/>
  <c r="N24" i="238"/>
  <c r="N23" i="238"/>
  <c r="N22" i="238"/>
  <c r="N21" i="238"/>
  <c r="N20" i="238"/>
  <c r="M19" i="238"/>
  <c r="L19" i="238"/>
  <c r="K19" i="238"/>
  <c r="J19" i="238"/>
  <c r="I19" i="238"/>
  <c r="H19" i="238"/>
  <c r="F19" i="238"/>
  <c r="E19" i="238"/>
  <c r="D19" i="238"/>
  <c r="C19" i="238"/>
  <c r="B19" i="238"/>
  <c r="N19" i="238"/>
  <c r="N18" i="238"/>
  <c r="N17" i="238"/>
  <c r="M16" i="238"/>
  <c r="L16" i="238"/>
  <c r="K16" i="238"/>
  <c r="J16" i="238"/>
  <c r="I16" i="238"/>
  <c r="H16" i="238"/>
  <c r="G16" i="238"/>
  <c r="F16" i="238"/>
  <c r="D16" i="238"/>
  <c r="C16" i="238"/>
  <c r="B16" i="238"/>
  <c r="N16" i="238"/>
  <c r="N15" i="238"/>
  <c r="N14" i="238"/>
  <c r="M13" i="238"/>
  <c r="L13" i="238"/>
  <c r="K13" i="238"/>
  <c r="I13" i="238"/>
  <c r="H13" i="238"/>
  <c r="G13" i="238"/>
  <c r="F13" i="238"/>
  <c r="E13" i="238"/>
  <c r="D13" i="238"/>
  <c r="N12" i="238"/>
  <c r="N10" i="238"/>
  <c r="M9" i="238"/>
  <c r="M4" i="238"/>
  <c r="L9" i="238"/>
  <c r="K9" i="238"/>
  <c r="K4" i="238"/>
  <c r="J9" i="238"/>
  <c r="I9" i="238"/>
  <c r="I4" i="238"/>
  <c r="H9" i="238"/>
  <c r="G9" i="238"/>
  <c r="G4" i="238"/>
  <c r="F9" i="238"/>
  <c r="E9" i="238"/>
  <c r="D9" i="238"/>
  <c r="C9" i="238"/>
  <c r="N9" i="238"/>
  <c r="B9" i="238"/>
  <c r="N8" i="238"/>
  <c r="N7" i="238"/>
  <c r="N6" i="238"/>
  <c r="M5" i="238"/>
  <c r="L5" i="238"/>
  <c r="L4" i="238"/>
  <c r="K5" i="238"/>
  <c r="J5" i="238"/>
  <c r="I5" i="238"/>
  <c r="H5" i="238"/>
  <c r="H4" i="238"/>
  <c r="G5" i="238"/>
  <c r="F5" i="238"/>
  <c r="E5" i="238"/>
  <c r="D5" i="238"/>
  <c r="D4" i="238"/>
  <c r="C5" i="238"/>
  <c r="B5" i="238"/>
  <c r="N5" i="238"/>
  <c r="M191" i="237"/>
  <c r="M185" i="237"/>
  <c r="M162" i="237"/>
  <c r="N186" i="237"/>
  <c r="L188" i="237"/>
  <c r="K214" i="237"/>
  <c r="K93" i="237"/>
  <c r="I177" i="237"/>
  <c r="J177" i="237"/>
  <c r="K177" i="237"/>
  <c r="L177" i="237"/>
  <c r="M177" i="237"/>
  <c r="J8" i="1"/>
  <c r="N7" i="237"/>
  <c r="N16" i="237"/>
  <c r="N178" i="237"/>
  <c r="N147" i="237"/>
  <c r="N78" i="237"/>
  <c r="H177" i="237"/>
  <c r="H111" i="237"/>
  <c r="H52" i="237"/>
  <c r="F206" i="237"/>
  <c r="F194" i="237"/>
  <c r="N117" i="237"/>
  <c r="N118" i="237"/>
  <c r="M115" i="237"/>
  <c r="K115" i="237"/>
  <c r="L115" i="237"/>
  <c r="I115" i="237"/>
  <c r="J115" i="237"/>
  <c r="G115" i="237"/>
  <c r="H115" i="237"/>
  <c r="B115" i="237"/>
  <c r="C115" i="237"/>
  <c r="D115" i="237"/>
  <c r="E115" i="237"/>
  <c r="F115" i="237"/>
  <c r="F42" i="237"/>
  <c r="E196" i="237"/>
  <c r="N136" i="237"/>
  <c r="N137" i="237"/>
  <c r="E88" i="237"/>
  <c r="D88" i="237"/>
  <c r="F48" i="237"/>
  <c r="G48" i="237"/>
  <c r="H48" i="237"/>
  <c r="B48" i="237"/>
  <c r="C48" i="237"/>
  <c r="D48" i="237"/>
  <c r="E48" i="237"/>
  <c r="I48" i="237"/>
  <c r="J48" i="237"/>
  <c r="K48" i="237"/>
  <c r="L48" i="237"/>
  <c r="M48" i="237"/>
  <c r="N49" i="237"/>
  <c r="N13" i="237"/>
  <c r="N92" i="237"/>
  <c r="I88" i="237"/>
  <c r="J88" i="237"/>
  <c r="K88" i="237"/>
  <c r="L88" i="237"/>
  <c r="M88" i="237"/>
  <c r="C88" i="237"/>
  <c r="F88" i="237"/>
  <c r="G88" i="237"/>
  <c r="H88" i="237"/>
  <c r="B88" i="237"/>
  <c r="N88" i="237"/>
  <c r="J12" i="237"/>
  <c r="K12" i="237"/>
  <c r="L12" i="237"/>
  <c r="M12" i="237"/>
  <c r="F12" i="237"/>
  <c r="G12" i="237"/>
  <c r="H12" i="237"/>
  <c r="I12" i="237"/>
  <c r="E12" i="237"/>
  <c r="D12" i="237"/>
  <c r="D4" i="237"/>
  <c r="D164" i="237"/>
  <c r="N211" i="236"/>
  <c r="N210" i="236"/>
  <c r="N205" i="236"/>
  <c r="N204" i="236"/>
  <c r="N203" i="236"/>
  <c r="N202" i="236"/>
  <c r="M201" i="236"/>
  <c r="L201" i="236"/>
  <c r="K201" i="236"/>
  <c r="J201" i="236"/>
  <c r="I201" i="236"/>
  <c r="H201" i="236"/>
  <c r="G201" i="236"/>
  <c r="F201" i="236"/>
  <c r="E201" i="236"/>
  <c r="D201" i="236"/>
  <c r="C201" i="236"/>
  <c r="B201" i="236"/>
  <c r="N200" i="236"/>
  <c r="N199" i="236"/>
  <c r="N198" i="236"/>
  <c r="M197" i="236"/>
  <c r="L197" i="236"/>
  <c r="K197" i="236"/>
  <c r="J197" i="236"/>
  <c r="I197" i="236"/>
  <c r="H197" i="236"/>
  <c r="G197" i="236"/>
  <c r="F197" i="236"/>
  <c r="E197" i="236"/>
  <c r="D197" i="236"/>
  <c r="C197" i="236"/>
  <c r="B197" i="236"/>
  <c r="N196" i="236"/>
  <c r="N195" i="236"/>
  <c r="N194" i="236"/>
  <c r="M193" i="236"/>
  <c r="L193" i="236"/>
  <c r="K193" i="236"/>
  <c r="J193" i="236"/>
  <c r="I193" i="236"/>
  <c r="H193" i="236"/>
  <c r="G193" i="236"/>
  <c r="F193" i="236"/>
  <c r="E193" i="236"/>
  <c r="D193" i="236"/>
  <c r="C193" i="236"/>
  <c r="B193" i="236"/>
  <c r="N192" i="236"/>
  <c r="N191" i="236"/>
  <c r="M190" i="236"/>
  <c r="L190" i="236"/>
  <c r="K190" i="236"/>
  <c r="J190" i="236"/>
  <c r="I190" i="236"/>
  <c r="H190" i="236"/>
  <c r="G190" i="236"/>
  <c r="F190" i="236"/>
  <c r="E190" i="236"/>
  <c r="D190" i="236"/>
  <c r="C190" i="236"/>
  <c r="B190" i="236"/>
  <c r="N189" i="236"/>
  <c r="M188" i="236"/>
  <c r="L188" i="236"/>
  <c r="K188" i="236"/>
  <c r="J188" i="236"/>
  <c r="I188" i="236"/>
  <c r="H188" i="236"/>
  <c r="G188" i="236"/>
  <c r="F188" i="236"/>
  <c r="E188" i="236"/>
  <c r="D188" i="236"/>
  <c r="C188" i="236"/>
  <c r="B188" i="236"/>
  <c r="N188" i="236"/>
  <c r="N187" i="236"/>
  <c r="N186" i="236"/>
  <c r="N185" i="236"/>
  <c r="N184" i="236"/>
  <c r="M183" i="236"/>
  <c r="L183" i="236"/>
  <c r="K183" i="236"/>
  <c r="J183" i="236"/>
  <c r="I183" i="236"/>
  <c r="H183" i="236"/>
  <c r="G183" i="236"/>
  <c r="F183" i="236"/>
  <c r="E183" i="236"/>
  <c r="D183" i="236"/>
  <c r="C183" i="236"/>
  <c r="B183" i="236"/>
  <c r="N183" i="236"/>
  <c r="N182" i="236"/>
  <c r="M181" i="236"/>
  <c r="L181" i="236"/>
  <c r="K181" i="236"/>
  <c r="J181" i="236"/>
  <c r="I181" i="236"/>
  <c r="H181" i="236"/>
  <c r="G181" i="236"/>
  <c r="F181" i="236"/>
  <c r="E181" i="236"/>
  <c r="D181" i="236"/>
  <c r="C181" i="236"/>
  <c r="B181" i="236"/>
  <c r="N180" i="236"/>
  <c r="N179" i="236"/>
  <c r="M178" i="236"/>
  <c r="L178" i="236"/>
  <c r="K178" i="236"/>
  <c r="J178" i="236"/>
  <c r="I178" i="236"/>
  <c r="H178" i="236"/>
  <c r="G178" i="236"/>
  <c r="F178" i="236"/>
  <c r="E178" i="236"/>
  <c r="D178" i="236"/>
  <c r="C178" i="236"/>
  <c r="B178" i="236"/>
  <c r="N178" i="236"/>
  <c r="N177" i="236"/>
  <c r="N176" i="236"/>
  <c r="M175" i="236"/>
  <c r="L175" i="236"/>
  <c r="K175" i="236"/>
  <c r="J175" i="236"/>
  <c r="I175" i="236"/>
  <c r="H175" i="236"/>
  <c r="G175" i="236"/>
  <c r="F175" i="236"/>
  <c r="E175" i="236"/>
  <c r="D175" i="236"/>
  <c r="C175" i="236"/>
  <c r="B175" i="236"/>
  <c r="N174" i="236"/>
  <c r="M173" i="236"/>
  <c r="L173" i="236"/>
  <c r="K173" i="236"/>
  <c r="J173" i="236"/>
  <c r="I173" i="236"/>
  <c r="H173" i="236"/>
  <c r="G173" i="236"/>
  <c r="F173" i="236"/>
  <c r="E173" i="236"/>
  <c r="D173" i="236"/>
  <c r="C173" i="236"/>
  <c r="B173" i="236"/>
  <c r="N172" i="236"/>
  <c r="M171" i="236"/>
  <c r="L171" i="236"/>
  <c r="K171" i="236"/>
  <c r="J171" i="236"/>
  <c r="I171" i="236"/>
  <c r="H171" i="236"/>
  <c r="G171" i="236"/>
  <c r="F171" i="236"/>
  <c r="E171" i="236"/>
  <c r="D171" i="236"/>
  <c r="C171" i="236"/>
  <c r="B171" i="236"/>
  <c r="N171" i="236"/>
  <c r="N170" i="236"/>
  <c r="M169" i="236"/>
  <c r="L169" i="236"/>
  <c r="K169" i="236"/>
  <c r="J169" i="236"/>
  <c r="I169" i="236"/>
  <c r="H169" i="236"/>
  <c r="G169" i="236"/>
  <c r="F169" i="236"/>
  <c r="E169" i="236"/>
  <c r="D169" i="236"/>
  <c r="C169" i="236"/>
  <c r="B169" i="236"/>
  <c r="N168" i="236"/>
  <c r="M167" i="236"/>
  <c r="L167" i="236"/>
  <c r="K167" i="236"/>
  <c r="J167" i="236"/>
  <c r="I167" i="236"/>
  <c r="H167" i="236"/>
  <c r="G167" i="236"/>
  <c r="F167" i="236"/>
  <c r="E167" i="236"/>
  <c r="D167" i="236"/>
  <c r="C167" i="236"/>
  <c r="B167" i="236"/>
  <c r="N167" i="236"/>
  <c r="N166" i="236"/>
  <c r="M165" i="236"/>
  <c r="L165" i="236"/>
  <c r="K165" i="236"/>
  <c r="J165" i="236"/>
  <c r="I165" i="236"/>
  <c r="H165" i="236"/>
  <c r="G165" i="236"/>
  <c r="F165" i="236"/>
  <c r="E165" i="236"/>
  <c r="D165" i="236"/>
  <c r="C165" i="236"/>
  <c r="B165" i="236"/>
  <c r="N164" i="236"/>
  <c r="N163" i="236"/>
  <c r="N162" i="236"/>
  <c r="N161" i="236"/>
  <c r="N160" i="236"/>
  <c r="N159" i="236"/>
  <c r="N158" i="236"/>
  <c r="M157" i="236"/>
  <c r="L157" i="236"/>
  <c r="K157" i="236"/>
  <c r="J157" i="236"/>
  <c r="I157" i="236"/>
  <c r="H157" i="236"/>
  <c r="G157" i="236"/>
  <c r="F157" i="236"/>
  <c r="E157" i="236"/>
  <c r="D157" i="236"/>
  <c r="C157" i="236"/>
  <c r="N157" i="236"/>
  <c r="B157" i="236"/>
  <c r="N156" i="236"/>
  <c r="N155" i="236"/>
  <c r="M154" i="236"/>
  <c r="L154" i="236"/>
  <c r="K154" i="236"/>
  <c r="J154" i="236"/>
  <c r="I154" i="236"/>
  <c r="H154" i="236"/>
  <c r="G154" i="236"/>
  <c r="F154" i="236"/>
  <c r="E154" i="236"/>
  <c r="D154" i="236"/>
  <c r="C154" i="236"/>
  <c r="B154" i="236"/>
  <c r="N154" i="236"/>
  <c r="N153" i="236"/>
  <c r="M152" i="236"/>
  <c r="L152" i="236"/>
  <c r="K152" i="236"/>
  <c r="J152" i="236"/>
  <c r="I152" i="236"/>
  <c r="H152" i="236"/>
  <c r="G152" i="236"/>
  <c r="F152" i="236"/>
  <c r="E152" i="236"/>
  <c r="D152" i="236"/>
  <c r="C152" i="236"/>
  <c r="B152" i="236"/>
  <c r="N152" i="236"/>
  <c r="N151" i="236"/>
  <c r="N150" i="236"/>
  <c r="N149" i="236"/>
  <c r="N148" i="236"/>
  <c r="N147" i="236"/>
  <c r="N146" i="236"/>
  <c r="N145" i="236"/>
  <c r="M144" i="236"/>
  <c r="L144" i="236"/>
  <c r="K144" i="236"/>
  <c r="J144" i="236"/>
  <c r="I144" i="236"/>
  <c r="H144" i="236"/>
  <c r="G144" i="236"/>
  <c r="F144" i="236"/>
  <c r="E144" i="236"/>
  <c r="D144" i="236"/>
  <c r="C144" i="236"/>
  <c r="B144" i="236"/>
  <c r="N144" i="236"/>
  <c r="N143" i="236"/>
  <c r="N142" i="236"/>
  <c r="N141" i="236"/>
  <c r="N140" i="236"/>
  <c r="M139" i="236"/>
  <c r="L139" i="236"/>
  <c r="K139" i="236"/>
  <c r="J139" i="236"/>
  <c r="I139" i="236"/>
  <c r="H139" i="236"/>
  <c r="G139" i="236"/>
  <c r="F139" i="236"/>
  <c r="E139" i="236"/>
  <c r="D139" i="236"/>
  <c r="C139" i="236"/>
  <c r="B139" i="236"/>
  <c r="N139" i="236"/>
  <c r="N138" i="236"/>
  <c r="N137" i="236"/>
  <c r="M136" i="236"/>
  <c r="L136" i="236"/>
  <c r="K136" i="236"/>
  <c r="J136" i="236"/>
  <c r="I136" i="236"/>
  <c r="H136" i="236"/>
  <c r="G136" i="236"/>
  <c r="F136" i="236"/>
  <c r="E136" i="236"/>
  <c r="D136" i="236"/>
  <c r="C136" i="236"/>
  <c r="B136" i="236"/>
  <c r="N136" i="236"/>
  <c r="N135" i="236"/>
  <c r="N134" i="236"/>
  <c r="N133" i="236"/>
  <c r="N132" i="236"/>
  <c r="M131" i="236"/>
  <c r="L131" i="236"/>
  <c r="K131" i="236"/>
  <c r="J131" i="236"/>
  <c r="I131" i="236"/>
  <c r="H131" i="236"/>
  <c r="G131" i="236"/>
  <c r="F131" i="236"/>
  <c r="E131" i="236"/>
  <c r="D131" i="236"/>
  <c r="C131" i="236"/>
  <c r="B131" i="236"/>
  <c r="N131" i="236"/>
  <c r="N130" i="236"/>
  <c r="N129" i="236"/>
  <c r="N128" i="236"/>
  <c r="N127" i="236"/>
  <c r="N126" i="236"/>
  <c r="N125" i="236"/>
  <c r="N124" i="236"/>
  <c r="N123" i="236"/>
  <c r="N122" i="236"/>
  <c r="N121" i="236"/>
  <c r="N120" i="236"/>
  <c r="N119" i="236"/>
  <c r="N118" i="236"/>
  <c r="N117" i="236"/>
  <c r="N116" i="236"/>
  <c r="N115" i="236"/>
  <c r="M114" i="236"/>
  <c r="L114" i="236"/>
  <c r="K114" i="236"/>
  <c r="J114" i="236"/>
  <c r="I114" i="236"/>
  <c r="H114" i="236"/>
  <c r="G114" i="236"/>
  <c r="F114" i="236"/>
  <c r="E114" i="236"/>
  <c r="E4" i="236"/>
  <c r="D114" i="236"/>
  <c r="C114" i="236"/>
  <c r="B114" i="236"/>
  <c r="N113" i="236"/>
  <c r="M112" i="236"/>
  <c r="L112" i="236"/>
  <c r="K112" i="236"/>
  <c r="J112" i="236"/>
  <c r="I112" i="236"/>
  <c r="H112" i="236"/>
  <c r="G112" i="236"/>
  <c r="F112" i="236"/>
  <c r="E112" i="236"/>
  <c r="D112" i="236"/>
  <c r="C112" i="236"/>
  <c r="B112" i="236"/>
  <c r="N112" i="236"/>
  <c r="N111" i="236"/>
  <c r="M110" i="236"/>
  <c r="L110" i="236"/>
  <c r="K110" i="236"/>
  <c r="J110" i="236"/>
  <c r="I110" i="236"/>
  <c r="H110" i="236"/>
  <c r="G110" i="236"/>
  <c r="F110" i="236"/>
  <c r="E110" i="236"/>
  <c r="D110" i="236"/>
  <c r="C110" i="236"/>
  <c r="B110" i="236"/>
  <c r="N110" i="236"/>
  <c r="N109" i="236"/>
  <c r="M108" i="236"/>
  <c r="L108" i="236"/>
  <c r="K108" i="236"/>
  <c r="J108" i="236"/>
  <c r="I108" i="236"/>
  <c r="H108" i="236"/>
  <c r="G108" i="236"/>
  <c r="F108" i="236"/>
  <c r="E108" i="236"/>
  <c r="D108" i="236"/>
  <c r="C108" i="236"/>
  <c r="B108" i="236"/>
  <c r="N108" i="236"/>
  <c r="N107" i="236"/>
  <c r="M106" i="236"/>
  <c r="L106" i="236"/>
  <c r="K106" i="236"/>
  <c r="J106" i="236"/>
  <c r="I106" i="236"/>
  <c r="H106" i="236"/>
  <c r="G106" i="236"/>
  <c r="F106" i="236"/>
  <c r="E106" i="236"/>
  <c r="D106" i="236"/>
  <c r="C106" i="236"/>
  <c r="B106" i="236"/>
  <c r="N106" i="236"/>
  <c r="N105" i="236"/>
  <c r="N104" i="236"/>
  <c r="N103" i="236"/>
  <c r="N102" i="236"/>
  <c r="M101" i="236"/>
  <c r="L101" i="236"/>
  <c r="K101" i="236"/>
  <c r="J101" i="236"/>
  <c r="I101" i="236"/>
  <c r="H101" i="236"/>
  <c r="G101" i="236"/>
  <c r="F101" i="236"/>
  <c r="E101" i="236"/>
  <c r="D101" i="236"/>
  <c r="C101" i="236"/>
  <c r="B101" i="236"/>
  <c r="N100" i="236"/>
  <c r="M99" i="236"/>
  <c r="L99" i="236"/>
  <c r="K99" i="236"/>
  <c r="J99" i="236"/>
  <c r="I99" i="236"/>
  <c r="H99" i="236"/>
  <c r="G99" i="236"/>
  <c r="F99" i="236"/>
  <c r="E99" i="236"/>
  <c r="D99" i="236"/>
  <c r="C99" i="236"/>
  <c r="B99" i="236"/>
  <c r="N99" i="236"/>
  <c r="N98" i="236"/>
  <c r="N97" i="236"/>
  <c r="M96" i="236"/>
  <c r="L96" i="236"/>
  <c r="K96" i="236"/>
  <c r="J96" i="236"/>
  <c r="I96" i="236"/>
  <c r="H96" i="236"/>
  <c r="G96" i="236"/>
  <c r="F96" i="236"/>
  <c r="E96" i="236"/>
  <c r="D96" i="236"/>
  <c r="C96" i="236"/>
  <c r="B96" i="236"/>
  <c r="N95" i="236"/>
  <c r="N94" i="236"/>
  <c r="N93" i="236"/>
  <c r="M92" i="236"/>
  <c r="L92" i="236"/>
  <c r="K92" i="236"/>
  <c r="J92" i="236"/>
  <c r="I92" i="236"/>
  <c r="H92" i="236"/>
  <c r="G92" i="236"/>
  <c r="F92" i="236"/>
  <c r="E92" i="236"/>
  <c r="D92" i="236"/>
  <c r="C92" i="236"/>
  <c r="B92" i="236"/>
  <c r="N92" i="236"/>
  <c r="N91" i="236"/>
  <c r="N90" i="236"/>
  <c r="N89" i="236"/>
  <c r="M88" i="236"/>
  <c r="L88" i="236"/>
  <c r="K88" i="236"/>
  <c r="J88" i="236"/>
  <c r="I88" i="236"/>
  <c r="H88" i="236"/>
  <c r="G88" i="236"/>
  <c r="F88" i="236"/>
  <c r="E88" i="236"/>
  <c r="D88" i="236"/>
  <c r="C88" i="236"/>
  <c r="B88" i="236"/>
  <c r="N87" i="236"/>
  <c r="N86" i="236"/>
  <c r="N85" i="236"/>
  <c r="M84" i="236"/>
  <c r="L84" i="236"/>
  <c r="K84" i="236"/>
  <c r="J84" i="236"/>
  <c r="I84" i="236"/>
  <c r="H84" i="236"/>
  <c r="G84" i="236"/>
  <c r="F84" i="236"/>
  <c r="E84" i="236"/>
  <c r="D84" i="236"/>
  <c r="C84" i="236"/>
  <c r="B84" i="236"/>
  <c r="N84" i="236"/>
  <c r="N83" i="236"/>
  <c r="M82" i="236"/>
  <c r="L82" i="236"/>
  <c r="K82" i="236"/>
  <c r="J82" i="236"/>
  <c r="I82" i="236"/>
  <c r="H82" i="236"/>
  <c r="G82" i="236"/>
  <c r="F82" i="236"/>
  <c r="E82" i="236"/>
  <c r="D82" i="236"/>
  <c r="C82" i="236"/>
  <c r="N82" i="236"/>
  <c r="B82" i="236"/>
  <c r="N81" i="236"/>
  <c r="N80" i="236"/>
  <c r="M79" i="236"/>
  <c r="L79" i="236"/>
  <c r="K79" i="236"/>
  <c r="J79" i="236"/>
  <c r="I79" i="236"/>
  <c r="H79" i="236"/>
  <c r="G79" i="236"/>
  <c r="F79" i="236"/>
  <c r="E79" i="236"/>
  <c r="D79" i="236"/>
  <c r="C79" i="236"/>
  <c r="B79" i="236"/>
  <c r="N79" i="236"/>
  <c r="N78" i="236"/>
  <c r="N77" i="236"/>
  <c r="M76" i="236"/>
  <c r="L76" i="236"/>
  <c r="K76" i="236"/>
  <c r="J76" i="236"/>
  <c r="I76" i="236"/>
  <c r="H76" i="236"/>
  <c r="G76" i="236"/>
  <c r="F76" i="236"/>
  <c r="E76" i="236"/>
  <c r="D76" i="236"/>
  <c r="C76" i="236"/>
  <c r="B76" i="236"/>
  <c r="N75" i="236"/>
  <c r="N74" i="236"/>
  <c r="N73" i="236"/>
  <c r="M72" i="236"/>
  <c r="L72" i="236"/>
  <c r="L4" i="236"/>
  <c r="K72" i="236"/>
  <c r="J72" i="236"/>
  <c r="I72" i="236"/>
  <c r="H72" i="236"/>
  <c r="G72" i="236"/>
  <c r="F72" i="236"/>
  <c r="E72" i="236"/>
  <c r="D72" i="236"/>
  <c r="C72" i="236"/>
  <c r="B72" i="236"/>
  <c r="N72" i="236"/>
  <c r="N71" i="236"/>
  <c r="M70" i="236"/>
  <c r="L70" i="236"/>
  <c r="K70" i="236"/>
  <c r="J70" i="236"/>
  <c r="I70" i="236"/>
  <c r="H70" i="236"/>
  <c r="G70" i="236"/>
  <c r="F70" i="236"/>
  <c r="E70" i="236"/>
  <c r="D70" i="236"/>
  <c r="C70" i="236"/>
  <c r="N70" i="236"/>
  <c r="B70" i="236"/>
  <c r="N69" i="236"/>
  <c r="N68" i="236"/>
  <c r="N67" i="236"/>
  <c r="N66" i="236"/>
  <c r="M65" i="236"/>
  <c r="L65" i="236"/>
  <c r="K65" i="236"/>
  <c r="J65" i="236"/>
  <c r="I65" i="236"/>
  <c r="H65" i="236"/>
  <c r="G65" i="236"/>
  <c r="F65" i="236"/>
  <c r="E65" i="236"/>
  <c r="D65" i="236"/>
  <c r="C65" i="236"/>
  <c r="B65" i="236"/>
  <c r="N65" i="236"/>
  <c r="N64" i="236"/>
  <c r="M63" i="236"/>
  <c r="L63" i="236"/>
  <c r="K63" i="236"/>
  <c r="J63" i="236"/>
  <c r="I63" i="236"/>
  <c r="H63" i="236"/>
  <c r="G63" i="236"/>
  <c r="F63" i="236"/>
  <c r="E63" i="236"/>
  <c r="D63" i="236"/>
  <c r="C63" i="236"/>
  <c r="B63" i="236"/>
  <c r="N63" i="236"/>
  <c r="N62" i="236"/>
  <c r="N61" i="236"/>
  <c r="N60" i="236"/>
  <c r="N59" i="236"/>
  <c r="N58" i="236"/>
  <c r="N57" i="236"/>
  <c r="N56" i="236"/>
  <c r="N55" i="236"/>
  <c r="N54" i="236"/>
  <c r="N53" i="236"/>
  <c r="N52" i="236"/>
  <c r="N51" i="236"/>
  <c r="N50" i="236"/>
  <c r="M49" i="236"/>
  <c r="L49" i="236"/>
  <c r="K49" i="236"/>
  <c r="J49" i="236"/>
  <c r="I49" i="236"/>
  <c r="H49" i="236"/>
  <c r="G49" i="236"/>
  <c r="F49" i="236"/>
  <c r="E49" i="236"/>
  <c r="D49" i="236"/>
  <c r="C49" i="236"/>
  <c r="B49" i="236"/>
  <c r="N49" i="236"/>
  <c r="N48" i="236"/>
  <c r="M47" i="236"/>
  <c r="L47" i="236"/>
  <c r="K47" i="236"/>
  <c r="J47" i="236"/>
  <c r="J4" i="236"/>
  <c r="I47" i="236"/>
  <c r="H47" i="236"/>
  <c r="G47" i="236"/>
  <c r="F47" i="236"/>
  <c r="F4" i="236"/>
  <c r="E47" i="236"/>
  <c r="D47" i="236"/>
  <c r="D4" i="236"/>
  <c r="C47" i="236"/>
  <c r="B47" i="236"/>
  <c r="N47" i="236"/>
  <c r="N46" i="236"/>
  <c r="N45" i="236"/>
  <c r="N44" i="236"/>
  <c r="N43" i="236"/>
  <c r="N42" i="236"/>
  <c r="M41" i="236"/>
  <c r="L41" i="236"/>
  <c r="K41" i="236"/>
  <c r="J41" i="236"/>
  <c r="I41" i="236"/>
  <c r="H41" i="236"/>
  <c r="G41" i="236"/>
  <c r="F41" i="236"/>
  <c r="E41" i="236"/>
  <c r="D41" i="236"/>
  <c r="C41" i="236"/>
  <c r="B41" i="236"/>
  <c r="N40" i="236"/>
  <c r="N39" i="236"/>
  <c r="M38" i="236"/>
  <c r="L38" i="236"/>
  <c r="K38" i="236"/>
  <c r="J38" i="236"/>
  <c r="I38" i="236"/>
  <c r="H38" i="236"/>
  <c r="G38" i="236"/>
  <c r="F38" i="236"/>
  <c r="E38" i="236"/>
  <c r="D38" i="236"/>
  <c r="C38" i="236"/>
  <c r="B38" i="236"/>
  <c r="N37" i="236"/>
  <c r="N36" i="236"/>
  <c r="N35" i="236"/>
  <c r="N34" i="236"/>
  <c r="N33" i="236"/>
  <c r="N32" i="236"/>
  <c r="N31" i="236"/>
  <c r="N30" i="236"/>
  <c r="N29" i="236"/>
  <c r="N28" i="236"/>
  <c r="N27" i="236"/>
  <c r="N26" i="236"/>
  <c r="N25" i="236"/>
  <c r="N24" i="236"/>
  <c r="N23" i="236"/>
  <c r="N22" i="236"/>
  <c r="N21" i="236"/>
  <c r="N20" i="236"/>
  <c r="N19" i="236"/>
  <c r="N18" i="236"/>
  <c r="M17" i="236"/>
  <c r="L17" i="236"/>
  <c r="K17" i="236"/>
  <c r="J17" i="236"/>
  <c r="I17" i="236"/>
  <c r="H17" i="236"/>
  <c r="G17" i="236"/>
  <c r="F17" i="236"/>
  <c r="E17" i="236"/>
  <c r="D17" i="236"/>
  <c r="C17" i="236"/>
  <c r="B17" i="236"/>
  <c r="N17" i="236"/>
  <c r="N16" i="236"/>
  <c r="N15" i="236"/>
  <c r="M14" i="236"/>
  <c r="L14" i="236"/>
  <c r="K14" i="236"/>
  <c r="J14" i="236"/>
  <c r="I14" i="236"/>
  <c r="I4" i="236"/>
  <c r="H14" i="236"/>
  <c r="G14" i="236"/>
  <c r="N14" i="236"/>
  <c r="F14" i="236"/>
  <c r="E14" i="236"/>
  <c r="D14" i="236"/>
  <c r="C14" i="236"/>
  <c r="B14" i="236"/>
  <c r="N13" i="236"/>
  <c r="M12" i="236"/>
  <c r="L12" i="236"/>
  <c r="K12" i="236"/>
  <c r="J12" i="236"/>
  <c r="I12" i="236"/>
  <c r="H12" i="236"/>
  <c r="H4" i="236"/>
  <c r="G12" i="236"/>
  <c r="F12" i="236"/>
  <c r="E12" i="236"/>
  <c r="D12" i="236"/>
  <c r="C12" i="236"/>
  <c r="N12" i="236"/>
  <c r="B12" i="236"/>
  <c r="N11" i="236"/>
  <c r="N10" i="236"/>
  <c r="M9" i="236"/>
  <c r="L9" i="236"/>
  <c r="K9" i="236"/>
  <c r="J9" i="236"/>
  <c r="I9" i="236"/>
  <c r="H9" i="236"/>
  <c r="G9" i="236"/>
  <c r="F9" i="236"/>
  <c r="E9" i="236"/>
  <c r="D9" i="236"/>
  <c r="C9" i="236"/>
  <c r="B9" i="236"/>
  <c r="N9" i="236"/>
  <c r="N8" i="236"/>
  <c r="N7" i="236"/>
  <c r="N6" i="236"/>
  <c r="M5" i="236"/>
  <c r="L5" i="236"/>
  <c r="K5" i="236"/>
  <c r="J5" i="236"/>
  <c r="I5" i="236"/>
  <c r="H5" i="236"/>
  <c r="G5" i="236"/>
  <c r="F5" i="236"/>
  <c r="E5" i="236"/>
  <c r="D5" i="236"/>
  <c r="C5" i="236"/>
  <c r="B5" i="236"/>
  <c r="B4" i="236"/>
  <c r="N224" i="237"/>
  <c r="N223" i="237"/>
  <c r="N218" i="237"/>
  <c r="N217" i="237"/>
  <c r="N216" i="237"/>
  <c r="N215" i="237"/>
  <c r="M214" i="237"/>
  <c r="L214" i="237"/>
  <c r="J214" i="237"/>
  <c r="I214" i="237"/>
  <c r="H214" i="237"/>
  <c r="G214" i="237"/>
  <c r="F214" i="237"/>
  <c r="E214" i="237"/>
  <c r="D214" i="237"/>
  <c r="C214" i="237"/>
  <c r="N214" i="237"/>
  <c r="B214" i="237"/>
  <c r="N213" i="237"/>
  <c r="N212" i="237"/>
  <c r="N211" i="237"/>
  <c r="M210" i="237"/>
  <c r="L210" i="237"/>
  <c r="K210" i="237"/>
  <c r="J210" i="237"/>
  <c r="I210" i="237"/>
  <c r="H210" i="237"/>
  <c r="G210" i="237"/>
  <c r="F210" i="237"/>
  <c r="E210" i="237"/>
  <c r="D210" i="237"/>
  <c r="C210" i="237"/>
  <c r="B210" i="237"/>
  <c r="N209" i="237"/>
  <c r="N208" i="237"/>
  <c r="N207" i="237"/>
  <c r="M206" i="237"/>
  <c r="L206" i="237"/>
  <c r="K206" i="237"/>
  <c r="J206" i="237"/>
  <c r="I206" i="237"/>
  <c r="H206" i="237"/>
  <c r="G206" i="237"/>
  <c r="E206" i="237"/>
  <c r="D206" i="237"/>
  <c r="C206" i="237"/>
  <c r="B206" i="237"/>
  <c r="N206" i="237"/>
  <c r="N205" i="237"/>
  <c r="N204" i="237"/>
  <c r="M203" i="237"/>
  <c r="L203" i="237"/>
  <c r="K203" i="237"/>
  <c r="J203" i="237"/>
  <c r="I203" i="237"/>
  <c r="H203" i="237"/>
  <c r="G203" i="237"/>
  <c r="F203" i="237"/>
  <c r="E203" i="237"/>
  <c r="D203" i="237"/>
  <c r="C203" i="237"/>
  <c r="B203" i="237"/>
  <c r="N203" i="237"/>
  <c r="N202" i="237"/>
  <c r="M201" i="237"/>
  <c r="L201" i="237"/>
  <c r="K201" i="237"/>
  <c r="J201" i="237"/>
  <c r="I201" i="237"/>
  <c r="H201" i="237"/>
  <c r="G201" i="237"/>
  <c r="F201" i="237"/>
  <c r="E201" i="237"/>
  <c r="D201" i="237"/>
  <c r="C201" i="237"/>
  <c r="B201" i="237"/>
  <c r="N201" i="237"/>
  <c r="N200" i="237"/>
  <c r="N199" i="237"/>
  <c r="N198" i="237"/>
  <c r="N197" i="237"/>
  <c r="M196" i="237"/>
  <c r="L196" i="237"/>
  <c r="K196" i="237"/>
  <c r="J196" i="237"/>
  <c r="I196" i="237"/>
  <c r="H196" i="237"/>
  <c r="G196" i="237"/>
  <c r="F196" i="237"/>
  <c r="D196" i="237"/>
  <c r="C196" i="237"/>
  <c r="B196" i="237"/>
  <c r="N195" i="237"/>
  <c r="M194" i="237"/>
  <c r="L194" i="237"/>
  <c r="K194" i="237"/>
  <c r="J194" i="237"/>
  <c r="I194" i="237"/>
  <c r="H194" i="237"/>
  <c r="G194" i="237"/>
  <c r="E194" i="237"/>
  <c r="D194" i="237"/>
  <c r="C194" i="237"/>
  <c r="B194" i="237"/>
  <c r="N194" i="237"/>
  <c r="N193" i="237"/>
  <c r="N192" i="237"/>
  <c r="L191" i="237"/>
  <c r="K191" i="237"/>
  <c r="J191" i="237"/>
  <c r="I191" i="237"/>
  <c r="H191" i="237"/>
  <c r="G191" i="237"/>
  <c r="F191" i="237"/>
  <c r="E191" i="237"/>
  <c r="D191" i="237"/>
  <c r="C191" i="237"/>
  <c r="B191" i="237"/>
  <c r="N191" i="237"/>
  <c r="N190" i="237"/>
  <c r="N189" i="237"/>
  <c r="M188" i="237"/>
  <c r="K188" i="237"/>
  <c r="J188" i="237"/>
  <c r="I188" i="237"/>
  <c r="H188" i="237"/>
  <c r="G188" i="237"/>
  <c r="F188" i="237"/>
  <c r="E188" i="237"/>
  <c r="D188" i="237"/>
  <c r="C188" i="237"/>
  <c r="B188" i="237"/>
  <c r="N188" i="237"/>
  <c r="K185" i="237"/>
  <c r="J185" i="237"/>
  <c r="I185" i="237"/>
  <c r="H185" i="237"/>
  <c r="G185" i="237"/>
  <c r="F185" i="237"/>
  <c r="E185" i="237"/>
  <c r="D185" i="237"/>
  <c r="C185" i="237"/>
  <c r="B185" i="237"/>
  <c r="N185" i="237"/>
  <c r="N184" i="237"/>
  <c r="M183" i="237"/>
  <c r="L183" i="237"/>
  <c r="K183" i="237"/>
  <c r="J183" i="237"/>
  <c r="I183" i="237"/>
  <c r="H183" i="237"/>
  <c r="G183" i="237"/>
  <c r="F183" i="237"/>
  <c r="E183" i="237"/>
  <c r="D183" i="237"/>
  <c r="C183" i="237"/>
  <c r="B183" i="237"/>
  <c r="N183" i="237"/>
  <c r="N182" i="237"/>
  <c r="M181" i="237"/>
  <c r="L181" i="237"/>
  <c r="K181" i="237"/>
  <c r="J181" i="237"/>
  <c r="I181" i="237"/>
  <c r="H181" i="237"/>
  <c r="G181" i="237"/>
  <c r="F181" i="237"/>
  <c r="E181" i="237"/>
  <c r="D181" i="237"/>
  <c r="C181" i="237"/>
  <c r="B181" i="237"/>
  <c r="N181" i="237"/>
  <c r="N180" i="237"/>
  <c r="M179" i="237"/>
  <c r="L179" i="237"/>
  <c r="K179" i="237"/>
  <c r="J179" i="237"/>
  <c r="I179" i="237"/>
  <c r="H179" i="237"/>
  <c r="G179" i="237"/>
  <c r="F179" i="237"/>
  <c r="E179" i="237"/>
  <c r="D179" i="237"/>
  <c r="C179" i="237"/>
  <c r="B179" i="237"/>
  <c r="N179" i="237"/>
  <c r="N176" i="237"/>
  <c r="M175" i="237"/>
  <c r="L175" i="237"/>
  <c r="K175" i="237"/>
  <c r="J175" i="237"/>
  <c r="I175" i="237"/>
  <c r="H175" i="237"/>
  <c r="G175" i="237"/>
  <c r="F175" i="237"/>
  <c r="E175" i="237"/>
  <c r="D175" i="237"/>
  <c r="C175" i="237"/>
  <c r="B175" i="237"/>
  <c r="N175" i="237"/>
  <c r="N174" i="237"/>
  <c r="N173" i="237"/>
  <c r="N172" i="237"/>
  <c r="N171" i="237"/>
  <c r="N170" i="237"/>
  <c r="N169" i="237"/>
  <c r="N168" i="237"/>
  <c r="M167" i="237"/>
  <c r="L167" i="237"/>
  <c r="K167" i="237"/>
  <c r="J167" i="237"/>
  <c r="I167" i="237"/>
  <c r="H167" i="237"/>
  <c r="G167" i="237"/>
  <c r="F167" i="237"/>
  <c r="E167" i="237"/>
  <c r="D167" i="237"/>
  <c r="C167" i="237"/>
  <c r="B167" i="237"/>
  <c r="N166" i="237"/>
  <c r="N165" i="237"/>
  <c r="M164" i="237"/>
  <c r="L164" i="237"/>
  <c r="K164" i="237"/>
  <c r="J164" i="237"/>
  <c r="I164" i="237"/>
  <c r="H164" i="237"/>
  <c r="G164" i="237"/>
  <c r="F164" i="237"/>
  <c r="E164" i="237"/>
  <c r="C164" i="237"/>
  <c r="B164" i="237"/>
  <c r="N164" i="237"/>
  <c r="N163" i="237"/>
  <c r="L162" i="237"/>
  <c r="K162" i="237"/>
  <c r="J162" i="237"/>
  <c r="I162" i="237"/>
  <c r="H162" i="237"/>
  <c r="G162" i="237"/>
  <c r="F162" i="237"/>
  <c r="E162" i="237"/>
  <c r="D162" i="237"/>
  <c r="C162" i="237"/>
  <c r="B162" i="237"/>
  <c r="N162" i="237"/>
  <c r="N161" i="237"/>
  <c r="N160" i="237"/>
  <c r="N159" i="237"/>
  <c r="N158" i="237"/>
  <c r="N157" i="237"/>
  <c r="N156" i="237"/>
  <c r="N155" i="237"/>
  <c r="M154" i="237"/>
  <c r="L154" i="237"/>
  <c r="K154" i="237"/>
  <c r="J154" i="237"/>
  <c r="I154" i="237"/>
  <c r="H154" i="237"/>
  <c r="G154" i="237"/>
  <c r="F154" i="237"/>
  <c r="E154" i="237"/>
  <c r="D154" i="237"/>
  <c r="C154" i="237"/>
  <c r="B154" i="237"/>
  <c r="N154" i="237"/>
  <c r="N153" i="237"/>
  <c r="N152" i="237"/>
  <c r="N151" i="237"/>
  <c r="N150" i="237"/>
  <c r="M149" i="237"/>
  <c r="L149" i="237"/>
  <c r="K149" i="237"/>
  <c r="J149" i="237"/>
  <c r="I149" i="237"/>
  <c r="H149" i="237"/>
  <c r="G149" i="237"/>
  <c r="F149" i="237"/>
  <c r="E149" i="237"/>
  <c r="D149" i="237"/>
  <c r="C149" i="237"/>
  <c r="B149" i="237"/>
  <c r="N149" i="237"/>
  <c r="N148" i="237"/>
  <c r="N146" i="237"/>
  <c r="M145" i="237"/>
  <c r="L145" i="237"/>
  <c r="K145" i="237"/>
  <c r="J145" i="237"/>
  <c r="I145" i="237"/>
  <c r="H145" i="237"/>
  <c r="G145" i="237"/>
  <c r="F145" i="237"/>
  <c r="E145" i="237"/>
  <c r="D145" i="237"/>
  <c r="C145" i="237"/>
  <c r="B145" i="237"/>
  <c r="N145" i="237"/>
  <c r="N144" i="237"/>
  <c r="N143" i="237"/>
  <c r="N142" i="237"/>
  <c r="N141" i="237"/>
  <c r="M140" i="237"/>
  <c r="L140" i="237"/>
  <c r="K140" i="237"/>
  <c r="J140" i="237"/>
  <c r="I140" i="237"/>
  <c r="H140" i="237"/>
  <c r="G140" i="237"/>
  <c r="F140" i="237"/>
  <c r="E140" i="237"/>
  <c r="D140" i="237"/>
  <c r="C140" i="237"/>
  <c r="B140" i="237"/>
  <c r="N140" i="237"/>
  <c r="N139" i="237"/>
  <c r="N138" i="237"/>
  <c r="N135" i="237"/>
  <c r="N134" i="237"/>
  <c r="N133" i="237"/>
  <c r="N132" i="237"/>
  <c r="N131" i="237"/>
  <c r="N130" i="237"/>
  <c r="N129" i="237"/>
  <c r="N128" i="237"/>
  <c r="N127" i="237"/>
  <c r="N126" i="237"/>
  <c r="N125" i="237"/>
  <c r="N124" i="237"/>
  <c r="N123" i="237"/>
  <c r="N122" i="237"/>
  <c r="M121" i="237"/>
  <c r="L121" i="237"/>
  <c r="K121" i="237"/>
  <c r="J121" i="237"/>
  <c r="I121" i="237"/>
  <c r="H121" i="237"/>
  <c r="G121" i="237"/>
  <c r="F121" i="237"/>
  <c r="E121" i="237"/>
  <c r="D121" i="237"/>
  <c r="C121" i="237"/>
  <c r="B121" i="237"/>
  <c r="N121" i="237"/>
  <c r="N120" i="237"/>
  <c r="M119" i="237"/>
  <c r="L119" i="237"/>
  <c r="K119" i="237"/>
  <c r="J119" i="237"/>
  <c r="I119" i="237"/>
  <c r="H119" i="237"/>
  <c r="G119" i="237"/>
  <c r="F119" i="237"/>
  <c r="E119" i="237"/>
  <c r="D119" i="237"/>
  <c r="C119" i="237"/>
  <c r="B119" i="237"/>
  <c r="N116" i="237"/>
  <c r="N114" i="237"/>
  <c r="M113" i="237"/>
  <c r="L113" i="237"/>
  <c r="K113" i="237"/>
  <c r="J113" i="237"/>
  <c r="I113" i="237"/>
  <c r="H113" i="237"/>
  <c r="G113" i="237"/>
  <c r="F113" i="237"/>
  <c r="E113" i="237"/>
  <c r="D113" i="237"/>
  <c r="C113" i="237"/>
  <c r="N113" i="237"/>
  <c r="B113" i="237"/>
  <c r="N112" i="237"/>
  <c r="M111" i="237"/>
  <c r="L111" i="237"/>
  <c r="K111" i="237"/>
  <c r="J111" i="237"/>
  <c r="I111" i="237"/>
  <c r="G111" i="237"/>
  <c r="F111" i="237"/>
  <c r="E111" i="237"/>
  <c r="D111" i="237"/>
  <c r="C111" i="237"/>
  <c r="B111" i="237"/>
  <c r="N110" i="237"/>
  <c r="N109" i="237"/>
  <c r="N108" i="237"/>
  <c r="N107" i="237"/>
  <c r="M106" i="237"/>
  <c r="L106" i="237"/>
  <c r="K106" i="237"/>
  <c r="J106" i="237"/>
  <c r="I106" i="237"/>
  <c r="H106" i="237"/>
  <c r="G106" i="237"/>
  <c r="F106" i="237"/>
  <c r="E106" i="237"/>
  <c r="D106" i="237"/>
  <c r="C106" i="237"/>
  <c r="B106" i="237"/>
  <c r="N105" i="237"/>
  <c r="M104" i="237"/>
  <c r="L104" i="237"/>
  <c r="K104" i="237"/>
  <c r="J104" i="237"/>
  <c r="I104" i="237"/>
  <c r="H104" i="237"/>
  <c r="G104" i="237"/>
  <c r="F104" i="237"/>
  <c r="E104" i="237"/>
  <c r="D104" i="237"/>
  <c r="C104" i="237"/>
  <c r="N104" i="237"/>
  <c r="B104" i="237"/>
  <c r="N103" i="237"/>
  <c r="N102" i="237"/>
  <c r="M101" i="237"/>
  <c r="L101" i="237"/>
  <c r="K101" i="237"/>
  <c r="J101" i="237"/>
  <c r="I101" i="237"/>
  <c r="H101" i="237"/>
  <c r="G101" i="237"/>
  <c r="F101" i="237"/>
  <c r="E101" i="237"/>
  <c r="D101" i="237"/>
  <c r="C101" i="237"/>
  <c r="B101" i="237"/>
  <c r="N101" i="237"/>
  <c r="N100" i="237"/>
  <c r="N99" i="237"/>
  <c r="N98" i="237"/>
  <c r="M97" i="237"/>
  <c r="L97" i="237"/>
  <c r="K97" i="237"/>
  <c r="J97" i="237"/>
  <c r="I97" i="237"/>
  <c r="H97" i="237"/>
  <c r="G97" i="237"/>
  <c r="F97" i="237"/>
  <c r="E97" i="237"/>
  <c r="D97" i="237"/>
  <c r="C97" i="237"/>
  <c r="B97" i="237"/>
  <c r="N97" i="237"/>
  <c r="N96" i="237"/>
  <c r="N95" i="237"/>
  <c r="N94" i="237"/>
  <c r="M93" i="237"/>
  <c r="L93" i="237"/>
  <c r="J93" i="237"/>
  <c r="I93" i="237"/>
  <c r="H93" i="237"/>
  <c r="G93" i="237"/>
  <c r="F93" i="237"/>
  <c r="E93" i="237"/>
  <c r="D93" i="237"/>
  <c r="C93" i="237"/>
  <c r="B93" i="237"/>
  <c r="N93" i="237"/>
  <c r="N91" i="237"/>
  <c r="N90" i="237"/>
  <c r="N89" i="237"/>
  <c r="N87" i="237"/>
  <c r="M86" i="237"/>
  <c r="L86" i="237"/>
  <c r="K86" i="237"/>
  <c r="J86" i="237"/>
  <c r="I86" i="237"/>
  <c r="H86" i="237"/>
  <c r="G86" i="237"/>
  <c r="F86" i="237"/>
  <c r="E86" i="237"/>
  <c r="D86" i="237"/>
  <c r="C86" i="237"/>
  <c r="N86" i="237"/>
  <c r="B86" i="237"/>
  <c r="N85" i="237"/>
  <c r="N84" i="237"/>
  <c r="M83" i="237"/>
  <c r="L83" i="237"/>
  <c r="K83" i="237"/>
  <c r="J83" i="237"/>
  <c r="I83" i="237"/>
  <c r="H83" i="237"/>
  <c r="G83" i="237"/>
  <c r="F83" i="237"/>
  <c r="E83" i="237"/>
  <c r="D83" i="237"/>
  <c r="C83" i="237"/>
  <c r="B83" i="237"/>
  <c r="N83" i="237"/>
  <c r="N82" i="237"/>
  <c r="N81" i="237"/>
  <c r="M80" i="237"/>
  <c r="L80" i="237"/>
  <c r="K80" i="237"/>
  <c r="J80" i="237"/>
  <c r="I80" i="237"/>
  <c r="H80" i="237"/>
  <c r="G80" i="237"/>
  <c r="F80" i="237"/>
  <c r="E80" i="237"/>
  <c r="D80" i="237"/>
  <c r="C80" i="237"/>
  <c r="B80" i="237"/>
  <c r="N80" i="237"/>
  <c r="N79" i="237"/>
  <c r="N77" i="237"/>
  <c r="N76" i="237"/>
  <c r="M75" i="237"/>
  <c r="L75" i="237"/>
  <c r="K75" i="237"/>
  <c r="J75" i="237"/>
  <c r="I75" i="237"/>
  <c r="H75" i="237"/>
  <c r="G75" i="237"/>
  <c r="F75" i="237"/>
  <c r="E75" i="237"/>
  <c r="D75" i="237"/>
  <c r="C75" i="237"/>
  <c r="B75" i="237"/>
  <c r="N75" i="237"/>
  <c r="N74" i="237"/>
  <c r="M73" i="237"/>
  <c r="L73" i="237"/>
  <c r="K73" i="237"/>
  <c r="J73" i="237"/>
  <c r="I73" i="237"/>
  <c r="H73" i="237"/>
  <c r="G73" i="237"/>
  <c r="F73" i="237"/>
  <c r="E73" i="237"/>
  <c r="D73" i="237"/>
  <c r="C73" i="237"/>
  <c r="B73" i="237"/>
  <c r="N73" i="237"/>
  <c r="N72" i="237"/>
  <c r="N71" i="237"/>
  <c r="N70" i="237"/>
  <c r="N69" i="237"/>
  <c r="M68" i="237"/>
  <c r="L68" i="237"/>
  <c r="K68" i="237"/>
  <c r="J68" i="237"/>
  <c r="I68" i="237"/>
  <c r="H68" i="237"/>
  <c r="G68" i="237"/>
  <c r="F68" i="237"/>
  <c r="E68" i="237"/>
  <c r="D68" i="237"/>
  <c r="C68" i="237"/>
  <c r="B68" i="237"/>
  <c r="N67" i="237"/>
  <c r="M66" i="237"/>
  <c r="L66" i="237"/>
  <c r="K66" i="237"/>
  <c r="J66" i="237"/>
  <c r="I66" i="237"/>
  <c r="H66" i="237"/>
  <c r="G66" i="237"/>
  <c r="F66" i="237"/>
  <c r="E66" i="237"/>
  <c r="D66" i="237"/>
  <c r="C66" i="237"/>
  <c r="B66" i="237"/>
  <c r="N66" i="237"/>
  <c r="N65" i="237"/>
  <c r="N64" i="237"/>
  <c r="N63" i="237"/>
  <c r="N62" i="237"/>
  <c r="N61" i="237"/>
  <c r="N60" i="237"/>
  <c r="N59" i="237"/>
  <c r="N58" i="237"/>
  <c r="N57" i="237"/>
  <c r="N56" i="237"/>
  <c r="N55" i="237"/>
  <c r="N54" i="237"/>
  <c r="N53" i="237"/>
  <c r="M52" i="237"/>
  <c r="L52" i="237"/>
  <c r="K52" i="237"/>
  <c r="J52" i="237"/>
  <c r="I52" i="237"/>
  <c r="G52" i="237"/>
  <c r="F52" i="237"/>
  <c r="E52" i="237"/>
  <c r="D52" i="237"/>
  <c r="C52" i="237"/>
  <c r="B52" i="237"/>
  <c r="N52" i="237"/>
  <c r="N51" i="237"/>
  <c r="M50" i="237"/>
  <c r="L50" i="237"/>
  <c r="K50" i="237"/>
  <c r="J50" i="237"/>
  <c r="I50" i="237"/>
  <c r="H50" i="237"/>
  <c r="G50" i="237"/>
  <c r="F50" i="237"/>
  <c r="E50" i="237"/>
  <c r="D50" i="237"/>
  <c r="C50" i="237"/>
  <c r="B50" i="237"/>
  <c r="N50" i="237"/>
  <c r="N47" i="237"/>
  <c r="N46" i="237"/>
  <c r="N45" i="237"/>
  <c r="N44" i="237"/>
  <c r="N43" i="237"/>
  <c r="M42" i="237"/>
  <c r="L42" i="237"/>
  <c r="K42" i="237"/>
  <c r="J42" i="237"/>
  <c r="I42" i="237"/>
  <c r="H42" i="237"/>
  <c r="G42" i="237"/>
  <c r="E42" i="237"/>
  <c r="D42" i="237"/>
  <c r="C42" i="237"/>
  <c r="B42" i="237"/>
  <c r="N41" i="237"/>
  <c r="N40" i="237"/>
  <c r="M39" i="237"/>
  <c r="L39" i="237"/>
  <c r="K39" i="237"/>
  <c r="J39" i="237"/>
  <c r="I39" i="237"/>
  <c r="H39" i="237"/>
  <c r="G39" i="237"/>
  <c r="F39" i="237"/>
  <c r="E39" i="237"/>
  <c r="D39" i="237"/>
  <c r="C39" i="237"/>
  <c r="B39" i="237"/>
  <c r="N39" i="237"/>
  <c r="N38" i="237"/>
  <c r="N37" i="237"/>
  <c r="N36" i="237"/>
  <c r="N35" i="237"/>
  <c r="N34" i="237"/>
  <c r="N33" i="237"/>
  <c r="N32" i="237"/>
  <c r="N31" i="237"/>
  <c r="N30" i="237"/>
  <c r="N29" i="237"/>
  <c r="N28" i="237"/>
  <c r="N27" i="237"/>
  <c r="N26" i="237"/>
  <c r="N25" i="237"/>
  <c r="N24" i="237"/>
  <c r="N23" i="237"/>
  <c r="N22" i="237"/>
  <c r="N21" i="237"/>
  <c r="N20" i="237"/>
  <c r="N19" i="237"/>
  <c r="M18" i="237"/>
  <c r="L18" i="237"/>
  <c r="K18" i="237"/>
  <c r="J18" i="237"/>
  <c r="I18" i="237"/>
  <c r="H18" i="237"/>
  <c r="G18" i="237"/>
  <c r="F18" i="237"/>
  <c r="E18" i="237"/>
  <c r="D18" i="237"/>
  <c r="C18" i="237"/>
  <c r="B18" i="237"/>
  <c r="N17" i="237"/>
  <c r="M15" i="237"/>
  <c r="L15" i="237"/>
  <c r="L4" i="237"/>
  <c r="K15" i="237"/>
  <c r="J15" i="237"/>
  <c r="J4" i="237"/>
  <c r="I15" i="237"/>
  <c r="H15" i="237"/>
  <c r="H4" i="237"/>
  <c r="G15" i="237"/>
  <c r="F15" i="237"/>
  <c r="F4" i="237"/>
  <c r="E15" i="237"/>
  <c r="D15" i="237"/>
  <c r="C15" i="237"/>
  <c r="B15" i="237"/>
  <c r="N15" i="237"/>
  <c r="N14" i="237"/>
  <c r="C12" i="237"/>
  <c r="B12" i="237"/>
  <c r="N11" i="237"/>
  <c r="N10" i="237"/>
  <c r="M9" i="237"/>
  <c r="L9" i="237"/>
  <c r="K9" i="237"/>
  <c r="J9" i="237"/>
  <c r="I9" i="237"/>
  <c r="H9" i="237"/>
  <c r="G9" i="237"/>
  <c r="F9" i="237"/>
  <c r="E9" i="237"/>
  <c r="D9" i="237"/>
  <c r="C9" i="237"/>
  <c r="N9" i="237"/>
  <c r="B9" i="237"/>
  <c r="N8" i="237"/>
  <c r="N6" i="237"/>
  <c r="M5" i="237"/>
  <c r="M4" i="237"/>
  <c r="L5" i="237"/>
  <c r="K5" i="237"/>
  <c r="K4" i="237"/>
  <c r="J5" i="237"/>
  <c r="I5" i="237"/>
  <c r="I4" i="237"/>
  <c r="H5" i="237"/>
  <c r="G5" i="237"/>
  <c r="F5" i="237"/>
  <c r="E5" i="237"/>
  <c r="E4" i="237"/>
  <c r="D5" i="237"/>
  <c r="C5" i="237"/>
  <c r="B5" i="237"/>
  <c r="N211" i="235"/>
  <c r="N210" i="235"/>
  <c r="N205" i="235"/>
  <c r="N204" i="235"/>
  <c r="N203" i="235"/>
  <c r="N202" i="235"/>
  <c r="M201" i="235"/>
  <c r="L201" i="235"/>
  <c r="K201" i="235"/>
  <c r="J201" i="235"/>
  <c r="I201" i="235"/>
  <c r="H201" i="235"/>
  <c r="G201" i="235"/>
  <c r="F201" i="235"/>
  <c r="E201" i="235"/>
  <c r="D201" i="235"/>
  <c r="C201" i="235"/>
  <c r="B201" i="235"/>
  <c r="N201" i="235"/>
  <c r="N200" i="235"/>
  <c r="N199" i="235"/>
  <c r="N198" i="235"/>
  <c r="M197" i="235"/>
  <c r="L197" i="235"/>
  <c r="K197" i="235"/>
  <c r="J197" i="235"/>
  <c r="I197" i="235"/>
  <c r="H197" i="235"/>
  <c r="G197" i="235"/>
  <c r="F197" i="235"/>
  <c r="E197" i="235"/>
  <c r="D197" i="235"/>
  <c r="C197" i="235"/>
  <c r="B197" i="235"/>
  <c r="N197" i="235"/>
  <c r="N196" i="235"/>
  <c r="N195" i="235"/>
  <c r="N194" i="235"/>
  <c r="M193" i="235"/>
  <c r="L193" i="235"/>
  <c r="K193" i="235"/>
  <c r="J193" i="235"/>
  <c r="I193" i="235"/>
  <c r="H193" i="235"/>
  <c r="G193" i="235"/>
  <c r="F193" i="235"/>
  <c r="E193" i="235"/>
  <c r="D193" i="235"/>
  <c r="C193" i="235"/>
  <c r="N193" i="235"/>
  <c r="B193" i="235"/>
  <c r="N192" i="235"/>
  <c r="N191" i="235"/>
  <c r="M190" i="235"/>
  <c r="L190" i="235"/>
  <c r="K190" i="235"/>
  <c r="J190" i="235"/>
  <c r="I190" i="235"/>
  <c r="H190" i="235"/>
  <c r="G190" i="235"/>
  <c r="F190" i="235"/>
  <c r="E190" i="235"/>
  <c r="D190" i="235"/>
  <c r="C190" i="235"/>
  <c r="B190" i="235"/>
  <c r="N189" i="235"/>
  <c r="M188" i="235"/>
  <c r="L188" i="235"/>
  <c r="K188" i="235"/>
  <c r="J188" i="235"/>
  <c r="I188" i="235"/>
  <c r="H188" i="235"/>
  <c r="G188" i="235"/>
  <c r="F188" i="235"/>
  <c r="E188" i="235"/>
  <c r="D188" i="235"/>
  <c r="C188" i="235"/>
  <c r="N188" i="235"/>
  <c r="B188" i="235"/>
  <c r="N187" i="235"/>
  <c r="N186" i="235"/>
  <c r="N185" i="235"/>
  <c r="N184" i="235"/>
  <c r="M183" i="235"/>
  <c r="L183" i="235"/>
  <c r="K183" i="235"/>
  <c r="J183" i="235"/>
  <c r="I183" i="235"/>
  <c r="H183" i="235"/>
  <c r="G183" i="235"/>
  <c r="F183" i="235"/>
  <c r="E183" i="235"/>
  <c r="D183" i="235"/>
  <c r="C183" i="235"/>
  <c r="B183" i="235"/>
  <c r="N182" i="235"/>
  <c r="M181" i="235"/>
  <c r="L181" i="235"/>
  <c r="K181" i="235"/>
  <c r="J181" i="235"/>
  <c r="I181" i="235"/>
  <c r="H181" i="235"/>
  <c r="G181" i="235"/>
  <c r="F181" i="235"/>
  <c r="E181" i="235"/>
  <c r="D181" i="235"/>
  <c r="C181" i="235"/>
  <c r="B181" i="235"/>
  <c r="N181" i="235"/>
  <c r="N180" i="235"/>
  <c r="N179" i="235"/>
  <c r="M178" i="235"/>
  <c r="L178" i="235"/>
  <c r="K178" i="235"/>
  <c r="J178" i="235"/>
  <c r="I178" i="235"/>
  <c r="H178" i="235"/>
  <c r="G178" i="235"/>
  <c r="F178" i="235"/>
  <c r="E178" i="235"/>
  <c r="D178" i="235"/>
  <c r="C178" i="235"/>
  <c r="B178" i="235"/>
  <c r="N178" i="235"/>
  <c r="N177" i="235"/>
  <c r="N176" i="235"/>
  <c r="M175" i="235"/>
  <c r="L175" i="235"/>
  <c r="K175" i="235"/>
  <c r="J175" i="235"/>
  <c r="I175" i="235"/>
  <c r="H175" i="235"/>
  <c r="G175" i="235"/>
  <c r="F175" i="235"/>
  <c r="E175" i="235"/>
  <c r="D175" i="235"/>
  <c r="C175" i="235"/>
  <c r="B175" i="235"/>
  <c r="N174" i="235"/>
  <c r="M173" i="235"/>
  <c r="L173" i="235"/>
  <c r="K173" i="235"/>
  <c r="J173" i="235"/>
  <c r="I173" i="235"/>
  <c r="H173" i="235"/>
  <c r="G173" i="235"/>
  <c r="F173" i="235"/>
  <c r="E173" i="235"/>
  <c r="D173" i="235"/>
  <c r="C173" i="235"/>
  <c r="B173" i="235"/>
  <c r="N173" i="235"/>
  <c r="N172" i="235"/>
  <c r="M171" i="235"/>
  <c r="L171" i="235"/>
  <c r="K171" i="235"/>
  <c r="J171" i="235"/>
  <c r="I171" i="235"/>
  <c r="H171" i="235"/>
  <c r="G171" i="235"/>
  <c r="F171" i="235"/>
  <c r="E171" i="235"/>
  <c r="D171" i="235"/>
  <c r="C171" i="235"/>
  <c r="B171" i="235"/>
  <c r="N170" i="235"/>
  <c r="M169" i="235"/>
  <c r="L169" i="235"/>
  <c r="K169" i="235"/>
  <c r="J169" i="235"/>
  <c r="I169" i="235"/>
  <c r="H169" i="235"/>
  <c r="G169" i="235"/>
  <c r="F169" i="235"/>
  <c r="E169" i="235"/>
  <c r="D169" i="235"/>
  <c r="C169" i="235"/>
  <c r="B169" i="235"/>
  <c r="N169" i="235"/>
  <c r="N168" i="235"/>
  <c r="M167" i="235"/>
  <c r="L167" i="235"/>
  <c r="K167" i="235"/>
  <c r="J167" i="235"/>
  <c r="I167" i="235"/>
  <c r="H167" i="235"/>
  <c r="G167" i="235"/>
  <c r="F167" i="235"/>
  <c r="E167" i="235"/>
  <c r="D167" i="235"/>
  <c r="C167" i="235"/>
  <c r="B167" i="235"/>
  <c r="N167" i="235"/>
  <c r="N166" i="235"/>
  <c r="M165" i="235"/>
  <c r="L165" i="235"/>
  <c r="K165" i="235"/>
  <c r="J165" i="235"/>
  <c r="I165" i="235"/>
  <c r="H165" i="235"/>
  <c r="G165" i="235"/>
  <c r="F165" i="235"/>
  <c r="E165" i="235"/>
  <c r="D165" i="235"/>
  <c r="C165" i="235"/>
  <c r="B165" i="235"/>
  <c r="N165" i="235"/>
  <c r="N164" i="235"/>
  <c r="N163" i="235"/>
  <c r="N162" i="235"/>
  <c r="N161" i="235"/>
  <c r="N160" i="235"/>
  <c r="N159" i="235"/>
  <c r="N158" i="235"/>
  <c r="M157" i="235"/>
  <c r="L157" i="235"/>
  <c r="K157" i="235"/>
  <c r="J157" i="235"/>
  <c r="I157" i="235"/>
  <c r="H157" i="235"/>
  <c r="G157" i="235"/>
  <c r="F157" i="235"/>
  <c r="E157" i="235"/>
  <c r="D157" i="235"/>
  <c r="C157" i="235"/>
  <c r="N157" i="235"/>
  <c r="B157" i="235"/>
  <c r="N156" i="235"/>
  <c r="N155" i="235"/>
  <c r="M154" i="235"/>
  <c r="L154" i="235"/>
  <c r="K154" i="235"/>
  <c r="J154" i="235"/>
  <c r="I154" i="235"/>
  <c r="H154" i="235"/>
  <c r="G154" i="235"/>
  <c r="F154" i="235"/>
  <c r="E154" i="235"/>
  <c r="D154" i="235"/>
  <c r="C154" i="235"/>
  <c r="B154" i="235"/>
  <c r="N154" i="235"/>
  <c r="N153" i="235"/>
  <c r="M152" i="235"/>
  <c r="L152" i="235"/>
  <c r="K152" i="235"/>
  <c r="J152" i="235"/>
  <c r="I152" i="235"/>
  <c r="H152" i="235"/>
  <c r="G152" i="235"/>
  <c r="F152" i="235"/>
  <c r="E152" i="235"/>
  <c r="D152" i="235"/>
  <c r="C152" i="235"/>
  <c r="N152" i="235"/>
  <c r="B152" i="235"/>
  <c r="N151" i="235"/>
  <c r="N150" i="235"/>
  <c r="N149" i="235"/>
  <c r="N148" i="235"/>
  <c r="N147" i="235"/>
  <c r="N146" i="235"/>
  <c r="N145" i="235"/>
  <c r="M144" i="235"/>
  <c r="L144" i="235"/>
  <c r="K144" i="235"/>
  <c r="J144" i="235"/>
  <c r="I144" i="235"/>
  <c r="H144" i="235"/>
  <c r="G144" i="235"/>
  <c r="F144" i="235"/>
  <c r="E144" i="235"/>
  <c r="D144" i="235"/>
  <c r="C144" i="235"/>
  <c r="B144" i="235"/>
  <c r="N143" i="235"/>
  <c r="N142" i="235"/>
  <c r="N141" i="235"/>
  <c r="N140" i="235"/>
  <c r="M139" i="235"/>
  <c r="L139" i="235"/>
  <c r="K139" i="235"/>
  <c r="J139" i="235"/>
  <c r="I139" i="235"/>
  <c r="H139" i="235"/>
  <c r="G139" i="235"/>
  <c r="F139" i="235"/>
  <c r="E139" i="235"/>
  <c r="D139" i="235"/>
  <c r="C139" i="235"/>
  <c r="B139" i="235"/>
  <c r="N138" i="235"/>
  <c r="N137" i="235"/>
  <c r="M136" i="235"/>
  <c r="L136" i="235"/>
  <c r="K136" i="235"/>
  <c r="J136" i="235"/>
  <c r="I136" i="235"/>
  <c r="H136" i="235"/>
  <c r="G136" i="235"/>
  <c r="F136" i="235"/>
  <c r="E136" i="235"/>
  <c r="D136" i="235"/>
  <c r="C136" i="235"/>
  <c r="B136" i="235"/>
  <c r="N136" i="235"/>
  <c r="N135" i="235"/>
  <c r="N134" i="235"/>
  <c r="N133" i="235"/>
  <c r="N132" i="235"/>
  <c r="M131" i="235"/>
  <c r="L131" i="235"/>
  <c r="K131" i="235"/>
  <c r="J131" i="235"/>
  <c r="I131" i="235"/>
  <c r="H131" i="235"/>
  <c r="G131" i="235"/>
  <c r="F131" i="235"/>
  <c r="E131" i="235"/>
  <c r="D131" i="235"/>
  <c r="C131" i="235"/>
  <c r="B131" i="235"/>
  <c r="N131" i="235"/>
  <c r="N130" i="235"/>
  <c r="N129" i="235"/>
  <c r="N128" i="235"/>
  <c r="N127" i="235"/>
  <c r="N126" i="235"/>
  <c r="N125" i="235"/>
  <c r="N124" i="235"/>
  <c r="N123" i="235"/>
  <c r="N122" i="235"/>
  <c r="N121" i="235"/>
  <c r="N120" i="235"/>
  <c r="N119" i="235"/>
  <c r="N118" i="235"/>
  <c r="N117" i="235"/>
  <c r="N116" i="235"/>
  <c r="N115" i="235"/>
  <c r="M114" i="235"/>
  <c r="L114" i="235"/>
  <c r="K114" i="235"/>
  <c r="J114" i="235"/>
  <c r="I114" i="235"/>
  <c r="H114" i="235"/>
  <c r="G114" i="235"/>
  <c r="F114" i="235"/>
  <c r="E114" i="235"/>
  <c r="D114" i="235"/>
  <c r="C114" i="235"/>
  <c r="B114" i="235"/>
  <c r="N114" i="235"/>
  <c r="N113" i="235"/>
  <c r="M112" i="235"/>
  <c r="L112" i="235"/>
  <c r="K112" i="235"/>
  <c r="J112" i="235"/>
  <c r="I112" i="235"/>
  <c r="H112" i="235"/>
  <c r="G112" i="235"/>
  <c r="F112" i="235"/>
  <c r="E112" i="235"/>
  <c r="D112" i="235"/>
  <c r="C112" i="235"/>
  <c r="N112" i="235"/>
  <c r="B112" i="235"/>
  <c r="N111" i="235"/>
  <c r="M110" i="235"/>
  <c r="L110" i="235"/>
  <c r="K110" i="235"/>
  <c r="J110" i="235"/>
  <c r="I110" i="235"/>
  <c r="H110" i="235"/>
  <c r="G110" i="235"/>
  <c r="F110" i="235"/>
  <c r="E110" i="235"/>
  <c r="D110" i="235"/>
  <c r="C110" i="235"/>
  <c r="B110" i="235"/>
  <c r="N110" i="235"/>
  <c r="N109" i="235"/>
  <c r="M108" i="235"/>
  <c r="L108" i="235"/>
  <c r="K108" i="235"/>
  <c r="J108" i="235"/>
  <c r="I108" i="235"/>
  <c r="H108" i="235"/>
  <c r="G108" i="235"/>
  <c r="F108" i="235"/>
  <c r="E108" i="235"/>
  <c r="D108" i="235"/>
  <c r="C108" i="235"/>
  <c r="N108" i="235"/>
  <c r="B108" i="235"/>
  <c r="N107" i="235"/>
  <c r="M106" i="235"/>
  <c r="L106" i="235"/>
  <c r="K106" i="235"/>
  <c r="J106" i="235"/>
  <c r="I106" i="235"/>
  <c r="H106" i="235"/>
  <c r="G106" i="235"/>
  <c r="F106" i="235"/>
  <c r="E106" i="235"/>
  <c r="D106" i="235"/>
  <c r="C106" i="235"/>
  <c r="B106" i="235"/>
  <c r="N106" i="235"/>
  <c r="N105" i="235"/>
  <c r="N104" i="235"/>
  <c r="N103" i="235"/>
  <c r="N102" i="235"/>
  <c r="M101" i="235"/>
  <c r="L101" i="235"/>
  <c r="K101" i="235"/>
  <c r="J101" i="235"/>
  <c r="I101" i="235"/>
  <c r="H101" i="235"/>
  <c r="G101" i="235"/>
  <c r="F101" i="235"/>
  <c r="E101" i="235"/>
  <c r="D101" i="235"/>
  <c r="C101" i="235"/>
  <c r="B101" i="235"/>
  <c r="N101" i="235"/>
  <c r="N100" i="235"/>
  <c r="M99" i="235"/>
  <c r="L99" i="235"/>
  <c r="K99" i="235"/>
  <c r="J99" i="235"/>
  <c r="I99" i="235"/>
  <c r="H99" i="235"/>
  <c r="G99" i="235"/>
  <c r="F99" i="235"/>
  <c r="E99" i="235"/>
  <c r="D99" i="235"/>
  <c r="C99" i="235"/>
  <c r="B99" i="235"/>
  <c r="N98" i="235"/>
  <c r="N97" i="235"/>
  <c r="M96" i="235"/>
  <c r="L96" i="235"/>
  <c r="K96" i="235"/>
  <c r="J96" i="235"/>
  <c r="I96" i="235"/>
  <c r="H96" i="235"/>
  <c r="G96" i="235"/>
  <c r="F96" i="235"/>
  <c r="E96" i="235"/>
  <c r="D96" i="235"/>
  <c r="C96" i="235"/>
  <c r="B96" i="235"/>
  <c r="N96" i="235"/>
  <c r="N95" i="235"/>
  <c r="N94" i="235"/>
  <c r="N93" i="235"/>
  <c r="M92" i="235"/>
  <c r="L92" i="235"/>
  <c r="K92" i="235"/>
  <c r="J92" i="235"/>
  <c r="I92" i="235"/>
  <c r="H92" i="235"/>
  <c r="G92" i="235"/>
  <c r="F92" i="235"/>
  <c r="E92" i="235"/>
  <c r="D92" i="235"/>
  <c r="C92" i="235"/>
  <c r="B92" i="235"/>
  <c r="N91" i="235"/>
  <c r="N90" i="235"/>
  <c r="N89" i="235"/>
  <c r="B88" i="235"/>
  <c r="C88" i="235"/>
  <c r="D88" i="235"/>
  <c r="E88" i="235"/>
  <c r="F88" i="235"/>
  <c r="G88" i="235"/>
  <c r="H88" i="235"/>
  <c r="I88" i="235"/>
  <c r="N88" i="235"/>
  <c r="J88" i="235"/>
  <c r="K88" i="235"/>
  <c r="L88" i="235"/>
  <c r="M88" i="235"/>
  <c r="N87" i="235"/>
  <c r="N86" i="235"/>
  <c r="N85" i="235"/>
  <c r="M84" i="235"/>
  <c r="L84" i="235"/>
  <c r="K84" i="235"/>
  <c r="J84" i="235"/>
  <c r="I84" i="235"/>
  <c r="H84" i="235"/>
  <c r="G84" i="235"/>
  <c r="F84" i="235"/>
  <c r="E84" i="235"/>
  <c r="D84" i="235"/>
  <c r="C84" i="235"/>
  <c r="B84" i="235"/>
  <c r="N84" i="235"/>
  <c r="N83" i="235"/>
  <c r="M82" i="235"/>
  <c r="L82" i="235"/>
  <c r="K82" i="235"/>
  <c r="J82" i="235"/>
  <c r="I82" i="235"/>
  <c r="H82" i="235"/>
  <c r="G82" i="235"/>
  <c r="F82" i="235"/>
  <c r="E82" i="235"/>
  <c r="D82" i="235"/>
  <c r="C82" i="235"/>
  <c r="B82" i="235"/>
  <c r="N82" i="235"/>
  <c r="N81" i="235"/>
  <c r="N80" i="235"/>
  <c r="M79" i="235"/>
  <c r="L79" i="235"/>
  <c r="K79" i="235"/>
  <c r="J79" i="235"/>
  <c r="I79" i="235"/>
  <c r="H79" i="235"/>
  <c r="G79" i="235"/>
  <c r="F79" i="235"/>
  <c r="E79" i="235"/>
  <c r="D79" i="235"/>
  <c r="C79" i="235"/>
  <c r="B79" i="235"/>
  <c r="N79" i="235"/>
  <c r="N78" i="235"/>
  <c r="N77" i="235"/>
  <c r="M76" i="235"/>
  <c r="L76" i="235"/>
  <c r="K76" i="235"/>
  <c r="J76" i="235"/>
  <c r="I76" i="235"/>
  <c r="H76" i="235"/>
  <c r="G76" i="235"/>
  <c r="F76" i="235"/>
  <c r="E76" i="235"/>
  <c r="D76" i="235"/>
  <c r="C76" i="235"/>
  <c r="B76" i="235"/>
  <c r="N76" i="235"/>
  <c r="N75" i="235"/>
  <c r="N74" i="235"/>
  <c r="N73" i="235"/>
  <c r="M72" i="235"/>
  <c r="L72" i="235"/>
  <c r="K72" i="235"/>
  <c r="J72" i="235"/>
  <c r="I72" i="235"/>
  <c r="H72" i="235"/>
  <c r="G72" i="235"/>
  <c r="F72" i="235"/>
  <c r="E72" i="235"/>
  <c r="D72" i="235"/>
  <c r="C72" i="235"/>
  <c r="B72" i="235"/>
  <c r="N72" i="235"/>
  <c r="N71" i="235"/>
  <c r="M70" i="235"/>
  <c r="L70" i="235"/>
  <c r="K70" i="235"/>
  <c r="J70" i="235"/>
  <c r="I70" i="235"/>
  <c r="H70" i="235"/>
  <c r="G70" i="235"/>
  <c r="F70" i="235"/>
  <c r="E70" i="235"/>
  <c r="D70" i="235"/>
  <c r="C70" i="235"/>
  <c r="B70" i="235"/>
  <c r="N70" i="235"/>
  <c r="N69" i="235"/>
  <c r="N68" i="235"/>
  <c r="N67" i="235"/>
  <c r="N66" i="235"/>
  <c r="M65" i="235"/>
  <c r="L65" i="235"/>
  <c r="K65" i="235"/>
  <c r="J65" i="235"/>
  <c r="I65" i="235"/>
  <c r="H65" i="235"/>
  <c r="G65" i="235"/>
  <c r="F65" i="235"/>
  <c r="F4" i="235"/>
  <c r="E65" i="235"/>
  <c r="D65" i="235"/>
  <c r="C65" i="235"/>
  <c r="B65" i="235"/>
  <c r="N65" i="235"/>
  <c r="N64" i="235"/>
  <c r="M63" i="235"/>
  <c r="L63" i="235"/>
  <c r="K63" i="235"/>
  <c r="J63" i="235"/>
  <c r="I63" i="235"/>
  <c r="H63" i="235"/>
  <c r="G63" i="235"/>
  <c r="F63" i="235"/>
  <c r="E63" i="235"/>
  <c r="D63" i="235"/>
  <c r="C63" i="235"/>
  <c r="B63" i="235"/>
  <c r="N62" i="235"/>
  <c r="N61" i="235"/>
  <c r="N60" i="235"/>
  <c r="N59" i="235"/>
  <c r="N58" i="235"/>
  <c r="N57" i="235"/>
  <c r="N56" i="235"/>
  <c r="N55" i="235"/>
  <c r="N54" i="235"/>
  <c r="N53" i="235"/>
  <c r="N52" i="235"/>
  <c r="N51" i="235"/>
  <c r="N50" i="235"/>
  <c r="M49" i="235"/>
  <c r="L49" i="235"/>
  <c r="K49" i="235"/>
  <c r="J49" i="235"/>
  <c r="I49" i="235"/>
  <c r="H49" i="235"/>
  <c r="G49" i="235"/>
  <c r="F49" i="235"/>
  <c r="E49" i="235"/>
  <c r="D49" i="235"/>
  <c r="C49" i="235"/>
  <c r="B49" i="235"/>
  <c r="N49" i="235"/>
  <c r="N48" i="235"/>
  <c r="M47" i="235"/>
  <c r="L47" i="235"/>
  <c r="K47" i="235"/>
  <c r="J47" i="235"/>
  <c r="I47" i="235"/>
  <c r="H47" i="235"/>
  <c r="G47" i="235"/>
  <c r="F47" i="235"/>
  <c r="E47" i="235"/>
  <c r="D47" i="235"/>
  <c r="C47" i="235"/>
  <c r="B47" i="235"/>
  <c r="N46" i="235"/>
  <c r="N45" i="235"/>
  <c r="N44" i="235"/>
  <c r="N43" i="235"/>
  <c r="N42" i="235"/>
  <c r="M41" i="235"/>
  <c r="L41" i="235"/>
  <c r="K41" i="235"/>
  <c r="J41" i="235"/>
  <c r="I41" i="235"/>
  <c r="H41" i="235"/>
  <c r="G41" i="235"/>
  <c r="F41" i="235"/>
  <c r="E41" i="235"/>
  <c r="D41" i="235"/>
  <c r="C41" i="235"/>
  <c r="B41" i="235"/>
  <c r="N40" i="235"/>
  <c r="N39" i="235"/>
  <c r="M38" i="235"/>
  <c r="L38" i="235"/>
  <c r="K38" i="235"/>
  <c r="J38" i="235"/>
  <c r="I38" i="235"/>
  <c r="H38" i="235"/>
  <c r="G38" i="235"/>
  <c r="F38" i="235"/>
  <c r="E38" i="235"/>
  <c r="D38" i="235"/>
  <c r="C38" i="235"/>
  <c r="B38" i="235"/>
  <c r="N38" i="235"/>
  <c r="N37" i="235"/>
  <c r="N36" i="235"/>
  <c r="N35" i="235"/>
  <c r="N34" i="235"/>
  <c r="N33" i="235"/>
  <c r="N32" i="235"/>
  <c r="N31" i="235"/>
  <c r="N30" i="235"/>
  <c r="N29" i="235"/>
  <c r="N28" i="235"/>
  <c r="N27" i="235"/>
  <c r="N26" i="235"/>
  <c r="N25" i="235"/>
  <c r="N24" i="235"/>
  <c r="N23" i="235"/>
  <c r="N22" i="235"/>
  <c r="N21" i="235"/>
  <c r="N20" i="235"/>
  <c r="N19" i="235"/>
  <c r="N18" i="235"/>
  <c r="M17" i="235"/>
  <c r="L17" i="235"/>
  <c r="K17" i="235"/>
  <c r="K4" i="235"/>
  <c r="J17" i="235"/>
  <c r="I17" i="235"/>
  <c r="H17" i="235"/>
  <c r="G17" i="235"/>
  <c r="F17" i="235"/>
  <c r="E17" i="235"/>
  <c r="D17" i="235"/>
  <c r="C17" i="235"/>
  <c r="B17" i="235"/>
  <c r="N17" i="235"/>
  <c r="N16" i="235"/>
  <c r="N15" i="235"/>
  <c r="M14" i="235"/>
  <c r="L14" i="235"/>
  <c r="N14" i="235"/>
  <c r="K14" i="235"/>
  <c r="J14" i="235"/>
  <c r="I14" i="235"/>
  <c r="H14" i="235"/>
  <c r="G14" i="235"/>
  <c r="F14" i="235"/>
  <c r="E14" i="235"/>
  <c r="D14" i="235"/>
  <c r="C14" i="235"/>
  <c r="B14" i="235"/>
  <c r="N13" i="235"/>
  <c r="M12" i="235"/>
  <c r="L12" i="235"/>
  <c r="K12" i="235"/>
  <c r="J12" i="235"/>
  <c r="I12" i="235"/>
  <c r="H12" i="235"/>
  <c r="G12" i="235"/>
  <c r="F12" i="235"/>
  <c r="E12" i="235"/>
  <c r="D12" i="235"/>
  <c r="C12" i="235"/>
  <c r="B12" i="235"/>
  <c r="N11" i="235"/>
  <c r="N10" i="235"/>
  <c r="M9" i="235"/>
  <c r="L9" i="235"/>
  <c r="K9" i="235"/>
  <c r="J9" i="235"/>
  <c r="I9" i="235"/>
  <c r="H9" i="235"/>
  <c r="G9" i="235"/>
  <c r="F9" i="235"/>
  <c r="E9" i="235"/>
  <c r="D9" i="235"/>
  <c r="D4" i="235"/>
  <c r="C9" i="235"/>
  <c r="B9" i="235"/>
  <c r="N9" i="235"/>
  <c r="N8" i="235"/>
  <c r="N7" i="235"/>
  <c r="N6" i="235"/>
  <c r="M5" i="235"/>
  <c r="L5" i="235"/>
  <c r="L4" i="235"/>
  <c r="K5" i="235"/>
  <c r="J5" i="235"/>
  <c r="I5" i="235"/>
  <c r="H5" i="235"/>
  <c r="G5" i="235"/>
  <c r="F5" i="235"/>
  <c r="E5" i="235"/>
  <c r="D5" i="235"/>
  <c r="C5" i="235"/>
  <c r="B5" i="235"/>
  <c r="B7" i="234"/>
  <c r="B11" i="234"/>
  <c r="B15" i="234"/>
  <c r="B18" i="234"/>
  <c r="B39" i="234"/>
  <c r="B42" i="234"/>
  <c r="B46" i="234"/>
  <c r="B49" i="234"/>
  <c r="B59" i="234"/>
  <c r="B62" i="234"/>
  <c r="B68" i="234"/>
  <c r="B71" i="234"/>
  <c r="B75" i="234"/>
  <c r="B79" i="234"/>
  <c r="B82" i="234"/>
  <c r="N82" i="234"/>
  <c r="B87" i="234"/>
  <c r="B92" i="234"/>
  <c r="N92" i="234"/>
  <c r="B97" i="234"/>
  <c r="B100" i="234"/>
  <c r="N100" i="234"/>
  <c r="B106" i="234"/>
  <c r="B109" i="234"/>
  <c r="N109" i="234"/>
  <c r="B112" i="234"/>
  <c r="B124" i="234"/>
  <c r="B129" i="234"/>
  <c r="B132" i="234"/>
  <c r="B138" i="234"/>
  <c r="B144" i="234"/>
  <c r="B147" i="234"/>
  <c r="B151" i="234"/>
  <c r="N151" i="234"/>
  <c r="B159" i="234"/>
  <c r="B162" i="234"/>
  <c r="N162" i="234"/>
  <c r="B165" i="234"/>
  <c r="B168" i="234"/>
  <c r="B171" i="234"/>
  <c r="B174" i="234"/>
  <c r="N174" i="234"/>
  <c r="B177" i="234"/>
  <c r="B182" i="234"/>
  <c r="B185" i="234"/>
  <c r="B189" i="234"/>
  <c r="B194" i="234"/>
  <c r="N194" i="234"/>
  <c r="B199" i="234"/>
  <c r="C7" i="234"/>
  <c r="C5" i="234"/>
  <c r="C11" i="234"/>
  <c r="C15" i="234"/>
  <c r="N15" i="234"/>
  <c r="C18" i="234"/>
  <c r="C39" i="234"/>
  <c r="N39" i="234"/>
  <c r="C42" i="234"/>
  <c r="C46" i="234"/>
  <c r="C49" i="234"/>
  <c r="C59" i="234"/>
  <c r="C62" i="234"/>
  <c r="C68" i="234"/>
  <c r="C71" i="234"/>
  <c r="C75" i="234"/>
  <c r="N75" i="234"/>
  <c r="C79" i="234"/>
  <c r="C82" i="234"/>
  <c r="C87" i="234"/>
  <c r="C92" i="234"/>
  <c r="C97" i="234"/>
  <c r="C100" i="234"/>
  <c r="C106" i="234"/>
  <c r="C109" i="234"/>
  <c r="C112" i="234"/>
  <c r="C124" i="234"/>
  <c r="C129" i="234"/>
  <c r="C132" i="234"/>
  <c r="C138" i="234"/>
  <c r="C144" i="234"/>
  <c r="C147" i="234"/>
  <c r="C151" i="234"/>
  <c r="C159" i="234"/>
  <c r="C162" i="234"/>
  <c r="C165" i="234"/>
  <c r="C168" i="234"/>
  <c r="C171" i="234"/>
  <c r="C174" i="234"/>
  <c r="C177" i="234"/>
  <c r="C182" i="234"/>
  <c r="N182" i="234"/>
  <c r="C185" i="234"/>
  <c r="C189" i="234"/>
  <c r="C194" i="234"/>
  <c r="C199" i="234"/>
  <c r="N199" i="234"/>
  <c r="D7" i="234"/>
  <c r="D11" i="234"/>
  <c r="N11" i="234"/>
  <c r="D15" i="234"/>
  <c r="D18" i="234"/>
  <c r="D39" i="234"/>
  <c r="D42" i="234"/>
  <c r="D46" i="234"/>
  <c r="D49" i="234"/>
  <c r="D59" i="234"/>
  <c r="D62" i="234"/>
  <c r="D68" i="234"/>
  <c r="D71" i="234"/>
  <c r="D75" i="234"/>
  <c r="D79" i="234"/>
  <c r="D82" i="234"/>
  <c r="D87" i="234"/>
  <c r="D92" i="234"/>
  <c r="D97" i="234"/>
  <c r="N97" i="234"/>
  <c r="D100" i="234"/>
  <c r="D106" i="234"/>
  <c r="D109" i="234"/>
  <c r="D112" i="234"/>
  <c r="D124" i="234"/>
  <c r="D129" i="234"/>
  <c r="N129" i="234"/>
  <c r="D132" i="234"/>
  <c r="D138" i="234"/>
  <c r="N138" i="234"/>
  <c r="D144" i="234"/>
  <c r="D147" i="234"/>
  <c r="N147" i="234"/>
  <c r="D151" i="234"/>
  <c r="D159" i="234"/>
  <c r="N159" i="234"/>
  <c r="D162" i="234"/>
  <c r="D165" i="234"/>
  <c r="D168" i="234"/>
  <c r="D171" i="234"/>
  <c r="N171" i="234"/>
  <c r="D174" i="234"/>
  <c r="D177" i="234"/>
  <c r="N177" i="234"/>
  <c r="D182" i="234"/>
  <c r="D185" i="234"/>
  <c r="D189" i="234"/>
  <c r="D194" i="234"/>
  <c r="D199" i="234"/>
  <c r="E7" i="234"/>
  <c r="E5" i="234"/>
  <c r="E11" i="234"/>
  <c r="E15" i="234"/>
  <c r="E18" i="234"/>
  <c r="E39" i="234"/>
  <c r="E42" i="234"/>
  <c r="E46" i="234"/>
  <c r="E49" i="234"/>
  <c r="E59" i="234"/>
  <c r="E62" i="234"/>
  <c r="E68" i="234"/>
  <c r="E71" i="234"/>
  <c r="E75" i="234"/>
  <c r="E79" i="234"/>
  <c r="E82" i="234"/>
  <c r="E87" i="234"/>
  <c r="E92" i="234"/>
  <c r="E97" i="234"/>
  <c r="E100" i="234"/>
  <c r="E106" i="234"/>
  <c r="E109" i="234"/>
  <c r="E112" i="234"/>
  <c r="E124" i="234"/>
  <c r="E129" i="234"/>
  <c r="E132" i="234"/>
  <c r="E138" i="234"/>
  <c r="E144" i="234"/>
  <c r="E147" i="234"/>
  <c r="E151" i="234"/>
  <c r="E159" i="234"/>
  <c r="E162" i="234"/>
  <c r="E165" i="234"/>
  <c r="E168" i="234"/>
  <c r="E171" i="234"/>
  <c r="E174" i="234"/>
  <c r="E177" i="234"/>
  <c r="E182" i="234"/>
  <c r="E185" i="234"/>
  <c r="E189" i="234"/>
  <c r="E194" i="234"/>
  <c r="E199" i="234"/>
  <c r="F7" i="234"/>
  <c r="F11" i="234"/>
  <c r="F15" i="234"/>
  <c r="F18" i="234"/>
  <c r="F39" i="234"/>
  <c r="F42" i="234"/>
  <c r="F46" i="234"/>
  <c r="F49" i="234"/>
  <c r="F59" i="234"/>
  <c r="F62" i="234"/>
  <c r="F68" i="234"/>
  <c r="F71" i="234"/>
  <c r="F75" i="234"/>
  <c r="F79" i="234"/>
  <c r="F82" i="234"/>
  <c r="F87" i="234"/>
  <c r="F92" i="234"/>
  <c r="F97" i="234"/>
  <c r="F100" i="234"/>
  <c r="F106" i="234"/>
  <c r="F109" i="234"/>
  <c r="F112" i="234"/>
  <c r="F124" i="234"/>
  <c r="F129" i="234"/>
  <c r="F132" i="234"/>
  <c r="F138" i="234"/>
  <c r="F144" i="234"/>
  <c r="F147" i="234"/>
  <c r="F151" i="234"/>
  <c r="F159" i="234"/>
  <c r="F162" i="234"/>
  <c r="F165" i="234"/>
  <c r="F168" i="234"/>
  <c r="F171" i="234"/>
  <c r="F174" i="234"/>
  <c r="F177" i="234"/>
  <c r="F182" i="234"/>
  <c r="F185" i="234"/>
  <c r="F189" i="234"/>
  <c r="F194" i="234"/>
  <c r="F199" i="234"/>
  <c r="G7" i="234"/>
  <c r="G11" i="234"/>
  <c r="G15" i="234"/>
  <c r="G18" i="234"/>
  <c r="G39" i="234"/>
  <c r="G42" i="234"/>
  <c r="G46" i="234"/>
  <c r="G49" i="234"/>
  <c r="G59" i="234"/>
  <c r="G62" i="234"/>
  <c r="G68" i="234"/>
  <c r="G71" i="234"/>
  <c r="G75" i="234"/>
  <c r="G79" i="234"/>
  <c r="G82" i="234"/>
  <c r="G87" i="234"/>
  <c r="G92" i="234"/>
  <c r="G97" i="234"/>
  <c r="G100" i="234"/>
  <c r="G106" i="234"/>
  <c r="G109" i="234"/>
  <c r="G112" i="234"/>
  <c r="G124" i="234"/>
  <c r="G129" i="234"/>
  <c r="G132" i="234"/>
  <c r="G138" i="234"/>
  <c r="G144" i="234"/>
  <c r="G147" i="234"/>
  <c r="G151" i="234"/>
  <c r="G159" i="234"/>
  <c r="G162" i="234"/>
  <c r="G165" i="234"/>
  <c r="G168" i="234"/>
  <c r="G171" i="234"/>
  <c r="G174" i="234"/>
  <c r="G177" i="234"/>
  <c r="G182" i="234"/>
  <c r="G185" i="234"/>
  <c r="G189" i="234"/>
  <c r="G194" i="234"/>
  <c r="G199" i="234"/>
  <c r="H7" i="234"/>
  <c r="H11" i="234"/>
  <c r="H15" i="234"/>
  <c r="H18" i="234"/>
  <c r="H39" i="234"/>
  <c r="H42" i="234"/>
  <c r="H46" i="234"/>
  <c r="H49" i="234"/>
  <c r="H59" i="234"/>
  <c r="H62" i="234"/>
  <c r="H68" i="234"/>
  <c r="H71" i="234"/>
  <c r="H75" i="234"/>
  <c r="H79" i="234"/>
  <c r="H82" i="234"/>
  <c r="H87" i="234"/>
  <c r="H92" i="234"/>
  <c r="H97" i="234"/>
  <c r="H100" i="234"/>
  <c r="H106" i="234"/>
  <c r="H109" i="234"/>
  <c r="H112" i="234"/>
  <c r="H124" i="234"/>
  <c r="H129" i="234"/>
  <c r="H132" i="234"/>
  <c r="H138" i="234"/>
  <c r="H144" i="234"/>
  <c r="H147" i="234"/>
  <c r="H151" i="234"/>
  <c r="H159" i="234"/>
  <c r="H162" i="234"/>
  <c r="H165" i="234"/>
  <c r="H168" i="234"/>
  <c r="H171" i="234"/>
  <c r="H174" i="234"/>
  <c r="H177" i="234"/>
  <c r="H182" i="234"/>
  <c r="H185" i="234"/>
  <c r="H189" i="234"/>
  <c r="H194" i="234"/>
  <c r="H199" i="234"/>
  <c r="I7" i="234"/>
  <c r="I11" i="234"/>
  <c r="I15" i="234"/>
  <c r="I18" i="234"/>
  <c r="I39" i="234"/>
  <c r="I42" i="234"/>
  <c r="I46" i="234"/>
  <c r="I49" i="234"/>
  <c r="I59" i="234"/>
  <c r="I62" i="234"/>
  <c r="I68" i="234"/>
  <c r="I71" i="234"/>
  <c r="I75" i="234"/>
  <c r="I79" i="234"/>
  <c r="I82" i="234"/>
  <c r="I87" i="234"/>
  <c r="I92" i="234"/>
  <c r="I97" i="234"/>
  <c r="I100" i="234"/>
  <c r="I106" i="234"/>
  <c r="I109" i="234"/>
  <c r="I112" i="234"/>
  <c r="I124" i="234"/>
  <c r="I129" i="234"/>
  <c r="I132" i="234"/>
  <c r="I138" i="234"/>
  <c r="I144" i="234"/>
  <c r="I147" i="234"/>
  <c r="I151" i="234"/>
  <c r="I159" i="234"/>
  <c r="I162" i="234"/>
  <c r="I165" i="234"/>
  <c r="I168" i="234"/>
  <c r="I171" i="234"/>
  <c r="I174" i="234"/>
  <c r="I177" i="234"/>
  <c r="I182" i="234"/>
  <c r="I185" i="234"/>
  <c r="I189" i="234"/>
  <c r="I194" i="234"/>
  <c r="I199" i="234"/>
  <c r="J7" i="234"/>
  <c r="J11" i="234"/>
  <c r="J15" i="234"/>
  <c r="J18" i="234"/>
  <c r="N18" i="234"/>
  <c r="J39" i="234"/>
  <c r="J42" i="234"/>
  <c r="J46" i="234"/>
  <c r="J49" i="234"/>
  <c r="J59" i="234"/>
  <c r="J62" i="234"/>
  <c r="J68" i="234"/>
  <c r="J71" i="234"/>
  <c r="J75" i="234"/>
  <c r="J79" i="234"/>
  <c r="J82" i="234"/>
  <c r="J87" i="234"/>
  <c r="J92" i="234"/>
  <c r="J97" i="234"/>
  <c r="J100" i="234"/>
  <c r="J106" i="234"/>
  <c r="J109" i="234"/>
  <c r="J112" i="234"/>
  <c r="J124" i="234"/>
  <c r="J129" i="234"/>
  <c r="J132" i="234"/>
  <c r="J138" i="234"/>
  <c r="J144" i="234"/>
  <c r="J147" i="234"/>
  <c r="J151" i="234"/>
  <c r="J159" i="234"/>
  <c r="J162" i="234"/>
  <c r="J165" i="234"/>
  <c r="J168" i="234"/>
  <c r="J171" i="234"/>
  <c r="J174" i="234"/>
  <c r="J177" i="234"/>
  <c r="J182" i="234"/>
  <c r="J185" i="234"/>
  <c r="J189" i="234"/>
  <c r="J194" i="234"/>
  <c r="J199" i="234"/>
  <c r="K7" i="234"/>
  <c r="K11" i="234"/>
  <c r="K15" i="234"/>
  <c r="K18" i="234"/>
  <c r="K39" i="234"/>
  <c r="K42" i="234"/>
  <c r="K46" i="234"/>
  <c r="K49" i="234"/>
  <c r="K59" i="234"/>
  <c r="K62" i="234"/>
  <c r="K68" i="234"/>
  <c r="K71" i="234"/>
  <c r="K75" i="234"/>
  <c r="K79" i="234"/>
  <c r="K82" i="234"/>
  <c r="K87" i="234"/>
  <c r="K92" i="234"/>
  <c r="K97" i="234"/>
  <c r="K100" i="234"/>
  <c r="K106" i="234"/>
  <c r="K109" i="234"/>
  <c r="K112" i="234"/>
  <c r="K124" i="234"/>
  <c r="K129" i="234"/>
  <c r="K132" i="234"/>
  <c r="K138" i="234"/>
  <c r="K144" i="234"/>
  <c r="K147" i="234"/>
  <c r="K151" i="234"/>
  <c r="K159" i="234"/>
  <c r="K162" i="234"/>
  <c r="K165" i="234"/>
  <c r="K168" i="234"/>
  <c r="K171" i="234"/>
  <c r="K174" i="234"/>
  <c r="K177" i="234"/>
  <c r="K182" i="234"/>
  <c r="K185" i="234"/>
  <c r="K189" i="234"/>
  <c r="K194" i="234"/>
  <c r="K199" i="234"/>
  <c r="L7" i="234"/>
  <c r="L11" i="234"/>
  <c r="L15" i="234"/>
  <c r="L18" i="234"/>
  <c r="L39" i="234"/>
  <c r="L42" i="234"/>
  <c r="L46" i="234"/>
  <c r="L49" i="234"/>
  <c r="L59" i="234"/>
  <c r="L62" i="234"/>
  <c r="L68" i="234"/>
  <c r="L71" i="234"/>
  <c r="L75" i="234"/>
  <c r="L79" i="234"/>
  <c r="L82" i="234"/>
  <c r="L87" i="234"/>
  <c r="L92" i="234"/>
  <c r="L97" i="234"/>
  <c r="L100" i="234"/>
  <c r="L106" i="234"/>
  <c r="L109" i="234"/>
  <c r="L112" i="234"/>
  <c r="L124" i="234"/>
  <c r="L129" i="234"/>
  <c r="L132" i="234"/>
  <c r="L138" i="234"/>
  <c r="L144" i="234"/>
  <c r="L147" i="234"/>
  <c r="L151" i="234"/>
  <c r="L159" i="234"/>
  <c r="L162" i="234"/>
  <c r="L165" i="234"/>
  <c r="L168" i="234"/>
  <c r="L171" i="234"/>
  <c r="L174" i="234"/>
  <c r="L177" i="234"/>
  <c r="L182" i="234"/>
  <c r="L185" i="234"/>
  <c r="L189" i="234"/>
  <c r="L194" i="234"/>
  <c r="L199" i="234"/>
  <c r="L5" i="234"/>
  <c r="M7" i="234"/>
  <c r="M11" i="234"/>
  <c r="M15" i="234"/>
  <c r="M18" i="234"/>
  <c r="M39" i="234"/>
  <c r="M42" i="234"/>
  <c r="M46" i="234"/>
  <c r="M49" i="234"/>
  <c r="M59" i="234"/>
  <c r="M5" i="234"/>
  <c r="M62" i="234"/>
  <c r="M68" i="234"/>
  <c r="M71" i="234"/>
  <c r="M75" i="234"/>
  <c r="M79" i="234"/>
  <c r="M82" i="234"/>
  <c r="M87" i="234"/>
  <c r="M92" i="234"/>
  <c r="M97" i="234"/>
  <c r="M100" i="234"/>
  <c r="M106" i="234"/>
  <c r="M109" i="234"/>
  <c r="M112" i="234"/>
  <c r="M124" i="234"/>
  <c r="M129" i="234"/>
  <c r="M132" i="234"/>
  <c r="M138" i="234"/>
  <c r="M144" i="234"/>
  <c r="M147" i="234"/>
  <c r="M151" i="234"/>
  <c r="M159" i="234"/>
  <c r="M162" i="234"/>
  <c r="M165" i="234"/>
  <c r="M168" i="234"/>
  <c r="M171" i="234"/>
  <c r="M174" i="234"/>
  <c r="M177" i="234"/>
  <c r="M182" i="234"/>
  <c r="M185" i="234"/>
  <c r="M189" i="234"/>
  <c r="M194" i="234"/>
  <c r="M199" i="234"/>
  <c r="N8" i="234"/>
  <c r="N9" i="234"/>
  <c r="N12" i="234"/>
  <c r="N13" i="234"/>
  <c r="N16" i="234"/>
  <c r="N19" i="234"/>
  <c r="N20" i="234"/>
  <c r="N21" i="234"/>
  <c r="N22" i="234"/>
  <c r="N23" i="234"/>
  <c r="N24" i="234"/>
  <c r="N25" i="234"/>
  <c r="N26" i="234"/>
  <c r="N27" i="234"/>
  <c r="N28" i="234"/>
  <c r="N29" i="234"/>
  <c r="N30" i="234"/>
  <c r="N31" i="234"/>
  <c r="N32" i="234"/>
  <c r="N33" i="234"/>
  <c r="N34" i="234"/>
  <c r="N35" i="234"/>
  <c r="N36" i="234"/>
  <c r="N37" i="234"/>
  <c r="N40" i="234"/>
  <c r="N43" i="234"/>
  <c r="N44" i="234"/>
  <c r="N47" i="234"/>
  <c r="N50" i="234"/>
  <c r="N52" i="234"/>
  <c r="N53" i="234"/>
  <c r="N54" i="234"/>
  <c r="N55" i="234"/>
  <c r="N56" i="234"/>
  <c r="N57" i="234"/>
  <c r="N60" i="234"/>
  <c r="N63" i="234"/>
  <c r="N64" i="234"/>
  <c r="N65" i="234"/>
  <c r="N66" i="234"/>
  <c r="N69" i="234"/>
  <c r="N72" i="234"/>
  <c r="N73" i="234"/>
  <c r="N76" i="234"/>
  <c r="N77" i="234"/>
  <c r="N80" i="234"/>
  <c r="N83" i="234"/>
  <c r="N84" i="234"/>
  <c r="N85" i="234"/>
  <c r="N88" i="234"/>
  <c r="N89" i="234"/>
  <c r="N90" i="234"/>
  <c r="N93" i="234"/>
  <c r="N94" i="234"/>
  <c r="N95" i="234"/>
  <c r="N98" i="234"/>
  <c r="N101" i="234"/>
  <c r="N102" i="234"/>
  <c r="N103" i="234"/>
  <c r="N104" i="234"/>
  <c r="N107" i="234"/>
  <c r="N110" i="234"/>
  <c r="N113" i="234"/>
  <c r="N114" i="234"/>
  <c r="N115" i="234"/>
  <c r="N116" i="234"/>
  <c r="N117" i="234"/>
  <c r="N118" i="234"/>
  <c r="N119" i="234"/>
  <c r="N120" i="234"/>
  <c r="N121" i="234"/>
  <c r="N122" i="234"/>
  <c r="N125" i="234"/>
  <c r="N126" i="234"/>
  <c r="N127" i="234"/>
  <c r="N130" i="234"/>
  <c r="N133" i="234"/>
  <c r="N134" i="234"/>
  <c r="N135" i="234"/>
  <c r="N136" i="234"/>
  <c r="N139" i="234"/>
  <c r="N140" i="234"/>
  <c r="N141" i="234"/>
  <c r="N142" i="234"/>
  <c r="N145" i="234"/>
  <c r="N148" i="234"/>
  <c r="N149" i="234"/>
  <c r="N152" i="234"/>
  <c r="N153" i="234"/>
  <c r="N155" i="234"/>
  <c r="N156" i="234"/>
  <c r="N157" i="234"/>
  <c r="N160" i="234"/>
  <c r="N163" i="234"/>
  <c r="N166" i="234"/>
  <c r="N169" i="234"/>
  <c r="N172" i="234"/>
  <c r="N175" i="234"/>
  <c r="N178" i="234"/>
  <c r="N179" i="234"/>
  <c r="N180" i="234"/>
  <c r="N183" i="234"/>
  <c r="N186" i="234"/>
  <c r="N187" i="234"/>
  <c r="N191" i="234"/>
  <c r="N192" i="234"/>
  <c r="N196" i="234"/>
  <c r="N197" i="234"/>
  <c r="N200" i="234"/>
  <c r="N201" i="234"/>
  <c r="N202" i="234"/>
  <c r="N203" i="234"/>
  <c r="N208" i="234"/>
  <c r="N209" i="234"/>
  <c r="B8" i="233"/>
  <c r="B12" i="233"/>
  <c r="B19" i="233"/>
  <c r="B23" i="233"/>
  <c r="B47" i="233"/>
  <c r="B51" i="233"/>
  <c r="N51" i="233"/>
  <c r="B55" i="233"/>
  <c r="B58" i="233"/>
  <c r="B70" i="233"/>
  <c r="B75" i="233"/>
  <c r="B82" i="233"/>
  <c r="B85" i="233"/>
  <c r="B89" i="233"/>
  <c r="B93" i="233"/>
  <c r="B98" i="233"/>
  <c r="B101" i="233"/>
  <c r="B109" i="233"/>
  <c r="B114" i="233"/>
  <c r="B119" i="233"/>
  <c r="B122" i="233"/>
  <c r="B128" i="233"/>
  <c r="B132" i="233"/>
  <c r="B135" i="233"/>
  <c r="B138" i="233"/>
  <c r="B141" i="233"/>
  <c r="B159" i="233"/>
  <c r="B166" i="233"/>
  <c r="B170" i="233"/>
  <c r="B177" i="233"/>
  <c r="B185" i="233"/>
  <c r="B188" i="233"/>
  <c r="N188" i="233"/>
  <c r="B192" i="233"/>
  <c r="B199" i="233"/>
  <c r="N199" i="233"/>
  <c r="B202" i="233"/>
  <c r="B205" i="233"/>
  <c r="N205" i="233"/>
  <c r="B208" i="233"/>
  <c r="B211" i="233"/>
  <c r="N211" i="233"/>
  <c r="B214" i="233"/>
  <c r="B220" i="233"/>
  <c r="B224" i="233"/>
  <c r="B230" i="233"/>
  <c r="B233" i="233"/>
  <c r="B240" i="233"/>
  <c r="B245" i="233"/>
  <c r="B250" i="233"/>
  <c r="C8" i="233"/>
  <c r="C12" i="233"/>
  <c r="C19" i="233"/>
  <c r="C23" i="233"/>
  <c r="C47" i="233"/>
  <c r="C51" i="233"/>
  <c r="C55" i="233"/>
  <c r="C58" i="233"/>
  <c r="C70" i="233"/>
  <c r="C75" i="233"/>
  <c r="C82" i="233"/>
  <c r="C85" i="233"/>
  <c r="C89" i="233"/>
  <c r="C93" i="233"/>
  <c r="C98" i="233"/>
  <c r="N98" i="233"/>
  <c r="C101" i="233"/>
  <c r="C109" i="233"/>
  <c r="N109" i="233"/>
  <c r="C114" i="233"/>
  <c r="C119" i="233"/>
  <c r="C122" i="233"/>
  <c r="C128" i="233"/>
  <c r="C132" i="233"/>
  <c r="C135" i="233"/>
  <c r="C138" i="233"/>
  <c r="C141" i="233"/>
  <c r="N141" i="233"/>
  <c r="C159" i="233"/>
  <c r="C166" i="233"/>
  <c r="N166" i="233"/>
  <c r="C170" i="233"/>
  <c r="C177" i="233"/>
  <c r="C185" i="233"/>
  <c r="C188" i="233"/>
  <c r="C192" i="233"/>
  <c r="N192" i="233"/>
  <c r="C199" i="233"/>
  <c r="C202" i="233"/>
  <c r="C205" i="233"/>
  <c r="C208" i="233"/>
  <c r="C211" i="233"/>
  <c r="C214" i="233"/>
  <c r="C220" i="233"/>
  <c r="C224" i="233"/>
  <c r="C230" i="233"/>
  <c r="C233" i="233"/>
  <c r="C240" i="233"/>
  <c r="C245" i="233"/>
  <c r="N245" i="233"/>
  <c r="C250" i="233"/>
  <c r="D8" i="233"/>
  <c r="N8" i="233"/>
  <c r="D12" i="233"/>
  <c r="D19" i="233"/>
  <c r="D23" i="233"/>
  <c r="D47" i="233"/>
  <c r="D51" i="233"/>
  <c r="D55" i="233"/>
  <c r="D58" i="233"/>
  <c r="N58" i="233"/>
  <c r="D70" i="233"/>
  <c r="D75" i="233"/>
  <c r="D82" i="233"/>
  <c r="D85" i="233"/>
  <c r="D89" i="233"/>
  <c r="D93" i="233"/>
  <c r="D98" i="233"/>
  <c r="D101" i="233"/>
  <c r="D109" i="233"/>
  <c r="D114" i="233"/>
  <c r="N114" i="233"/>
  <c r="D119" i="233"/>
  <c r="D122" i="233"/>
  <c r="D128" i="233"/>
  <c r="D132" i="233"/>
  <c r="D135" i="233"/>
  <c r="D138" i="233"/>
  <c r="D141" i="233"/>
  <c r="D159" i="233"/>
  <c r="N159" i="233"/>
  <c r="D166" i="233"/>
  <c r="D170" i="233"/>
  <c r="N170" i="233"/>
  <c r="D177" i="233"/>
  <c r="D185" i="233"/>
  <c r="D188" i="233"/>
  <c r="D192" i="233"/>
  <c r="D199" i="233"/>
  <c r="D202" i="233"/>
  <c r="D205" i="233"/>
  <c r="D208" i="233"/>
  <c r="D211" i="233"/>
  <c r="D214" i="233"/>
  <c r="D220" i="233"/>
  <c r="D224" i="233"/>
  <c r="D230" i="233"/>
  <c r="D233" i="233"/>
  <c r="D240" i="233"/>
  <c r="D245" i="233"/>
  <c r="D250" i="233"/>
  <c r="E8" i="233"/>
  <c r="E12" i="233"/>
  <c r="E19" i="233"/>
  <c r="N19" i="233"/>
  <c r="E23" i="233"/>
  <c r="E47" i="233"/>
  <c r="E51" i="233"/>
  <c r="E55" i="233"/>
  <c r="N55" i="233"/>
  <c r="E58" i="233"/>
  <c r="E70" i="233"/>
  <c r="E75" i="233"/>
  <c r="E82" i="233"/>
  <c r="E85" i="233"/>
  <c r="E89" i="233"/>
  <c r="N89" i="233"/>
  <c r="E93" i="233"/>
  <c r="E98" i="233"/>
  <c r="E101" i="233"/>
  <c r="E109" i="233"/>
  <c r="E114" i="233"/>
  <c r="E119" i="233"/>
  <c r="E122" i="233"/>
  <c r="E128" i="233"/>
  <c r="E132" i="233"/>
  <c r="E135" i="233"/>
  <c r="E138" i="233"/>
  <c r="E141" i="233"/>
  <c r="E159" i="233"/>
  <c r="E166" i="233"/>
  <c r="E170" i="233"/>
  <c r="E177" i="233"/>
  <c r="E185" i="233"/>
  <c r="E188" i="233"/>
  <c r="E192" i="233"/>
  <c r="E199" i="233"/>
  <c r="E202" i="233"/>
  <c r="E205" i="233"/>
  <c r="E208" i="233"/>
  <c r="E211" i="233"/>
  <c r="E214" i="233"/>
  <c r="E220" i="233"/>
  <c r="E224" i="233"/>
  <c r="E230" i="233"/>
  <c r="E233" i="233"/>
  <c r="E240" i="233"/>
  <c r="E245" i="233"/>
  <c r="E250" i="233"/>
  <c r="F8" i="233"/>
  <c r="F12" i="233"/>
  <c r="F19" i="233"/>
  <c r="F23" i="233"/>
  <c r="F47" i="233"/>
  <c r="F51" i="233"/>
  <c r="F55" i="233"/>
  <c r="F58" i="233"/>
  <c r="F70" i="233"/>
  <c r="F75" i="233"/>
  <c r="F82" i="233"/>
  <c r="F85" i="233"/>
  <c r="F89" i="233"/>
  <c r="F93" i="233"/>
  <c r="F98" i="233"/>
  <c r="F101" i="233"/>
  <c r="F109" i="233"/>
  <c r="F114" i="233"/>
  <c r="F119" i="233"/>
  <c r="F122" i="233"/>
  <c r="F128" i="233"/>
  <c r="F132" i="233"/>
  <c r="F135" i="233"/>
  <c r="F138" i="233"/>
  <c r="F141" i="233"/>
  <c r="F159" i="233"/>
  <c r="F166" i="233"/>
  <c r="F170" i="233"/>
  <c r="F177" i="233"/>
  <c r="N177" i="233"/>
  <c r="F185" i="233"/>
  <c r="F188" i="233"/>
  <c r="F192" i="233"/>
  <c r="F199" i="233"/>
  <c r="F202" i="233"/>
  <c r="F205" i="233"/>
  <c r="F208" i="233"/>
  <c r="F211" i="233"/>
  <c r="F214" i="233"/>
  <c r="F220" i="233"/>
  <c r="F224" i="233"/>
  <c r="F230" i="233"/>
  <c r="F233" i="233"/>
  <c r="F240" i="233"/>
  <c r="F245" i="233"/>
  <c r="F250" i="233"/>
  <c r="G8" i="233"/>
  <c r="G7" i="233"/>
  <c r="G12" i="233"/>
  <c r="G19" i="233"/>
  <c r="G23" i="233"/>
  <c r="G47" i="233"/>
  <c r="G51" i="233"/>
  <c r="G55" i="233"/>
  <c r="G58" i="233"/>
  <c r="G70" i="233"/>
  <c r="G75" i="233"/>
  <c r="G82" i="233"/>
  <c r="G85" i="233"/>
  <c r="G89" i="233"/>
  <c r="G93" i="233"/>
  <c r="G98" i="233"/>
  <c r="G101" i="233"/>
  <c r="G109" i="233"/>
  <c r="G114" i="233"/>
  <c r="G119" i="233"/>
  <c r="G122" i="233"/>
  <c r="G128" i="233"/>
  <c r="G132" i="233"/>
  <c r="G135" i="233"/>
  <c r="G138" i="233"/>
  <c r="G141" i="233"/>
  <c r="G159" i="233"/>
  <c r="G166" i="233"/>
  <c r="G170" i="233"/>
  <c r="G177" i="233"/>
  <c r="G185" i="233"/>
  <c r="G188" i="233"/>
  <c r="G192" i="233"/>
  <c r="G199" i="233"/>
  <c r="G202" i="233"/>
  <c r="G205" i="233"/>
  <c r="G208" i="233"/>
  <c r="G211" i="233"/>
  <c r="G214" i="233"/>
  <c r="G220" i="233"/>
  <c r="G224" i="233"/>
  <c r="G230" i="233"/>
  <c r="G233" i="233"/>
  <c r="G240" i="233"/>
  <c r="G245" i="233"/>
  <c r="G250" i="233"/>
  <c r="H8" i="233"/>
  <c r="H12" i="233"/>
  <c r="N12" i="233"/>
  <c r="H19" i="233"/>
  <c r="H23" i="233"/>
  <c r="H47" i="233"/>
  <c r="H51" i="233"/>
  <c r="H55" i="233"/>
  <c r="H58" i="233"/>
  <c r="H70" i="233"/>
  <c r="H75" i="233"/>
  <c r="H82" i="233"/>
  <c r="H85" i="233"/>
  <c r="H89" i="233"/>
  <c r="H93" i="233"/>
  <c r="H98" i="233"/>
  <c r="H101" i="233"/>
  <c r="H109" i="233"/>
  <c r="H114" i="233"/>
  <c r="H119" i="233"/>
  <c r="H122" i="233"/>
  <c r="N122" i="233"/>
  <c r="H128" i="233"/>
  <c r="H132" i="233"/>
  <c r="H135" i="233"/>
  <c r="H138" i="233"/>
  <c r="H141" i="233"/>
  <c r="H159" i="233"/>
  <c r="H166" i="233"/>
  <c r="H170" i="233"/>
  <c r="H177" i="233"/>
  <c r="H185" i="233"/>
  <c r="H188" i="233"/>
  <c r="H192" i="233"/>
  <c r="H199" i="233"/>
  <c r="H202" i="233"/>
  <c r="H205" i="233"/>
  <c r="H208" i="233"/>
  <c r="H211" i="233"/>
  <c r="H214" i="233"/>
  <c r="H220" i="233"/>
  <c r="H224" i="233"/>
  <c r="H230" i="233"/>
  <c r="H233" i="233"/>
  <c r="H240" i="233"/>
  <c r="H245" i="233"/>
  <c r="H250" i="233"/>
  <c r="H7" i="233"/>
  <c r="I8" i="233"/>
  <c r="I12" i="233"/>
  <c r="I7" i="233"/>
  <c r="I19" i="233"/>
  <c r="I23" i="233"/>
  <c r="I47" i="233"/>
  <c r="I51" i="233"/>
  <c r="I55" i="233"/>
  <c r="I58" i="233"/>
  <c r="I70" i="233"/>
  <c r="I75" i="233"/>
  <c r="I82" i="233"/>
  <c r="I85" i="233"/>
  <c r="I89" i="233"/>
  <c r="I93" i="233"/>
  <c r="I98" i="233"/>
  <c r="I101" i="233"/>
  <c r="I109" i="233"/>
  <c r="I114" i="233"/>
  <c r="I119" i="233"/>
  <c r="I122" i="233"/>
  <c r="I128" i="233"/>
  <c r="I132" i="233"/>
  <c r="I135" i="233"/>
  <c r="I138" i="233"/>
  <c r="I141" i="233"/>
  <c r="I159" i="233"/>
  <c r="I166" i="233"/>
  <c r="I170" i="233"/>
  <c r="I177" i="233"/>
  <c r="I185" i="233"/>
  <c r="I188" i="233"/>
  <c r="I192" i="233"/>
  <c r="I199" i="233"/>
  <c r="I202" i="233"/>
  <c r="I205" i="233"/>
  <c r="I208" i="233"/>
  <c r="I211" i="233"/>
  <c r="I214" i="233"/>
  <c r="I220" i="233"/>
  <c r="I224" i="233"/>
  <c r="I230" i="233"/>
  <c r="I233" i="233"/>
  <c r="I240" i="233"/>
  <c r="I245" i="233"/>
  <c r="I250" i="233"/>
  <c r="J8" i="233"/>
  <c r="J12" i="233"/>
  <c r="J19" i="233"/>
  <c r="J23" i="233"/>
  <c r="J47" i="233"/>
  <c r="J51" i="233"/>
  <c r="J55" i="233"/>
  <c r="J58" i="233"/>
  <c r="J70" i="233"/>
  <c r="J75" i="233"/>
  <c r="J82" i="233"/>
  <c r="J85" i="233"/>
  <c r="J89" i="233"/>
  <c r="J93" i="233"/>
  <c r="J98" i="233"/>
  <c r="J101" i="233"/>
  <c r="J109" i="233"/>
  <c r="J114" i="233"/>
  <c r="J119" i="233"/>
  <c r="J122" i="233"/>
  <c r="J128" i="233"/>
  <c r="J132" i="233"/>
  <c r="J135" i="233"/>
  <c r="J138" i="233"/>
  <c r="J141" i="233"/>
  <c r="J159" i="233"/>
  <c r="J166" i="233"/>
  <c r="J170" i="233"/>
  <c r="J177" i="233"/>
  <c r="J185" i="233"/>
  <c r="J188" i="233"/>
  <c r="J192" i="233"/>
  <c r="J199" i="233"/>
  <c r="J202" i="233"/>
  <c r="J205" i="233"/>
  <c r="J208" i="233"/>
  <c r="J211" i="233"/>
  <c r="J214" i="233"/>
  <c r="J220" i="233"/>
  <c r="J224" i="233"/>
  <c r="J230" i="233"/>
  <c r="J233" i="233"/>
  <c r="J240" i="233"/>
  <c r="J245" i="233"/>
  <c r="J250" i="233"/>
  <c r="K8" i="233"/>
  <c r="K12" i="233"/>
  <c r="K19" i="233"/>
  <c r="K23" i="233"/>
  <c r="K47" i="233"/>
  <c r="K51" i="233"/>
  <c r="K55" i="233"/>
  <c r="K58" i="233"/>
  <c r="K70" i="233"/>
  <c r="K75" i="233"/>
  <c r="K82" i="233"/>
  <c r="K85" i="233"/>
  <c r="K89" i="233"/>
  <c r="K93" i="233"/>
  <c r="K98" i="233"/>
  <c r="K101" i="233"/>
  <c r="K109" i="233"/>
  <c r="K114" i="233"/>
  <c r="K119" i="233"/>
  <c r="K122" i="233"/>
  <c r="K128" i="233"/>
  <c r="K132" i="233"/>
  <c r="K135" i="233"/>
  <c r="K138" i="233"/>
  <c r="K141" i="233"/>
  <c r="K159" i="233"/>
  <c r="K166" i="233"/>
  <c r="K170" i="233"/>
  <c r="K177" i="233"/>
  <c r="K185" i="233"/>
  <c r="K188" i="233"/>
  <c r="K192" i="233"/>
  <c r="K199" i="233"/>
  <c r="K202" i="233"/>
  <c r="K205" i="233"/>
  <c r="K208" i="233"/>
  <c r="K211" i="233"/>
  <c r="K214" i="233"/>
  <c r="K220" i="233"/>
  <c r="K224" i="233"/>
  <c r="K230" i="233"/>
  <c r="K233" i="233"/>
  <c r="K240" i="233"/>
  <c r="K245" i="233"/>
  <c r="K250" i="233"/>
  <c r="L8" i="233"/>
  <c r="L12" i="233"/>
  <c r="L19" i="233"/>
  <c r="L23" i="233"/>
  <c r="L47" i="233"/>
  <c r="L51" i="233"/>
  <c r="L55" i="233"/>
  <c r="L58" i="233"/>
  <c r="L70" i="233"/>
  <c r="L75" i="233"/>
  <c r="L82" i="233"/>
  <c r="L85" i="233"/>
  <c r="L89" i="233"/>
  <c r="L93" i="233"/>
  <c r="L98" i="233"/>
  <c r="L101" i="233"/>
  <c r="L109" i="233"/>
  <c r="L114" i="233"/>
  <c r="L119" i="233"/>
  <c r="L122" i="233"/>
  <c r="L128" i="233"/>
  <c r="L132" i="233"/>
  <c r="L135" i="233"/>
  <c r="L138" i="233"/>
  <c r="L141" i="233"/>
  <c r="L159" i="233"/>
  <c r="L166" i="233"/>
  <c r="L170" i="233"/>
  <c r="L177" i="233"/>
  <c r="L185" i="233"/>
  <c r="L188" i="233"/>
  <c r="L192" i="233"/>
  <c r="L199" i="233"/>
  <c r="L202" i="233"/>
  <c r="L205" i="233"/>
  <c r="L208" i="233"/>
  <c r="L211" i="233"/>
  <c r="L214" i="233"/>
  <c r="L220" i="233"/>
  <c r="L224" i="233"/>
  <c r="L230" i="233"/>
  <c r="L233" i="233"/>
  <c r="L240" i="233"/>
  <c r="L245" i="233"/>
  <c r="L250" i="233"/>
  <c r="M8" i="233"/>
  <c r="M12" i="233"/>
  <c r="M19" i="233"/>
  <c r="M23" i="233"/>
  <c r="M47" i="233"/>
  <c r="M51" i="233"/>
  <c r="M55" i="233"/>
  <c r="M58" i="233"/>
  <c r="M70" i="233"/>
  <c r="M75" i="233"/>
  <c r="M82" i="233"/>
  <c r="M85" i="233"/>
  <c r="M89" i="233"/>
  <c r="M93" i="233"/>
  <c r="M98" i="233"/>
  <c r="M101" i="233"/>
  <c r="M109" i="233"/>
  <c r="M114" i="233"/>
  <c r="M119" i="233"/>
  <c r="M122" i="233"/>
  <c r="M128" i="233"/>
  <c r="M132" i="233"/>
  <c r="M135" i="233"/>
  <c r="M138" i="233"/>
  <c r="M141" i="233"/>
  <c r="M159" i="233"/>
  <c r="M166" i="233"/>
  <c r="M170" i="233"/>
  <c r="M177" i="233"/>
  <c r="M185" i="233"/>
  <c r="M188" i="233"/>
  <c r="M192" i="233"/>
  <c r="M199" i="233"/>
  <c r="M202" i="233"/>
  <c r="M205" i="233"/>
  <c r="M208" i="233"/>
  <c r="M211" i="233"/>
  <c r="M214" i="233"/>
  <c r="M220" i="233"/>
  <c r="M224" i="233"/>
  <c r="M230" i="233"/>
  <c r="M233" i="233"/>
  <c r="M240" i="233"/>
  <c r="M245" i="233"/>
  <c r="M250" i="233"/>
  <c r="N9" i="233"/>
  <c r="N10" i="233"/>
  <c r="N13" i="233"/>
  <c r="N14" i="233"/>
  <c r="N15" i="233"/>
  <c r="N16" i="233"/>
  <c r="N17" i="233"/>
  <c r="N20" i="233"/>
  <c r="N21" i="233"/>
  <c r="N24" i="233"/>
  <c r="N25" i="233"/>
  <c r="N26" i="233"/>
  <c r="N27" i="233"/>
  <c r="N28" i="233"/>
  <c r="N29" i="233"/>
  <c r="N30" i="233"/>
  <c r="N31" i="233"/>
  <c r="N32" i="233"/>
  <c r="N33" i="233"/>
  <c r="N34" i="233"/>
  <c r="N35" i="233"/>
  <c r="N36" i="233"/>
  <c r="N37" i="233"/>
  <c r="N38" i="233"/>
  <c r="N39" i="233"/>
  <c r="N40" i="233"/>
  <c r="N41" i="233"/>
  <c r="N42" i="233"/>
  <c r="N43" i="233"/>
  <c r="N44" i="233"/>
  <c r="N45" i="233"/>
  <c r="N48" i="233"/>
  <c r="N49" i="233"/>
  <c r="N52" i="233"/>
  <c r="N53" i="233"/>
  <c r="N56" i="233"/>
  <c r="N59" i="233"/>
  <c r="N60" i="233"/>
  <c r="N61" i="233"/>
  <c r="N62" i="233"/>
  <c r="N63" i="233"/>
  <c r="N64" i="233"/>
  <c r="N65" i="233"/>
  <c r="N66" i="233"/>
  <c r="N67" i="233"/>
  <c r="N68" i="233"/>
  <c r="N71" i="233"/>
  <c r="N76" i="233"/>
  <c r="N77" i="233"/>
  <c r="N78" i="233"/>
  <c r="N79" i="233"/>
  <c r="N80" i="233"/>
  <c r="N83" i="233"/>
  <c r="N86" i="233"/>
  <c r="N87" i="233"/>
  <c r="N90" i="233"/>
  <c r="N91" i="233"/>
  <c r="N94" i="233"/>
  <c r="N95" i="233"/>
  <c r="N96" i="233"/>
  <c r="N99" i="233"/>
  <c r="N102" i="233"/>
  <c r="N103" i="233"/>
  <c r="N104" i="233"/>
  <c r="N105" i="233"/>
  <c r="N106" i="233"/>
  <c r="N107" i="233"/>
  <c r="N110" i="233"/>
  <c r="N111" i="233"/>
  <c r="N112" i="233"/>
  <c r="N115" i="233"/>
  <c r="N116" i="233"/>
  <c r="N117" i="233"/>
  <c r="N120" i="233"/>
  <c r="N123" i="233"/>
  <c r="N124" i="233"/>
  <c r="N125" i="233"/>
  <c r="N126" i="233"/>
  <c r="N129" i="233"/>
  <c r="N130" i="233"/>
  <c r="N133" i="233"/>
  <c r="N136" i="233"/>
  <c r="N139" i="233"/>
  <c r="N142" i="233"/>
  <c r="N143" i="233"/>
  <c r="N144" i="233"/>
  <c r="N145" i="233"/>
  <c r="N146" i="233"/>
  <c r="N147" i="233"/>
  <c r="N148" i="233"/>
  <c r="N149" i="233"/>
  <c r="N150" i="233"/>
  <c r="N151" i="233"/>
  <c r="N152" i="233"/>
  <c r="N153" i="233"/>
  <c r="N154" i="233"/>
  <c r="N155" i="233"/>
  <c r="N156" i="233"/>
  <c r="N157" i="233"/>
  <c r="N160" i="233"/>
  <c r="N161" i="233"/>
  <c r="N162" i="233"/>
  <c r="N163" i="233"/>
  <c r="N164" i="233"/>
  <c r="N167" i="233"/>
  <c r="N171" i="233"/>
  <c r="N172" i="233"/>
  <c r="N173" i="233"/>
  <c r="N174" i="233"/>
  <c r="N178" i="233"/>
  <c r="N179" i="233"/>
  <c r="N180" i="233"/>
  <c r="N181" i="233"/>
  <c r="N182" i="233"/>
  <c r="N183" i="233"/>
  <c r="N186" i="233"/>
  <c r="N189" i="233"/>
  <c r="N190" i="233"/>
  <c r="N193" i="233"/>
  <c r="N194" i="233"/>
  <c r="N195" i="233"/>
  <c r="N196" i="233"/>
  <c r="N197" i="233"/>
  <c r="N200" i="233"/>
  <c r="N203" i="233"/>
  <c r="N206" i="233"/>
  <c r="N209" i="233"/>
  <c r="N212" i="233"/>
  <c r="N215" i="233"/>
  <c r="N216" i="233"/>
  <c r="N217" i="233"/>
  <c r="N218" i="233"/>
  <c r="N221" i="233"/>
  <c r="N225" i="233"/>
  <c r="N226" i="233"/>
  <c r="N227" i="233"/>
  <c r="N228" i="233"/>
  <c r="N231" i="233"/>
  <c r="N234" i="233"/>
  <c r="N235" i="233"/>
  <c r="N236" i="233"/>
  <c r="N237" i="233"/>
  <c r="N238" i="233"/>
  <c r="N241" i="233"/>
  <c r="N242" i="233"/>
  <c r="N243" i="233"/>
  <c r="N246" i="233"/>
  <c r="N247" i="233"/>
  <c r="N248" i="233"/>
  <c r="N251" i="233"/>
  <c r="N252" i="233"/>
  <c r="N253" i="233"/>
  <c r="N254" i="233"/>
  <c r="N259" i="233"/>
  <c r="N260" i="233"/>
  <c r="B8" i="232"/>
  <c r="B12" i="232"/>
  <c r="N12" i="232"/>
  <c r="B19" i="232"/>
  <c r="B23" i="232"/>
  <c r="N23" i="232"/>
  <c r="B47" i="232"/>
  <c r="B51" i="232"/>
  <c r="N51" i="232"/>
  <c r="B55" i="232"/>
  <c r="B58" i="232"/>
  <c r="B70" i="232"/>
  <c r="B75" i="232"/>
  <c r="B82" i="232"/>
  <c r="B85" i="232"/>
  <c r="N85" i="232"/>
  <c r="B89" i="232"/>
  <c r="B93" i="232"/>
  <c r="N93" i="232"/>
  <c r="B98" i="232"/>
  <c r="B101" i="232"/>
  <c r="B109" i="232"/>
  <c r="B114" i="232"/>
  <c r="N114" i="232"/>
  <c r="B119" i="232"/>
  <c r="B122" i="232"/>
  <c r="N122" i="232"/>
  <c r="B128" i="232"/>
  <c r="B132" i="232"/>
  <c r="B135" i="232"/>
  <c r="B138" i="232"/>
  <c r="N138" i="232"/>
  <c r="B141" i="232"/>
  <c r="B159" i="232"/>
  <c r="N159" i="232"/>
  <c r="B166" i="232"/>
  <c r="B170" i="232"/>
  <c r="B177" i="232"/>
  <c r="B185" i="232"/>
  <c r="B188" i="232"/>
  <c r="B192" i="232"/>
  <c r="B199" i="232"/>
  <c r="B202" i="232"/>
  <c r="B205" i="232"/>
  <c r="B208" i="232"/>
  <c r="B211" i="232"/>
  <c r="B214" i="232"/>
  <c r="B220" i="232"/>
  <c r="B224" i="232"/>
  <c r="N224" i="232"/>
  <c r="B230" i="232"/>
  <c r="B233" i="232"/>
  <c r="B240" i="232"/>
  <c r="B245" i="232"/>
  <c r="B250" i="232"/>
  <c r="C8" i="232"/>
  <c r="C12" i="232"/>
  <c r="C19" i="232"/>
  <c r="C23" i="232"/>
  <c r="C47" i="232"/>
  <c r="C51" i="232"/>
  <c r="C55" i="232"/>
  <c r="N55" i="232"/>
  <c r="C58" i="232"/>
  <c r="C70" i="232"/>
  <c r="C75" i="232"/>
  <c r="C82" i="232"/>
  <c r="C85" i="232"/>
  <c r="C89" i="232"/>
  <c r="C93" i="232"/>
  <c r="C98" i="232"/>
  <c r="N98" i="232"/>
  <c r="C101" i="232"/>
  <c r="C109" i="232"/>
  <c r="N109" i="232"/>
  <c r="C114" i="232"/>
  <c r="C119" i="232"/>
  <c r="N119" i="232"/>
  <c r="C122" i="232"/>
  <c r="C128" i="232"/>
  <c r="C132" i="232"/>
  <c r="C135" i="232"/>
  <c r="N135" i="232"/>
  <c r="C138" i="232"/>
  <c r="C141" i="232"/>
  <c r="N141" i="232"/>
  <c r="C159" i="232"/>
  <c r="C166" i="232"/>
  <c r="N166" i="232"/>
  <c r="C170" i="232"/>
  <c r="C177" i="232"/>
  <c r="N177" i="232"/>
  <c r="C185" i="232"/>
  <c r="C188" i="232"/>
  <c r="C192" i="232"/>
  <c r="C199" i="232"/>
  <c r="C202" i="232"/>
  <c r="C205" i="232"/>
  <c r="N205" i="232"/>
  <c r="C208" i="232"/>
  <c r="C211" i="232"/>
  <c r="C214" i="232"/>
  <c r="C220" i="232"/>
  <c r="N220" i="232"/>
  <c r="C224" i="232"/>
  <c r="C230" i="232"/>
  <c r="C233" i="232"/>
  <c r="C240" i="232"/>
  <c r="C245" i="232"/>
  <c r="C250" i="232"/>
  <c r="D8" i="232"/>
  <c r="D12" i="232"/>
  <c r="D19" i="232"/>
  <c r="D23" i="232"/>
  <c r="D47" i="232"/>
  <c r="D51" i="232"/>
  <c r="D55" i="232"/>
  <c r="D58" i="232"/>
  <c r="D70" i="232"/>
  <c r="D75" i="232"/>
  <c r="D82" i="232"/>
  <c r="D85" i="232"/>
  <c r="D89" i="232"/>
  <c r="D93" i="232"/>
  <c r="D98" i="232"/>
  <c r="D101" i="232"/>
  <c r="D109" i="232"/>
  <c r="D114" i="232"/>
  <c r="D119" i="232"/>
  <c r="D122" i="232"/>
  <c r="D128" i="232"/>
  <c r="D132" i="232"/>
  <c r="D135" i="232"/>
  <c r="D138" i="232"/>
  <c r="D141" i="232"/>
  <c r="D159" i="232"/>
  <c r="D166" i="232"/>
  <c r="D170" i="232"/>
  <c r="D177" i="232"/>
  <c r="D185" i="232"/>
  <c r="D188" i="232"/>
  <c r="D192" i="232"/>
  <c r="D199" i="232"/>
  <c r="D202" i="232"/>
  <c r="D205" i="232"/>
  <c r="D208" i="232"/>
  <c r="D211" i="232"/>
  <c r="D214" i="232"/>
  <c r="D220" i="232"/>
  <c r="D224" i="232"/>
  <c r="D230" i="232"/>
  <c r="D233" i="232"/>
  <c r="D240" i="232"/>
  <c r="D245" i="232"/>
  <c r="D250" i="232"/>
  <c r="E8" i="232"/>
  <c r="E12" i="232"/>
  <c r="E19" i="232"/>
  <c r="E23" i="232"/>
  <c r="E47" i="232"/>
  <c r="E51" i="232"/>
  <c r="E55" i="232"/>
  <c r="E58" i="232"/>
  <c r="E70" i="232"/>
  <c r="E75" i="232"/>
  <c r="E82" i="232"/>
  <c r="E85" i="232"/>
  <c r="E89" i="232"/>
  <c r="E93" i="232"/>
  <c r="E98" i="232"/>
  <c r="E101" i="232"/>
  <c r="E109" i="232"/>
  <c r="E114" i="232"/>
  <c r="E119" i="232"/>
  <c r="E122" i="232"/>
  <c r="E128" i="232"/>
  <c r="E132" i="232"/>
  <c r="E135" i="232"/>
  <c r="E138" i="232"/>
  <c r="E141" i="232"/>
  <c r="E159" i="232"/>
  <c r="E166" i="232"/>
  <c r="E170" i="232"/>
  <c r="E177" i="232"/>
  <c r="E185" i="232"/>
  <c r="E188" i="232"/>
  <c r="E192" i="232"/>
  <c r="E199" i="232"/>
  <c r="E202" i="232"/>
  <c r="E205" i="232"/>
  <c r="E208" i="232"/>
  <c r="E211" i="232"/>
  <c r="E214" i="232"/>
  <c r="E220" i="232"/>
  <c r="E224" i="232"/>
  <c r="E230" i="232"/>
  <c r="E233" i="232"/>
  <c r="E240" i="232"/>
  <c r="E245" i="232"/>
  <c r="E250" i="232"/>
  <c r="F8" i="232"/>
  <c r="F12" i="232"/>
  <c r="F19" i="232"/>
  <c r="F23" i="232"/>
  <c r="F47" i="232"/>
  <c r="F51" i="232"/>
  <c r="F7" i="232"/>
  <c r="F55" i="232"/>
  <c r="F58" i="232"/>
  <c r="F70" i="232"/>
  <c r="F75" i="232"/>
  <c r="F82" i="232"/>
  <c r="F85" i="232"/>
  <c r="F89" i="232"/>
  <c r="F93" i="232"/>
  <c r="F98" i="232"/>
  <c r="F101" i="232"/>
  <c r="F109" i="232"/>
  <c r="F114" i="232"/>
  <c r="F119" i="232"/>
  <c r="F122" i="232"/>
  <c r="F128" i="232"/>
  <c r="F132" i="232"/>
  <c r="F135" i="232"/>
  <c r="F138" i="232"/>
  <c r="F141" i="232"/>
  <c r="F159" i="232"/>
  <c r="F166" i="232"/>
  <c r="F170" i="232"/>
  <c r="F177" i="232"/>
  <c r="F185" i="232"/>
  <c r="F188" i="232"/>
  <c r="F192" i="232"/>
  <c r="F199" i="232"/>
  <c r="F202" i="232"/>
  <c r="F205" i="232"/>
  <c r="F208" i="232"/>
  <c r="F211" i="232"/>
  <c r="F214" i="232"/>
  <c r="F220" i="232"/>
  <c r="F224" i="232"/>
  <c r="F230" i="232"/>
  <c r="F233" i="232"/>
  <c r="F240" i="232"/>
  <c r="F245" i="232"/>
  <c r="F250" i="232"/>
  <c r="G8" i="232"/>
  <c r="G12" i="232"/>
  <c r="G19" i="232"/>
  <c r="G23" i="232"/>
  <c r="G47" i="232"/>
  <c r="G51" i="232"/>
  <c r="G55" i="232"/>
  <c r="G58" i="232"/>
  <c r="G70" i="232"/>
  <c r="G75" i="232"/>
  <c r="G82" i="232"/>
  <c r="G85" i="232"/>
  <c r="G89" i="232"/>
  <c r="G93" i="232"/>
  <c r="G98" i="232"/>
  <c r="G101" i="232"/>
  <c r="G109" i="232"/>
  <c r="G114" i="232"/>
  <c r="G119" i="232"/>
  <c r="G122" i="232"/>
  <c r="G128" i="232"/>
  <c r="G132" i="232"/>
  <c r="G135" i="232"/>
  <c r="G138" i="232"/>
  <c r="G141" i="232"/>
  <c r="G159" i="232"/>
  <c r="G166" i="232"/>
  <c r="G170" i="232"/>
  <c r="G177" i="232"/>
  <c r="G185" i="232"/>
  <c r="G188" i="232"/>
  <c r="G192" i="232"/>
  <c r="G199" i="232"/>
  <c r="G7" i="232"/>
  <c r="G202" i="232"/>
  <c r="G205" i="232"/>
  <c r="G208" i="232"/>
  <c r="G211" i="232"/>
  <c r="G214" i="232"/>
  <c r="G220" i="232"/>
  <c r="G224" i="232"/>
  <c r="G230" i="232"/>
  <c r="G233" i="232"/>
  <c r="G240" i="232"/>
  <c r="G245" i="232"/>
  <c r="G250" i="232"/>
  <c r="H8" i="232"/>
  <c r="H7" i="232"/>
  <c r="H12" i="232"/>
  <c r="H19" i="232"/>
  <c r="H23" i="232"/>
  <c r="H47" i="232"/>
  <c r="H51" i="232"/>
  <c r="H55" i="232"/>
  <c r="H58" i="232"/>
  <c r="H70" i="232"/>
  <c r="H75" i="232"/>
  <c r="H82" i="232"/>
  <c r="H85" i="232"/>
  <c r="H89" i="232"/>
  <c r="H93" i="232"/>
  <c r="H98" i="232"/>
  <c r="H101" i="232"/>
  <c r="H109" i="232"/>
  <c r="H114" i="232"/>
  <c r="H119" i="232"/>
  <c r="H122" i="232"/>
  <c r="H128" i="232"/>
  <c r="H132" i="232"/>
  <c r="H135" i="232"/>
  <c r="H138" i="232"/>
  <c r="H141" i="232"/>
  <c r="H159" i="232"/>
  <c r="H166" i="232"/>
  <c r="H170" i="232"/>
  <c r="H177" i="232"/>
  <c r="H185" i="232"/>
  <c r="H188" i="232"/>
  <c r="H192" i="232"/>
  <c r="H199" i="232"/>
  <c r="H202" i="232"/>
  <c r="H205" i="232"/>
  <c r="H208" i="232"/>
  <c r="H211" i="232"/>
  <c r="H214" i="232"/>
  <c r="H220" i="232"/>
  <c r="H224" i="232"/>
  <c r="H230" i="232"/>
  <c r="H233" i="232"/>
  <c r="H240" i="232"/>
  <c r="H245" i="232"/>
  <c r="H250" i="232"/>
  <c r="I8" i="232"/>
  <c r="J8" i="232"/>
  <c r="J12" i="232"/>
  <c r="J19" i="232"/>
  <c r="J23" i="232"/>
  <c r="J47" i="232"/>
  <c r="J51" i="232"/>
  <c r="J55" i="232"/>
  <c r="J58" i="232"/>
  <c r="J70" i="232"/>
  <c r="J75" i="232"/>
  <c r="J82" i="232"/>
  <c r="J85" i="232"/>
  <c r="J89" i="232"/>
  <c r="J93" i="232"/>
  <c r="J98" i="232"/>
  <c r="J101" i="232"/>
  <c r="J109" i="232"/>
  <c r="J114" i="232"/>
  <c r="J119" i="232"/>
  <c r="J122" i="232"/>
  <c r="J128" i="232"/>
  <c r="J132" i="232"/>
  <c r="J135" i="232"/>
  <c r="J138" i="232"/>
  <c r="J141" i="232"/>
  <c r="J159" i="232"/>
  <c r="J166" i="232"/>
  <c r="J170" i="232"/>
  <c r="J177" i="232"/>
  <c r="J185" i="232"/>
  <c r="J188" i="232"/>
  <c r="J192" i="232"/>
  <c r="J199" i="232"/>
  <c r="J202" i="232"/>
  <c r="J205" i="232"/>
  <c r="J208" i="232"/>
  <c r="J211" i="232"/>
  <c r="J214" i="232"/>
  <c r="J220" i="232"/>
  <c r="J224" i="232"/>
  <c r="J230" i="232"/>
  <c r="J233" i="232"/>
  <c r="J240" i="232"/>
  <c r="J245" i="232"/>
  <c r="J250" i="232"/>
  <c r="K8" i="232"/>
  <c r="L8" i="232"/>
  <c r="L12" i="232"/>
  <c r="L19" i="232"/>
  <c r="L23" i="232"/>
  <c r="L47" i="232"/>
  <c r="L51" i="232"/>
  <c r="L55" i="232"/>
  <c r="L58" i="232"/>
  <c r="L70" i="232"/>
  <c r="L75" i="232"/>
  <c r="L82" i="232"/>
  <c r="L85" i="232"/>
  <c r="L89" i="232"/>
  <c r="L93" i="232"/>
  <c r="L98" i="232"/>
  <c r="L101" i="232"/>
  <c r="L109" i="232"/>
  <c r="L114" i="232"/>
  <c r="L119" i="232"/>
  <c r="L122" i="232"/>
  <c r="L128" i="232"/>
  <c r="L132" i="232"/>
  <c r="L135" i="232"/>
  <c r="L138" i="232"/>
  <c r="L141" i="232"/>
  <c r="L159" i="232"/>
  <c r="L166" i="232"/>
  <c r="L170" i="232"/>
  <c r="L177" i="232"/>
  <c r="L185" i="232"/>
  <c r="L188" i="232"/>
  <c r="L192" i="232"/>
  <c r="L199" i="232"/>
  <c r="L202" i="232"/>
  <c r="L205" i="232"/>
  <c r="L208" i="232"/>
  <c r="L211" i="232"/>
  <c r="L214" i="232"/>
  <c r="L220" i="232"/>
  <c r="L224" i="232"/>
  <c r="L230" i="232"/>
  <c r="L233" i="232"/>
  <c r="L240" i="232"/>
  <c r="L245" i="232"/>
  <c r="L250" i="232"/>
  <c r="M8" i="232"/>
  <c r="M7" i="232"/>
  <c r="N9" i="232"/>
  <c r="N10" i="232"/>
  <c r="I12" i="232"/>
  <c r="K12" i="232"/>
  <c r="K7" i="232"/>
  <c r="M12" i="232"/>
  <c r="I19" i="232"/>
  <c r="I23" i="232"/>
  <c r="I47" i="232"/>
  <c r="I51" i="232"/>
  <c r="I55" i="232"/>
  <c r="I58" i="232"/>
  <c r="I70" i="232"/>
  <c r="I75" i="232"/>
  <c r="I82" i="232"/>
  <c r="I85" i="232"/>
  <c r="I89" i="232"/>
  <c r="I93" i="232"/>
  <c r="I98" i="232"/>
  <c r="I101" i="232"/>
  <c r="I109" i="232"/>
  <c r="I114" i="232"/>
  <c r="I119" i="232"/>
  <c r="I122" i="232"/>
  <c r="I128" i="232"/>
  <c r="I132" i="232"/>
  <c r="I135" i="232"/>
  <c r="I138" i="232"/>
  <c r="I141" i="232"/>
  <c r="I159" i="232"/>
  <c r="I166" i="232"/>
  <c r="I170" i="232"/>
  <c r="I177" i="232"/>
  <c r="I185" i="232"/>
  <c r="I188" i="232"/>
  <c r="I192" i="232"/>
  <c r="I199" i="232"/>
  <c r="I202" i="232"/>
  <c r="I205" i="232"/>
  <c r="I208" i="232"/>
  <c r="I211" i="232"/>
  <c r="I214" i="232"/>
  <c r="I220" i="232"/>
  <c r="I224" i="232"/>
  <c r="I230" i="232"/>
  <c r="I233" i="232"/>
  <c r="I240" i="232"/>
  <c r="I245" i="232"/>
  <c r="I250" i="232"/>
  <c r="K19" i="232"/>
  <c r="K23" i="232"/>
  <c r="K47" i="232"/>
  <c r="N47" i="232"/>
  <c r="K51" i="232"/>
  <c r="K55" i="232"/>
  <c r="K58" i="232"/>
  <c r="K70" i="232"/>
  <c r="K75" i="232"/>
  <c r="K82" i="232"/>
  <c r="K85" i="232"/>
  <c r="K89" i="232"/>
  <c r="K93" i="232"/>
  <c r="K98" i="232"/>
  <c r="K101" i="232"/>
  <c r="K109" i="232"/>
  <c r="K114" i="232"/>
  <c r="K119" i="232"/>
  <c r="K122" i="232"/>
  <c r="K128" i="232"/>
  <c r="K132" i="232"/>
  <c r="K135" i="232"/>
  <c r="K138" i="232"/>
  <c r="K141" i="232"/>
  <c r="K159" i="232"/>
  <c r="K166" i="232"/>
  <c r="K170" i="232"/>
  <c r="K177" i="232"/>
  <c r="K185" i="232"/>
  <c r="K188" i="232"/>
  <c r="K192" i="232"/>
  <c r="K199" i="232"/>
  <c r="K202" i="232"/>
  <c r="K205" i="232"/>
  <c r="K208" i="232"/>
  <c r="K211" i="232"/>
  <c r="K214" i="232"/>
  <c r="K220" i="232"/>
  <c r="K224" i="232"/>
  <c r="K230" i="232"/>
  <c r="K233" i="232"/>
  <c r="K240" i="232"/>
  <c r="K245" i="232"/>
  <c r="K250" i="232"/>
  <c r="M19" i="232"/>
  <c r="M23" i="232"/>
  <c r="M47" i="232"/>
  <c r="M51" i="232"/>
  <c r="M55" i="232"/>
  <c r="M58" i="232"/>
  <c r="M70" i="232"/>
  <c r="M75" i="232"/>
  <c r="M82" i="232"/>
  <c r="M85" i="232"/>
  <c r="M89" i="232"/>
  <c r="M93" i="232"/>
  <c r="M98" i="232"/>
  <c r="M101" i="232"/>
  <c r="M109" i="232"/>
  <c r="M114" i="232"/>
  <c r="M119" i="232"/>
  <c r="M122" i="232"/>
  <c r="M128" i="232"/>
  <c r="M132" i="232"/>
  <c r="M135" i="232"/>
  <c r="M138" i="232"/>
  <c r="M141" i="232"/>
  <c r="M159" i="232"/>
  <c r="M166" i="232"/>
  <c r="M170" i="232"/>
  <c r="M177" i="232"/>
  <c r="M185" i="232"/>
  <c r="M188" i="232"/>
  <c r="M192" i="232"/>
  <c r="M199" i="232"/>
  <c r="M202" i="232"/>
  <c r="M205" i="232"/>
  <c r="M208" i="232"/>
  <c r="N208" i="232"/>
  <c r="M211" i="232"/>
  <c r="M214" i="232"/>
  <c r="M220" i="232"/>
  <c r="M224" i="232"/>
  <c r="M230" i="232"/>
  <c r="M233" i="232"/>
  <c r="M240" i="232"/>
  <c r="M245" i="232"/>
  <c r="M250" i="232"/>
  <c r="N13" i="232"/>
  <c r="N14" i="232"/>
  <c r="N15" i="232"/>
  <c r="N16" i="232"/>
  <c r="N17" i="232"/>
  <c r="N20" i="232"/>
  <c r="N21" i="232"/>
  <c r="N24" i="232"/>
  <c r="N25" i="232"/>
  <c r="N26" i="232"/>
  <c r="N27" i="232"/>
  <c r="N28" i="232"/>
  <c r="N29" i="232"/>
  <c r="N30" i="232"/>
  <c r="N31" i="232"/>
  <c r="N32" i="232"/>
  <c r="N33" i="232"/>
  <c r="N34" i="232"/>
  <c r="N35" i="232"/>
  <c r="N36" i="232"/>
  <c r="N37" i="232"/>
  <c r="N38" i="232"/>
  <c r="N39" i="232"/>
  <c r="N40" i="232"/>
  <c r="N41" i="232"/>
  <c r="N42" i="232"/>
  <c r="N43" i="232"/>
  <c r="N44" i="232"/>
  <c r="N45" i="232"/>
  <c r="N48" i="232"/>
  <c r="N49" i="232"/>
  <c r="N52" i="232"/>
  <c r="N53" i="232"/>
  <c r="N56" i="232"/>
  <c r="N59" i="232"/>
  <c r="N60" i="232"/>
  <c r="N61" i="232"/>
  <c r="N62" i="232"/>
  <c r="N63" i="232"/>
  <c r="N64" i="232"/>
  <c r="N65" i="232"/>
  <c r="N66" i="232"/>
  <c r="N67" i="232"/>
  <c r="N68" i="232"/>
  <c r="N71" i="232"/>
  <c r="N72" i="232"/>
  <c r="N73" i="232"/>
  <c r="N76" i="232"/>
  <c r="N77" i="232"/>
  <c r="N78" i="232"/>
  <c r="N79" i="232"/>
  <c r="N80" i="232"/>
  <c r="N83" i="232"/>
  <c r="N86" i="232"/>
  <c r="N87" i="232"/>
  <c r="N90" i="232"/>
  <c r="N91" i="232"/>
  <c r="N94" i="232"/>
  <c r="N95" i="232"/>
  <c r="N96" i="232"/>
  <c r="N99" i="232"/>
  <c r="N102" i="232"/>
  <c r="N103" i="232"/>
  <c r="N104" i="232"/>
  <c r="N105" i="232"/>
  <c r="N106" i="232"/>
  <c r="N107" i="232"/>
  <c r="N110" i="232"/>
  <c r="N111" i="232"/>
  <c r="N112" i="232"/>
  <c r="N115" i="232"/>
  <c r="N116" i="232"/>
  <c r="N117" i="232"/>
  <c r="N120" i="232"/>
  <c r="N123" i="232"/>
  <c r="N124" i="232"/>
  <c r="N125" i="232"/>
  <c r="N126" i="232"/>
  <c r="N129" i="232"/>
  <c r="N130" i="232"/>
  <c r="N133" i="232"/>
  <c r="N136" i="232"/>
  <c r="N139" i="232"/>
  <c r="N142" i="232"/>
  <c r="N143" i="232"/>
  <c r="N144" i="232"/>
  <c r="N145" i="232"/>
  <c r="N146" i="232"/>
  <c r="N147" i="232"/>
  <c r="N148" i="232"/>
  <c r="N149" i="232"/>
  <c r="N150" i="232"/>
  <c r="N151" i="232"/>
  <c r="N152" i="232"/>
  <c r="N153" i="232"/>
  <c r="N154" i="232"/>
  <c r="N155" i="232"/>
  <c r="N156" i="232"/>
  <c r="N157" i="232"/>
  <c r="N160" i="232"/>
  <c r="N161" i="232"/>
  <c r="N162" i="232"/>
  <c r="N163" i="232"/>
  <c r="N164" i="232"/>
  <c r="N167" i="232"/>
  <c r="N168" i="232"/>
  <c r="N171" i="232"/>
  <c r="N172" i="232"/>
  <c r="N173" i="232"/>
  <c r="N174" i="232"/>
  <c r="N175" i="232"/>
  <c r="N178" i="232"/>
  <c r="N179" i="232"/>
  <c r="N180" i="232"/>
  <c r="N181" i="232"/>
  <c r="N182" i="232"/>
  <c r="N183" i="232"/>
  <c r="N186" i="232"/>
  <c r="N189" i="232"/>
  <c r="N190" i="232"/>
  <c r="N193" i="232"/>
  <c r="N194" i="232"/>
  <c r="N195" i="232"/>
  <c r="N196" i="232"/>
  <c r="N197" i="232"/>
  <c r="N200" i="232"/>
  <c r="N203" i="232"/>
  <c r="N206" i="232"/>
  <c r="N209" i="232"/>
  <c r="N212" i="232"/>
  <c r="N215" i="232"/>
  <c r="N216" i="232"/>
  <c r="N217" i="232"/>
  <c r="N218" i="232"/>
  <c r="N221" i="232"/>
  <c r="N222" i="232"/>
  <c r="N225" i="232"/>
  <c r="N226" i="232"/>
  <c r="N227" i="232"/>
  <c r="N228" i="232"/>
  <c r="N231" i="232"/>
  <c r="N234" i="232"/>
  <c r="N235" i="232"/>
  <c r="N236" i="232"/>
  <c r="N237" i="232"/>
  <c r="N238" i="232"/>
  <c r="N241" i="232"/>
  <c r="N242" i="232"/>
  <c r="N243" i="232"/>
  <c r="N246" i="232"/>
  <c r="N247" i="232"/>
  <c r="N248" i="232"/>
  <c r="N251" i="232"/>
  <c r="N252" i="232"/>
  <c r="N253" i="232"/>
  <c r="N254" i="232"/>
  <c r="N259" i="232"/>
  <c r="N260" i="232"/>
  <c r="K7" i="231"/>
  <c r="N7" i="231"/>
  <c r="K12" i="231"/>
  <c r="K16" i="231"/>
  <c r="K23" i="231"/>
  <c r="K27" i="231"/>
  <c r="K51" i="231"/>
  <c r="K55" i="231"/>
  <c r="K62" i="231"/>
  <c r="K65" i="231"/>
  <c r="K82" i="231"/>
  <c r="K87" i="231"/>
  <c r="K94" i="231"/>
  <c r="K97" i="231"/>
  <c r="K102" i="231"/>
  <c r="K106" i="231"/>
  <c r="K111" i="231"/>
  <c r="K114" i="231"/>
  <c r="K122" i="231"/>
  <c r="K127" i="231"/>
  <c r="K132" i="231"/>
  <c r="K136" i="231"/>
  <c r="K139" i="231"/>
  <c r="K145" i="231"/>
  <c r="K149" i="231"/>
  <c r="K152" i="231"/>
  <c r="K156" i="231"/>
  <c r="K159" i="231"/>
  <c r="K177" i="231"/>
  <c r="K184" i="231"/>
  <c r="K188" i="231"/>
  <c r="K195" i="231"/>
  <c r="K204" i="231"/>
  <c r="K207" i="231"/>
  <c r="K211" i="231"/>
  <c r="K218" i="231"/>
  <c r="K221" i="231"/>
  <c r="K224" i="231"/>
  <c r="K227" i="231"/>
  <c r="K230" i="231"/>
  <c r="K234" i="231"/>
  <c r="K240" i="231"/>
  <c r="K244" i="231"/>
  <c r="K251" i="231"/>
  <c r="K254" i="231"/>
  <c r="K261" i="231"/>
  <c r="K266" i="231"/>
  <c r="K271" i="231"/>
  <c r="L7" i="231"/>
  <c r="L12" i="231"/>
  <c r="L6" i="231"/>
  <c r="L16" i="231"/>
  <c r="L23" i="231"/>
  <c r="L27" i="231"/>
  <c r="L51" i="231"/>
  <c r="L55" i="231"/>
  <c r="L62" i="231"/>
  <c r="L65" i="231"/>
  <c r="L82" i="231"/>
  <c r="L87" i="231"/>
  <c r="L94" i="231"/>
  <c r="L97" i="231"/>
  <c r="L102" i="231"/>
  <c r="L106" i="231"/>
  <c r="L111" i="231"/>
  <c r="L114" i="231"/>
  <c r="L122" i="231"/>
  <c r="L127" i="231"/>
  <c r="L132" i="231"/>
  <c r="L136" i="231"/>
  <c r="L139" i="231"/>
  <c r="L145" i="231"/>
  <c r="L149" i="231"/>
  <c r="L152" i="231"/>
  <c r="L156" i="231"/>
  <c r="L159" i="231"/>
  <c r="L177" i="231"/>
  <c r="L184" i="231"/>
  <c r="L188" i="231"/>
  <c r="L195" i="231"/>
  <c r="L204" i="231"/>
  <c r="L207" i="231"/>
  <c r="L211" i="231"/>
  <c r="L218" i="231"/>
  <c r="L221" i="231"/>
  <c r="L224" i="231"/>
  <c r="L227" i="231"/>
  <c r="L230" i="231"/>
  <c r="L234" i="231"/>
  <c r="L240" i="231"/>
  <c r="L244" i="231"/>
  <c r="L251" i="231"/>
  <c r="L254" i="231"/>
  <c r="L261" i="231"/>
  <c r="L266" i="231"/>
  <c r="L271" i="231"/>
  <c r="M7" i="231"/>
  <c r="N8" i="231"/>
  <c r="N9" i="231"/>
  <c r="N10" i="231"/>
  <c r="B12" i="231"/>
  <c r="B16" i="231"/>
  <c r="B23" i="231"/>
  <c r="B27" i="231"/>
  <c r="B51" i="231"/>
  <c r="N51" i="231"/>
  <c r="B55" i="231"/>
  <c r="B62" i="231"/>
  <c r="B65" i="231"/>
  <c r="B82" i="231"/>
  <c r="N82" i="231"/>
  <c r="B87" i="231"/>
  <c r="B94" i="231"/>
  <c r="N94" i="231"/>
  <c r="B97" i="231"/>
  <c r="B102" i="231"/>
  <c r="B106" i="231"/>
  <c r="B111" i="231"/>
  <c r="B114" i="231"/>
  <c r="B122" i="231"/>
  <c r="N122" i="231"/>
  <c r="B127" i="231"/>
  <c r="B136" i="231"/>
  <c r="N136" i="231"/>
  <c r="B139" i="231"/>
  <c r="B145" i="231"/>
  <c r="B149" i="231"/>
  <c r="B152" i="231"/>
  <c r="B156" i="231"/>
  <c r="B159" i="231"/>
  <c r="B177" i="231"/>
  <c r="B184" i="231"/>
  <c r="N184" i="231"/>
  <c r="B188" i="231"/>
  <c r="B195" i="231"/>
  <c r="N195" i="231"/>
  <c r="B204" i="231"/>
  <c r="B207" i="231"/>
  <c r="B211" i="231"/>
  <c r="B218" i="231"/>
  <c r="N218" i="231"/>
  <c r="B221" i="231"/>
  <c r="B224" i="231"/>
  <c r="B227" i="231"/>
  <c r="B230" i="231"/>
  <c r="B234" i="231"/>
  <c r="B240" i="231"/>
  <c r="B244" i="231"/>
  <c r="B251" i="231"/>
  <c r="B254" i="231"/>
  <c r="B261" i="231"/>
  <c r="B266" i="231"/>
  <c r="B271" i="231"/>
  <c r="C12" i="231"/>
  <c r="C16" i="231"/>
  <c r="C23" i="231"/>
  <c r="C27" i="231"/>
  <c r="C51" i="231"/>
  <c r="C55" i="231"/>
  <c r="C62" i="231"/>
  <c r="C65" i="231"/>
  <c r="C82" i="231"/>
  <c r="C87" i="231"/>
  <c r="C6" i="231"/>
  <c r="C94" i="231"/>
  <c r="C97" i="231"/>
  <c r="C102" i="231"/>
  <c r="C106" i="231"/>
  <c r="C111" i="231"/>
  <c r="C114" i="231"/>
  <c r="C122" i="231"/>
  <c r="C127" i="231"/>
  <c r="C136" i="231"/>
  <c r="C139" i="231"/>
  <c r="C145" i="231"/>
  <c r="C149" i="231"/>
  <c r="C152" i="231"/>
  <c r="C156" i="231"/>
  <c r="C159" i="231"/>
  <c r="C177" i="231"/>
  <c r="N177" i="231"/>
  <c r="C184" i="231"/>
  <c r="C188" i="231"/>
  <c r="N188" i="231"/>
  <c r="C195" i="231"/>
  <c r="C204" i="231"/>
  <c r="C207" i="231"/>
  <c r="C211" i="231"/>
  <c r="C218" i="231"/>
  <c r="C221" i="231"/>
  <c r="N221" i="231"/>
  <c r="C224" i="231"/>
  <c r="C227" i="231"/>
  <c r="N227" i="231"/>
  <c r="C230" i="231"/>
  <c r="C234" i="231"/>
  <c r="C240" i="231"/>
  <c r="C244" i="231"/>
  <c r="C251" i="231"/>
  <c r="C254" i="231"/>
  <c r="N254" i="231"/>
  <c r="C261" i="231"/>
  <c r="C266" i="231"/>
  <c r="C271" i="231"/>
  <c r="D12" i="231"/>
  <c r="D6" i="231"/>
  <c r="D16" i="231"/>
  <c r="D23" i="231"/>
  <c r="D27" i="231"/>
  <c r="D51" i="231"/>
  <c r="D55" i="231"/>
  <c r="D62" i="231"/>
  <c r="D65" i="231"/>
  <c r="D82" i="231"/>
  <c r="D87" i="231"/>
  <c r="D94" i="231"/>
  <c r="D97" i="231"/>
  <c r="D102" i="231"/>
  <c r="D106" i="231"/>
  <c r="D111" i="231"/>
  <c r="D114" i="231"/>
  <c r="D122" i="231"/>
  <c r="D127" i="231"/>
  <c r="D136" i="231"/>
  <c r="D139" i="231"/>
  <c r="D145" i="231"/>
  <c r="D149" i="231"/>
  <c r="D152" i="231"/>
  <c r="D156" i="231"/>
  <c r="D159" i="231"/>
  <c r="D177" i="231"/>
  <c r="D184" i="231"/>
  <c r="D188" i="231"/>
  <c r="D195" i="231"/>
  <c r="D204" i="231"/>
  <c r="D207" i="231"/>
  <c r="D211" i="231"/>
  <c r="D218" i="231"/>
  <c r="D221" i="231"/>
  <c r="D224" i="231"/>
  <c r="D227" i="231"/>
  <c r="D230" i="231"/>
  <c r="D234" i="231"/>
  <c r="D240" i="231"/>
  <c r="D244" i="231"/>
  <c r="D251" i="231"/>
  <c r="D254" i="231"/>
  <c r="D261" i="231"/>
  <c r="D266" i="231"/>
  <c r="D271" i="231"/>
  <c r="E12" i="231"/>
  <c r="E16" i="231"/>
  <c r="E23" i="231"/>
  <c r="E27" i="231"/>
  <c r="E51" i="231"/>
  <c r="E55" i="231"/>
  <c r="E62" i="231"/>
  <c r="E65" i="231"/>
  <c r="E82" i="231"/>
  <c r="E87" i="231"/>
  <c r="E94" i="231"/>
  <c r="E97" i="231"/>
  <c r="E102" i="231"/>
  <c r="E106" i="231"/>
  <c r="E111" i="231"/>
  <c r="E114" i="231"/>
  <c r="E122" i="231"/>
  <c r="E127" i="231"/>
  <c r="E136" i="231"/>
  <c r="E139" i="231"/>
  <c r="E145" i="231"/>
  <c r="E149" i="231"/>
  <c r="E152" i="231"/>
  <c r="E156" i="231"/>
  <c r="E159" i="231"/>
  <c r="E177" i="231"/>
  <c r="E184" i="231"/>
  <c r="E188" i="231"/>
  <c r="E195" i="231"/>
  <c r="E204" i="231"/>
  <c r="E207" i="231"/>
  <c r="E211" i="231"/>
  <c r="E218" i="231"/>
  <c r="E221" i="231"/>
  <c r="E224" i="231"/>
  <c r="E227" i="231"/>
  <c r="E230" i="231"/>
  <c r="E234" i="231"/>
  <c r="E240" i="231"/>
  <c r="E244" i="231"/>
  <c r="E251" i="231"/>
  <c r="E254" i="231"/>
  <c r="E261" i="231"/>
  <c r="E266" i="231"/>
  <c r="E271" i="231"/>
  <c r="F12" i="231"/>
  <c r="F6" i="231"/>
  <c r="F16" i="231"/>
  <c r="F23" i="231"/>
  <c r="F27" i="231"/>
  <c r="F51" i="231"/>
  <c r="F55" i="231"/>
  <c r="F62" i="231"/>
  <c r="F65" i="231"/>
  <c r="F82" i="231"/>
  <c r="F87" i="231"/>
  <c r="F94" i="231"/>
  <c r="F97" i="231"/>
  <c r="F102" i="231"/>
  <c r="F106" i="231"/>
  <c r="F111" i="231"/>
  <c r="F114" i="231"/>
  <c r="F122" i="231"/>
  <c r="F127" i="231"/>
  <c r="F136" i="231"/>
  <c r="F139" i="231"/>
  <c r="F145" i="231"/>
  <c r="F149" i="231"/>
  <c r="F152" i="231"/>
  <c r="F156" i="231"/>
  <c r="F159" i="231"/>
  <c r="F177" i="231"/>
  <c r="F184" i="231"/>
  <c r="F188" i="231"/>
  <c r="F195" i="231"/>
  <c r="F204" i="231"/>
  <c r="F207" i="231"/>
  <c r="F211" i="231"/>
  <c r="F218" i="231"/>
  <c r="F221" i="231"/>
  <c r="F224" i="231"/>
  <c r="F227" i="231"/>
  <c r="F230" i="231"/>
  <c r="F234" i="231"/>
  <c r="F240" i="231"/>
  <c r="F244" i="231"/>
  <c r="F251" i="231"/>
  <c r="F254" i="231"/>
  <c r="F261" i="231"/>
  <c r="F266" i="231"/>
  <c r="F271" i="231"/>
  <c r="G12" i="231"/>
  <c r="G16" i="231"/>
  <c r="G6" i="231"/>
  <c r="G23" i="231"/>
  <c r="G27" i="231"/>
  <c r="G51" i="231"/>
  <c r="G55" i="231"/>
  <c r="G62" i="231"/>
  <c r="G65" i="231"/>
  <c r="G82" i="231"/>
  <c r="G87" i="231"/>
  <c r="G94" i="231"/>
  <c r="G97" i="231"/>
  <c r="G102" i="231"/>
  <c r="G106" i="231"/>
  <c r="G111" i="231"/>
  <c r="G114" i="231"/>
  <c r="G122" i="231"/>
  <c r="G127" i="231"/>
  <c r="G136" i="231"/>
  <c r="G139" i="231"/>
  <c r="G145" i="231"/>
  <c r="G149" i="231"/>
  <c r="G152" i="231"/>
  <c r="G156" i="231"/>
  <c r="G159" i="231"/>
  <c r="G177" i="231"/>
  <c r="G184" i="231"/>
  <c r="G188" i="231"/>
  <c r="G195" i="231"/>
  <c r="G204" i="231"/>
  <c r="G207" i="231"/>
  <c r="G211" i="231"/>
  <c r="G218" i="231"/>
  <c r="G221" i="231"/>
  <c r="G224" i="231"/>
  <c r="G227" i="231"/>
  <c r="G230" i="231"/>
  <c r="G234" i="231"/>
  <c r="N234" i="231"/>
  <c r="G240" i="231"/>
  <c r="G244" i="231"/>
  <c r="G251" i="231"/>
  <c r="G254" i="231"/>
  <c r="G261" i="231"/>
  <c r="G266" i="231"/>
  <c r="G271" i="231"/>
  <c r="H12" i="231"/>
  <c r="H16" i="231"/>
  <c r="H23" i="231"/>
  <c r="H27" i="231"/>
  <c r="H51" i="231"/>
  <c r="H55" i="231"/>
  <c r="H62" i="231"/>
  <c r="H65" i="231"/>
  <c r="H82" i="231"/>
  <c r="H87" i="231"/>
  <c r="H94" i="231"/>
  <c r="H97" i="231"/>
  <c r="H102" i="231"/>
  <c r="H106" i="231"/>
  <c r="H111" i="231"/>
  <c r="H114" i="231"/>
  <c r="H122" i="231"/>
  <c r="H127" i="231"/>
  <c r="H136" i="231"/>
  <c r="H139" i="231"/>
  <c r="H145" i="231"/>
  <c r="H149" i="231"/>
  <c r="H152" i="231"/>
  <c r="H156" i="231"/>
  <c r="H159" i="231"/>
  <c r="H177" i="231"/>
  <c r="H184" i="231"/>
  <c r="H188" i="231"/>
  <c r="H195" i="231"/>
  <c r="H204" i="231"/>
  <c r="H207" i="231"/>
  <c r="H211" i="231"/>
  <c r="H218" i="231"/>
  <c r="H221" i="231"/>
  <c r="H224" i="231"/>
  <c r="H227" i="231"/>
  <c r="H230" i="231"/>
  <c r="H234" i="231"/>
  <c r="H240" i="231"/>
  <c r="H244" i="231"/>
  <c r="H251" i="231"/>
  <c r="H254" i="231"/>
  <c r="H261" i="231"/>
  <c r="H266" i="231"/>
  <c r="H271" i="231"/>
  <c r="I12" i="231"/>
  <c r="I16" i="231"/>
  <c r="I23" i="231"/>
  <c r="I27" i="231"/>
  <c r="I6" i="231"/>
  <c r="I51" i="231"/>
  <c r="I55" i="231"/>
  <c r="N55" i="231"/>
  <c r="I62" i="231"/>
  <c r="I65" i="231"/>
  <c r="I82" i="231"/>
  <c r="I87" i="231"/>
  <c r="I94" i="231"/>
  <c r="I97" i="231"/>
  <c r="N97" i="231"/>
  <c r="I102" i="231"/>
  <c r="I106" i="231"/>
  <c r="N106" i="231"/>
  <c r="I111" i="231"/>
  <c r="I114" i="231"/>
  <c r="I122" i="231"/>
  <c r="I127" i="231"/>
  <c r="I132" i="231"/>
  <c r="I136" i="231"/>
  <c r="I139" i="231"/>
  <c r="I145" i="231"/>
  <c r="I149" i="231"/>
  <c r="I152" i="231"/>
  <c r="I156" i="231"/>
  <c r="I159" i="231"/>
  <c r="I177" i="231"/>
  <c r="I184" i="231"/>
  <c r="I188" i="231"/>
  <c r="I195" i="231"/>
  <c r="I204" i="231"/>
  <c r="I207" i="231"/>
  <c r="I211" i="231"/>
  <c r="I218" i="231"/>
  <c r="I221" i="231"/>
  <c r="I224" i="231"/>
  <c r="I227" i="231"/>
  <c r="I230" i="231"/>
  <c r="I234" i="231"/>
  <c r="I240" i="231"/>
  <c r="I244" i="231"/>
  <c r="I251" i="231"/>
  <c r="I254" i="231"/>
  <c r="I261" i="231"/>
  <c r="I266" i="231"/>
  <c r="I271" i="231"/>
  <c r="J12" i="231"/>
  <c r="J16" i="231"/>
  <c r="J23" i="231"/>
  <c r="J27" i="231"/>
  <c r="J51" i="231"/>
  <c r="J55" i="231"/>
  <c r="J62" i="231"/>
  <c r="J65" i="231"/>
  <c r="J82" i="231"/>
  <c r="J87" i="231"/>
  <c r="J94" i="231"/>
  <c r="J97" i="231"/>
  <c r="J102" i="231"/>
  <c r="J106" i="231"/>
  <c r="J111" i="231"/>
  <c r="J114" i="231"/>
  <c r="J122" i="231"/>
  <c r="J127" i="231"/>
  <c r="J132" i="231"/>
  <c r="J6" i="231"/>
  <c r="J136" i="231"/>
  <c r="J139" i="231"/>
  <c r="J145" i="231"/>
  <c r="J149" i="231"/>
  <c r="J152" i="231"/>
  <c r="J156" i="231"/>
  <c r="J159" i="231"/>
  <c r="J177" i="231"/>
  <c r="J184" i="231"/>
  <c r="J188" i="231"/>
  <c r="J195" i="231"/>
  <c r="J204" i="231"/>
  <c r="J207" i="231"/>
  <c r="J211" i="231"/>
  <c r="J218" i="231"/>
  <c r="J221" i="231"/>
  <c r="J224" i="231"/>
  <c r="J227" i="231"/>
  <c r="J230" i="231"/>
  <c r="J234" i="231"/>
  <c r="J240" i="231"/>
  <c r="J244" i="231"/>
  <c r="J251" i="231"/>
  <c r="J254" i="231"/>
  <c r="J261" i="231"/>
  <c r="J266" i="231"/>
  <c r="J271" i="231"/>
  <c r="M12" i="231"/>
  <c r="N13" i="231"/>
  <c r="N14" i="231"/>
  <c r="M16" i="231"/>
  <c r="N17" i="231"/>
  <c r="N18" i="231"/>
  <c r="N19" i="231"/>
  <c r="N20" i="231"/>
  <c r="N21" i="231"/>
  <c r="M23" i="231"/>
  <c r="N24" i="231"/>
  <c r="N25" i="231"/>
  <c r="M27" i="231"/>
  <c r="N28" i="231"/>
  <c r="N29" i="231"/>
  <c r="N30" i="231"/>
  <c r="N31" i="231"/>
  <c r="N32" i="231"/>
  <c r="N33" i="231"/>
  <c r="N34" i="231"/>
  <c r="N35" i="231"/>
  <c r="N36" i="231"/>
  <c r="N37" i="231"/>
  <c r="N38" i="231"/>
  <c r="N39" i="231"/>
  <c r="N40" i="231"/>
  <c r="N41" i="231"/>
  <c r="N42" i="231"/>
  <c r="N43" i="231"/>
  <c r="N44" i="231"/>
  <c r="N45" i="231"/>
  <c r="N46" i="231"/>
  <c r="N47" i="231"/>
  <c r="N48" i="231"/>
  <c r="N49" i="231"/>
  <c r="M51" i="231"/>
  <c r="N52" i="231"/>
  <c r="N53" i="231"/>
  <c r="M55" i="231"/>
  <c r="N56" i="231"/>
  <c r="N57" i="231"/>
  <c r="N58" i="231"/>
  <c r="N59" i="231"/>
  <c r="N60" i="231"/>
  <c r="M62" i="231"/>
  <c r="N63" i="231"/>
  <c r="M65" i="231"/>
  <c r="N66" i="231"/>
  <c r="N67" i="231"/>
  <c r="N68" i="231"/>
  <c r="N69" i="231"/>
  <c r="N70" i="231"/>
  <c r="N71" i="231"/>
  <c r="N72" i="231"/>
  <c r="N73" i="231"/>
  <c r="N74" i="231"/>
  <c r="N75" i="231"/>
  <c r="N76" i="231"/>
  <c r="N77" i="231"/>
  <c r="N78" i="231"/>
  <c r="N79" i="231"/>
  <c r="N80" i="231"/>
  <c r="M82" i="231"/>
  <c r="N83" i="231"/>
  <c r="N84" i="231"/>
  <c r="N85" i="231"/>
  <c r="M87" i="231"/>
  <c r="N88" i="231"/>
  <c r="N89" i="231"/>
  <c r="N90" i="231"/>
  <c r="N91" i="231"/>
  <c r="N92" i="231"/>
  <c r="M94" i="231"/>
  <c r="N95" i="231"/>
  <c r="M97" i="231"/>
  <c r="N98" i="231"/>
  <c r="N99" i="231"/>
  <c r="N100" i="231"/>
  <c r="M102" i="231"/>
  <c r="N103" i="231"/>
  <c r="N104" i="231"/>
  <c r="M106" i="231"/>
  <c r="N107" i="231"/>
  <c r="N108" i="231"/>
  <c r="N109" i="231"/>
  <c r="M111" i="231"/>
  <c r="N112" i="231"/>
  <c r="M114" i="231"/>
  <c r="N115" i="231"/>
  <c r="N116" i="231"/>
  <c r="N117" i="231"/>
  <c r="N118" i="231"/>
  <c r="N119" i="231"/>
  <c r="N120" i="231"/>
  <c r="M122" i="231"/>
  <c r="N123" i="231"/>
  <c r="N124" i="231"/>
  <c r="N125" i="231"/>
  <c r="M127" i="231"/>
  <c r="N128" i="231"/>
  <c r="N129" i="231"/>
  <c r="N130" i="231"/>
  <c r="M132" i="231"/>
  <c r="N133" i="231"/>
  <c r="N134" i="231"/>
  <c r="M136" i="231"/>
  <c r="N137" i="231"/>
  <c r="M139" i="231"/>
  <c r="N140" i="231"/>
  <c r="N141" i="231"/>
  <c r="N142" i="231"/>
  <c r="N143" i="231"/>
  <c r="M145" i="231"/>
  <c r="N146" i="231"/>
  <c r="N147" i="231"/>
  <c r="M149" i="231"/>
  <c r="N150" i="231"/>
  <c r="M152" i="231"/>
  <c r="N153" i="231"/>
  <c r="N154" i="231"/>
  <c r="M156" i="231"/>
  <c r="N157" i="231"/>
  <c r="M159" i="231"/>
  <c r="N160" i="231"/>
  <c r="N161" i="231"/>
  <c r="N162" i="231"/>
  <c r="N163" i="231"/>
  <c r="N164" i="231"/>
  <c r="N165" i="231"/>
  <c r="N166" i="231"/>
  <c r="N167" i="231"/>
  <c r="N168" i="231"/>
  <c r="N169" i="231"/>
  <c r="N170" i="231"/>
  <c r="N171" i="231"/>
  <c r="N172" i="231"/>
  <c r="N173" i="231"/>
  <c r="N174" i="231"/>
  <c r="N175" i="231"/>
  <c r="M177" i="231"/>
  <c r="N178" i="231"/>
  <c r="N179" i="231"/>
  <c r="N180" i="231"/>
  <c r="N181" i="231"/>
  <c r="N182" i="231"/>
  <c r="M184" i="231"/>
  <c r="N185" i="231"/>
  <c r="N186" i="231"/>
  <c r="M188" i="231"/>
  <c r="N189" i="231"/>
  <c r="N190" i="231"/>
  <c r="N191" i="231"/>
  <c r="N192" i="231"/>
  <c r="N193" i="231"/>
  <c r="M195" i="231"/>
  <c r="N196" i="231"/>
  <c r="N197" i="231"/>
  <c r="N198" i="231"/>
  <c r="N199" i="231"/>
  <c r="N200" i="231"/>
  <c r="N201" i="231"/>
  <c r="N202" i="231"/>
  <c r="M204" i="231"/>
  <c r="N205" i="231"/>
  <c r="M207" i="231"/>
  <c r="N208" i="231"/>
  <c r="N209" i="231"/>
  <c r="M211" i="231"/>
  <c r="N212" i="231"/>
  <c r="N213" i="231"/>
  <c r="N214" i="231"/>
  <c r="N215" i="231"/>
  <c r="N216" i="231"/>
  <c r="M218" i="231"/>
  <c r="N219" i="231"/>
  <c r="M221" i="231"/>
  <c r="N222" i="231"/>
  <c r="M224" i="231"/>
  <c r="N225" i="231"/>
  <c r="M227" i="231"/>
  <c r="N228" i="231"/>
  <c r="M230" i="231"/>
  <c r="N231" i="231"/>
  <c r="N232" i="231"/>
  <c r="M234" i="231"/>
  <c r="N235" i="231"/>
  <c r="N236" i="231"/>
  <c r="N237" i="231"/>
  <c r="N238" i="231"/>
  <c r="M240" i="231"/>
  <c r="N241" i="231"/>
  <c r="N242" i="231"/>
  <c r="M244" i="231"/>
  <c r="N245" i="231"/>
  <c r="N246" i="231"/>
  <c r="N247" i="231"/>
  <c r="N248" i="231"/>
  <c r="N249" i="231"/>
  <c r="M251" i="231"/>
  <c r="N252" i="231"/>
  <c r="M254" i="231"/>
  <c r="N255" i="231"/>
  <c r="N256" i="231"/>
  <c r="N257" i="231"/>
  <c r="N258" i="231"/>
  <c r="N259" i="231"/>
  <c r="M261" i="231"/>
  <c r="N262" i="231"/>
  <c r="N263" i="231"/>
  <c r="N264" i="231"/>
  <c r="M266" i="231"/>
  <c r="N267" i="231"/>
  <c r="N268" i="231"/>
  <c r="N269" i="231"/>
  <c r="M271" i="231"/>
  <c r="N272" i="231"/>
  <c r="N273" i="231"/>
  <c r="N274" i="231"/>
  <c r="N275" i="231"/>
  <c r="N280" i="231"/>
  <c r="N281" i="231"/>
  <c r="B6" i="225"/>
  <c r="B10" i="225"/>
  <c r="B13" i="225"/>
  <c r="B15" i="225"/>
  <c r="B18" i="225"/>
  <c r="N18" i="225"/>
  <c r="B39" i="225"/>
  <c r="B42" i="225"/>
  <c r="B48" i="225"/>
  <c r="B50" i="225"/>
  <c r="B64" i="225"/>
  <c r="B66" i="225"/>
  <c r="B71" i="225"/>
  <c r="B73" i="225"/>
  <c r="B77" i="225"/>
  <c r="B80" i="225"/>
  <c r="B83" i="225"/>
  <c r="B85" i="225"/>
  <c r="B89" i="225"/>
  <c r="B93" i="225"/>
  <c r="B97" i="225"/>
  <c r="B100" i="225"/>
  <c r="B102" i="225"/>
  <c r="B107" i="225"/>
  <c r="B109" i="225"/>
  <c r="B111" i="225"/>
  <c r="B113" i="225"/>
  <c r="B115" i="225"/>
  <c r="B132" i="225"/>
  <c r="B137" i="225"/>
  <c r="B140" i="225"/>
  <c r="B145" i="225"/>
  <c r="B151" i="225"/>
  <c r="B153" i="225"/>
  <c r="B156" i="225"/>
  <c r="B164" i="225"/>
  <c r="B166" i="225"/>
  <c r="B168" i="225"/>
  <c r="B170" i="225"/>
  <c r="B172" i="225"/>
  <c r="B175" i="225"/>
  <c r="B178" i="225"/>
  <c r="B180" i="225"/>
  <c r="B185" i="225"/>
  <c r="B187" i="225"/>
  <c r="B190" i="225"/>
  <c r="B194" i="225"/>
  <c r="B198" i="225"/>
  <c r="C6" i="225"/>
  <c r="C10" i="225"/>
  <c r="C13" i="225"/>
  <c r="C15" i="225"/>
  <c r="C18" i="225"/>
  <c r="C39" i="225"/>
  <c r="C42" i="225"/>
  <c r="C48" i="225"/>
  <c r="C50" i="225"/>
  <c r="N50" i="225"/>
  <c r="C64" i="225"/>
  <c r="C66" i="225"/>
  <c r="C71" i="225"/>
  <c r="C73" i="225"/>
  <c r="C77" i="225"/>
  <c r="C80" i="225"/>
  <c r="C83" i="225"/>
  <c r="C85" i="225"/>
  <c r="C89" i="225"/>
  <c r="C93" i="225"/>
  <c r="N93" i="225"/>
  <c r="C97" i="225"/>
  <c r="C100" i="225"/>
  <c r="C102" i="225"/>
  <c r="N102" i="225"/>
  <c r="C107" i="225"/>
  <c r="C109" i="225"/>
  <c r="C111" i="225"/>
  <c r="C113" i="225"/>
  <c r="C115" i="225"/>
  <c r="C132" i="225"/>
  <c r="C137" i="225"/>
  <c r="C140" i="225"/>
  <c r="N140" i="225"/>
  <c r="C145" i="225"/>
  <c r="C151" i="225"/>
  <c r="C153" i="225"/>
  <c r="C156" i="225"/>
  <c r="N156" i="225"/>
  <c r="C164" i="225"/>
  <c r="C166" i="225"/>
  <c r="C168" i="225"/>
  <c r="C170" i="225"/>
  <c r="C172" i="225"/>
  <c r="C175" i="225"/>
  <c r="N175" i="225"/>
  <c r="C178" i="225"/>
  <c r="C180" i="225"/>
  <c r="C185" i="225"/>
  <c r="C187" i="225"/>
  <c r="N187" i="225"/>
  <c r="C190" i="225"/>
  <c r="C194" i="225"/>
  <c r="N194" i="225"/>
  <c r="C198" i="225"/>
  <c r="D6" i="225"/>
  <c r="D10" i="225"/>
  <c r="D13" i="225"/>
  <c r="D15" i="225"/>
  <c r="D18" i="225"/>
  <c r="D39" i="225"/>
  <c r="D42" i="225"/>
  <c r="D48" i="225"/>
  <c r="N48" i="225"/>
  <c r="D50" i="225"/>
  <c r="D64" i="225"/>
  <c r="D66" i="225"/>
  <c r="D71" i="225"/>
  <c r="N71" i="225"/>
  <c r="D73" i="225"/>
  <c r="D77" i="225"/>
  <c r="D80" i="225"/>
  <c r="D83" i="225"/>
  <c r="D85" i="225"/>
  <c r="D89" i="225"/>
  <c r="D93" i="225"/>
  <c r="D97" i="225"/>
  <c r="N97" i="225"/>
  <c r="D100" i="225"/>
  <c r="D102" i="225"/>
  <c r="D107" i="225"/>
  <c r="D109" i="225"/>
  <c r="D111" i="225"/>
  <c r="D113" i="225"/>
  <c r="D115" i="225"/>
  <c r="D132" i="225"/>
  <c r="D137" i="225"/>
  <c r="D140" i="225"/>
  <c r="D145" i="225"/>
  <c r="D151" i="225"/>
  <c r="N151" i="225"/>
  <c r="D153" i="225"/>
  <c r="D156" i="225"/>
  <c r="D164" i="225"/>
  <c r="D166" i="225"/>
  <c r="D168" i="225"/>
  <c r="D170" i="225"/>
  <c r="D172" i="225"/>
  <c r="D175" i="225"/>
  <c r="D178" i="225"/>
  <c r="D180" i="225"/>
  <c r="D185" i="225"/>
  <c r="D187" i="225"/>
  <c r="D190" i="225"/>
  <c r="D194" i="225"/>
  <c r="D198" i="225"/>
  <c r="E6" i="225"/>
  <c r="E10" i="225"/>
  <c r="E13" i="225"/>
  <c r="E15" i="225"/>
  <c r="E18" i="225"/>
  <c r="E39" i="225"/>
  <c r="E42" i="225"/>
  <c r="E48" i="225"/>
  <c r="E50" i="225"/>
  <c r="E64" i="225"/>
  <c r="E66" i="225"/>
  <c r="N66" i="225"/>
  <c r="E71" i="225"/>
  <c r="E73" i="225"/>
  <c r="E77" i="225"/>
  <c r="E80" i="225"/>
  <c r="E83" i="225"/>
  <c r="E85" i="225"/>
  <c r="N85" i="225"/>
  <c r="E89" i="225"/>
  <c r="E93" i="225"/>
  <c r="E97" i="225"/>
  <c r="E100" i="225"/>
  <c r="N100" i="225"/>
  <c r="E102" i="225"/>
  <c r="E107" i="225"/>
  <c r="N107" i="225"/>
  <c r="E109" i="225"/>
  <c r="E111" i="225"/>
  <c r="E113" i="225"/>
  <c r="E115" i="225"/>
  <c r="E132" i="225"/>
  <c r="E137" i="225"/>
  <c r="N137" i="225"/>
  <c r="E140" i="225"/>
  <c r="E145" i="225"/>
  <c r="N145" i="225"/>
  <c r="E151" i="225"/>
  <c r="E153" i="225"/>
  <c r="E156" i="225"/>
  <c r="E164" i="225"/>
  <c r="E166" i="225"/>
  <c r="E168" i="225"/>
  <c r="E170" i="225"/>
  <c r="E172" i="225"/>
  <c r="E175" i="225"/>
  <c r="E178" i="225"/>
  <c r="E180" i="225"/>
  <c r="E185" i="225"/>
  <c r="N185" i="225"/>
  <c r="E187" i="225"/>
  <c r="E190" i="225"/>
  <c r="E194" i="225"/>
  <c r="E198" i="225"/>
  <c r="F6" i="225"/>
  <c r="F10" i="225"/>
  <c r="F4" i="225"/>
  <c r="F13" i="225"/>
  <c r="F15" i="225"/>
  <c r="F18" i="225"/>
  <c r="F39" i="225"/>
  <c r="N39" i="225"/>
  <c r="F42" i="225"/>
  <c r="F48" i="225"/>
  <c r="F50" i="225"/>
  <c r="F64" i="225"/>
  <c r="F66" i="225"/>
  <c r="F71" i="225"/>
  <c r="F73" i="225"/>
  <c r="F77" i="225"/>
  <c r="F80" i="225"/>
  <c r="F83" i="225"/>
  <c r="F85" i="225"/>
  <c r="F89" i="225"/>
  <c r="F93" i="225"/>
  <c r="F97" i="225"/>
  <c r="F100" i="225"/>
  <c r="F102" i="225"/>
  <c r="F107" i="225"/>
  <c r="F109" i="225"/>
  <c r="F111" i="225"/>
  <c r="F113" i="225"/>
  <c r="F115" i="225"/>
  <c r="F132" i="225"/>
  <c r="F137" i="225"/>
  <c r="F140" i="225"/>
  <c r="F145" i="225"/>
  <c r="F151" i="225"/>
  <c r="F153" i="225"/>
  <c r="F156" i="225"/>
  <c r="F164" i="225"/>
  <c r="F166" i="225"/>
  <c r="F168" i="225"/>
  <c r="F170" i="225"/>
  <c r="F172" i="225"/>
  <c r="F175" i="225"/>
  <c r="F178" i="225"/>
  <c r="F180" i="225"/>
  <c r="F185" i="225"/>
  <c r="F187" i="225"/>
  <c r="F190" i="225"/>
  <c r="F194" i="225"/>
  <c r="F198" i="225"/>
  <c r="G6" i="225"/>
  <c r="G10" i="225"/>
  <c r="G13" i="225"/>
  <c r="G15" i="225"/>
  <c r="G18" i="225"/>
  <c r="G39" i="225"/>
  <c r="G42" i="225"/>
  <c r="G48" i="225"/>
  <c r="G50" i="225"/>
  <c r="G64" i="225"/>
  <c r="G66" i="225"/>
  <c r="G71" i="225"/>
  <c r="G73" i="225"/>
  <c r="G77" i="225"/>
  <c r="G80" i="225"/>
  <c r="G83" i="225"/>
  <c r="G85" i="225"/>
  <c r="G89" i="225"/>
  <c r="G93" i="225"/>
  <c r="G97" i="225"/>
  <c r="G100" i="225"/>
  <c r="G102" i="225"/>
  <c r="G107" i="225"/>
  <c r="G109" i="225"/>
  <c r="G111" i="225"/>
  <c r="G113" i="225"/>
  <c r="G115" i="225"/>
  <c r="G132" i="225"/>
  <c r="G137" i="225"/>
  <c r="G140" i="225"/>
  <c r="G145" i="225"/>
  <c r="G151" i="225"/>
  <c r="G153" i="225"/>
  <c r="G156" i="225"/>
  <c r="G164" i="225"/>
  <c r="G166" i="225"/>
  <c r="G168" i="225"/>
  <c r="G170" i="225"/>
  <c r="G172" i="225"/>
  <c r="G175" i="225"/>
  <c r="G178" i="225"/>
  <c r="G180" i="225"/>
  <c r="G185" i="225"/>
  <c r="G187" i="225"/>
  <c r="G190" i="225"/>
  <c r="G194" i="225"/>
  <c r="G198" i="225"/>
  <c r="H6" i="225"/>
  <c r="H10" i="225"/>
  <c r="H4" i="225"/>
  <c r="H13" i="225"/>
  <c r="H15" i="225"/>
  <c r="H18" i="225"/>
  <c r="H39" i="225"/>
  <c r="H42" i="225"/>
  <c r="H48" i="225"/>
  <c r="H50" i="225"/>
  <c r="H64" i="225"/>
  <c r="H66" i="225"/>
  <c r="H71" i="225"/>
  <c r="H73" i="225"/>
  <c r="H77" i="225"/>
  <c r="H80" i="225"/>
  <c r="H83" i="225"/>
  <c r="H85" i="225"/>
  <c r="H89" i="225"/>
  <c r="H93" i="225"/>
  <c r="H97" i="225"/>
  <c r="H100" i="225"/>
  <c r="H102" i="225"/>
  <c r="H107" i="225"/>
  <c r="H109" i="225"/>
  <c r="H111" i="225"/>
  <c r="H113" i="225"/>
  <c r="H115" i="225"/>
  <c r="H132" i="225"/>
  <c r="H137" i="225"/>
  <c r="H140" i="225"/>
  <c r="H145" i="225"/>
  <c r="H151" i="225"/>
  <c r="H153" i="225"/>
  <c r="H156" i="225"/>
  <c r="H164" i="225"/>
  <c r="H166" i="225"/>
  <c r="H168" i="225"/>
  <c r="H170" i="225"/>
  <c r="H172" i="225"/>
  <c r="H175" i="225"/>
  <c r="H178" i="225"/>
  <c r="H180" i="225"/>
  <c r="H185" i="225"/>
  <c r="H187" i="225"/>
  <c r="H190" i="225"/>
  <c r="H194" i="225"/>
  <c r="H198" i="225"/>
  <c r="I6" i="225"/>
  <c r="I10" i="225"/>
  <c r="I13" i="225"/>
  <c r="I15" i="225"/>
  <c r="I18" i="225"/>
  <c r="I39" i="225"/>
  <c r="I42" i="225"/>
  <c r="I48" i="225"/>
  <c r="I50" i="225"/>
  <c r="I64" i="225"/>
  <c r="I66" i="225"/>
  <c r="I71" i="225"/>
  <c r="I73" i="225"/>
  <c r="I77" i="225"/>
  <c r="I80" i="225"/>
  <c r="I83" i="225"/>
  <c r="I85" i="225"/>
  <c r="I89" i="225"/>
  <c r="I93" i="225"/>
  <c r="I97" i="225"/>
  <c r="I100" i="225"/>
  <c r="I102" i="225"/>
  <c r="I107" i="225"/>
  <c r="I109" i="225"/>
  <c r="I111" i="225"/>
  <c r="I113" i="225"/>
  <c r="I115" i="225"/>
  <c r="I132" i="225"/>
  <c r="I137" i="225"/>
  <c r="I140" i="225"/>
  <c r="I145" i="225"/>
  <c r="I151" i="225"/>
  <c r="I153" i="225"/>
  <c r="I156" i="225"/>
  <c r="I164" i="225"/>
  <c r="I166" i="225"/>
  <c r="I168" i="225"/>
  <c r="I170" i="225"/>
  <c r="I172" i="225"/>
  <c r="I175" i="225"/>
  <c r="I178" i="225"/>
  <c r="I180" i="225"/>
  <c r="I185" i="225"/>
  <c r="I187" i="225"/>
  <c r="I190" i="225"/>
  <c r="I194" i="225"/>
  <c r="I198" i="225"/>
  <c r="J6" i="225"/>
  <c r="J10" i="225"/>
  <c r="J4" i="225"/>
  <c r="J13" i="225"/>
  <c r="J15" i="225"/>
  <c r="J18" i="225"/>
  <c r="J39" i="225"/>
  <c r="J42" i="225"/>
  <c r="J48" i="225"/>
  <c r="J50" i="225"/>
  <c r="J64" i="225"/>
  <c r="J66" i="225"/>
  <c r="J71" i="225"/>
  <c r="J73" i="225"/>
  <c r="J77" i="225"/>
  <c r="J80" i="225"/>
  <c r="J83" i="225"/>
  <c r="J85" i="225"/>
  <c r="J89" i="225"/>
  <c r="J93" i="225"/>
  <c r="J97" i="225"/>
  <c r="J100" i="225"/>
  <c r="J102" i="225"/>
  <c r="J107" i="225"/>
  <c r="J109" i="225"/>
  <c r="J111" i="225"/>
  <c r="J113" i="225"/>
  <c r="J115" i="225"/>
  <c r="J132" i="225"/>
  <c r="J137" i="225"/>
  <c r="J140" i="225"/>
  <c r="J145" i="225"/>
  <c r="J151" i="225"/>
  <c r="J153" i="225"/>
  <c r="J156" i="225"/>
  <c r="J164" i="225"/>
  <c r="J166" i="225"/>
  <c r="J168" i="225"/>
  <c r="J170" i="225"/>
  <c r="J172" i="225"/>
  <c r="J175" i="225"/>
  <c r="J178" i="225"/>
  <c r="J180" i="225"/>
  <c r="J185" i="225"/>
  <c r="J187" i="225"/>
  <c r="J190" i="225"/>
  <c r="J194" i="225"/>
  <c r="J198" i="225"/>
  <c r="K6" i="225"/>
  <c r="K10" i="225"/>
  <c r="K13" i="225"/>
  <c r="K15" i="225"/>
  <c r="K4" i="225"/>
  <c r="K18" i="225"/>
  <c r="K39" i="225"/>
  <c r="K42" i="225"/>
  <c r="K48" i="225"/>
  <c r="K50" i="225"/>
  <c r="K64" i="225"/>
  <c r="K66" i="225"/>
  <c r="K71" i="225"/>
  <c r="K73" i="225"/>
  <c r="K77" i="225"/>
  <c r="K80" i="225"/>
  <c r="K83" i="225"/>
  <c r="K85" i="225"/>
  <c r="K89" i="225"/>
  <c r="K93" i="225"/>
  <c r="K97" i="225"/>
  <c r="K100" i="225"/>
  <c r="K102" i="225"/>
  <c r="K107" i="225"/>
  <c r="K109" i="225"/>
  <c r="K111" i="225"/>
  <c r="K113" i="225"/>
  <c r="K115" i="225"/>
  <c r="K132" i="225"/>
  <c r="K137" i="225"/>
  <c r="K140" i="225"/>
  <c r="K145" i="225"/>
  <c r="K151" i="225"/>
  <c r="K153" i="225"/>
  <c r="K156" i="225"/>
  <c r="K164" i="225"/>
  <c r="K166" i="225"/>
  <c r="K168" i="225"/>
  <c r="K170" i="225"/>
  <c r="K172" i="225"/>
  <c r="K175" i="225"/>
  <c r="K178" i="225"/>
  <c r="K180" i="225"/>
  <c r="K185" i="225"/>
  <c r="K187" i="225"/>
  <c r="K190" i="225"/>
  <c r="K194" i="225"/>
  <c r="K198" i="225"/>
  <c r="L6" i="225"/>
  <c r="L10" i="225"/>
  <c r="L13" i="225"/>
  <c r="L15" i="225"/>
  <c r="L18" i="225"/>
  <c r="L39" i="225"/>
  <c r="L42" i="225"/>
  <c r="L48" i="225"/>
  <c r="L50" i="225"/>
  <c r="L64" i="225"/>
  <c r="L66" i="225"/>
  <c r="L71" i="225"/>
  <c r="L73" i="225"/>
  <c r="L77" i="225"/>
  <c r="L80" i="225"/>
  <c r="L83" i="225"/>
  <c r="L85" i="225"/>
  <c r="L89" i="225"/>
  <c r="L93" i="225"/>
  <c r="L97" i="225"/>
  <c r="L100" i="225"/>
  <c r="L102" i="225"/>
  <c r="L107" i="225"/>
  <c r="L109" i="225"/>
  <c r="L111" i="225"/>
  <c r="L4" i="225"/>
  <c r="L113" i="225"/>
  <c r="L115" i="225"/>
  <c r="L132" i="225"/>
  <c r="L137" i="225"/>
  <c r="L140" i="225"/>
  <c r="L145" i="225"/>
  <c r="L151" i="225"/>
  <c r="L153" i="225"/>
  <c r="L156" i="225"/>
  <c r="L164" i="225"/>
  <c r="L166" i="225"/>
  <c r="L168" i="225"/>
  <c r="L170" i="225"/>
  <c r="L172" i="225"/>
  <c r="L175" i="225"/>
  <c r="L178" i="225"/>
  <c r="L180" i="225"/>
  <c r="L185" i="225"/>
  <c r="L187" i="225"/>
  <c r="L190" i="225"/>
  <c r="L194" i="225"/>
  <c r="L198" i="225"/>
  <c r="M6" i="225"/>
  <c r="M10" i="225"/>
  <c r="M13" i="225"/>
  <c r="M15" i="225"/>
  <c r="M18" i="225"/>
  <c r="M39" i="225"/>
  <c r="M42" i="225"/>
  <c r="M48" i="225"/>
  <c r="M50" i="225"/>
  <c r="M64" i="225"/>
  <c r="M66" i="225"/>
  <c r="M71" i="225"/>
  <c r="M73" i="225"/>
  <c r="M77" i="225"/>
  <c r="M80" i="225"/>
  <c r="M83" i="225"/>
  <c r="M85" i="225"/>
  <c r="M89" i="225"/>
  <c r="M93" i="225"/>
  <c r="M97" i="225"/>
  <c r="M100" i="225"/>
  <c r="M102" i="225"/>
  <c r="M107" i="225"/>
  <c r="M109" i="225"/>
  <c r="M111" i="225"/>
  <c r="M113" i="225"/>
  <c r="M115" i="225"/>
  <c r="M132" i="225"/>
  <c r="M137" i="225"/>
  <c r="M140" i="225"/>
  <c r="M145" i="225"/>
  <c r="M151" i="225"/>
  <c r="M153" i="225"/>
  <c r="M156" i="225"/>
  <c r="M164" i="225"/>
  <c r="M166" i="225"/>
  <c r="M168" i="225"/>
  <c r="M170" i="225"/>
  <c r="M172" i="225"/>
  <c r="M175" i="225"/>
  <c r="M178" i="225"/>
  <c r="M180" i="225"/>
  <c r="M185" i="225"/>
  <c r="M187" i="225"/>
  <c r="M190" i="225"/>
  <c r="M194" i="225"/>
  <c r="M198" i="225"/>
  <c r="N198" i="225"/>
  <c r="N7" i="225"/>
  <c r="N8" i="225"/>
  <c r="N9" i="225"/>
  <c r="N11" i="225"/>
  <c r="N12" i="225"/>
  <c r="N14" i="225"/>
  <c r="N16" i="225"/>
  <c r="N17" i="225"/>
  <c r="N19" i="225"/>
  <c r="N20" i="225"/>
  <c r="N21" i="225"/>
  <c r="N22" i="225"/>
  <c r="N23" i="225"/>
  <c r="N24" i="225"/>
  <c r="N25" i="225"/>
  <c r="N26" i="225"/>
  <c r="N27" i="225"/>
  <c r="N28" i="225"/>
  <c r="N29" i="225"/>
  <c r="N30" i="225"/>
  <c r="N31" i="225"/>
  <c r="N32" i="225"/>
  <c r="N33" i="225"/>
  <c r="N34" i="225"/>
  <c r="N35" i="225"/>
  <c r="N36" i="225"/>
  <c r="N37" i="225"/>
  <c r="N38" i="225"/>
  <c r="N40" i="225"/>
  <c r="N41" i="225"/>
  <c r="N43" i="225"/>
  <c r="N44" i="225"/>
  <c r="N45" i="225"/>
  <c r="N46" i="225"/>
  <c r="N47" i="225"/>
  <c r="N49" i="225"/>
  <c r="N51" i="225"/>
  <c r="N52" i="225"/>
  <c r="N53" i="225"/>
  <c r="N54" i="225"/>
  <c r="N55" i="225"/>
  <c r="N56" i="225"/>
  <c r="N57" i="225"/>
  <c r="N58" i="225"/>
  <c r="N59" i="225"/>
  <c r="N60" i="225"/>
  <c r="N61" i="225"/>
  <c r="N62" i="225"/>
  <c r="N63" i="225"/>
  <c r="N65" i="225"/>
  <c r="N67" i="225"/>
  <c r="N68" i="225"/>
  <c r="N69" i="225"/>
  <c r="N70" i="225"/>
  <c r="N72" i="225"/>
  <c r="N74" i="225"/>
  <c r="N75" i="225"/>
  <c r="N76" i="225"/>
  <c r="N78" i="225"/>
  <c r="N79" i="225"/>
  <c r="N81" i="225"/>
  <c r="N82" i="225"/>
  <c r="N84" i="225"/>
  <c r="N86" i="225"/>
  <c r="N87" i="225"/>
  <c r="N88" i="225"/>
  <c r="N90" i="225"/>
  <c r="N91" i="225"/>
  <c r="N92" i="225"/>
  <c r="N94" i="225"/>
  <c r="N95" i="225"/>
  <c r="N96" i="225"/>
  <c r="N98" i="225"/>
  <c r="N99" i="225"/>
  <c r="N101" i="225"/>
  <c r="N103" i="225"/>
  <c r="N104" i="225"/>
  <c r="N105" i="225"/>
  <c r="N106" i="225"/>
  <c r="N108" i="225"/>
  <c r="N110" i="225"/>
  <c r="N112" i="225"/>
  <c r="N114" i="225"/>
  <c r="N116" i="225"/>
  <c r="N117" i="225"/>
  <c r="N118" i="225"/>
  <c r="N119" i="225"/>
  <c r="N120" i="225"/>
  <c r="N121" i="225"/>
  <c r="N122" i="225"/>
  <c r="N123" i="225"/>
  <c r="N124" i="225"/>
  <c r="N125" i="225"/>
  <c r="N126" i="225"/>
  <c r="N127" i="225"/>
  <c r="N128" i="225"/>
  <c r="N129" i="225"/>
  <c r="N130" i="225"/>
  <c r="N131" i="225"/>
  <c r="N133" i="225"/>
  <c r="N134" i="225"/>
  <c r="N135" i="225"/>
  <c r="N136" i="225"/>
  <c r="N138" i="225"/>
  <c r="N139" i="225"/>
  <c r="N141" i="225"/>
  <c r="N142" i="225"/>
  <c r="N143" i="225"/>
  <c r="N144" i="225"/>
  <c r="N146" i="225"/>
  <c r="N147" i="225"/>
  <c r="N148" i="225"/>
  <c r="N149" i="225"/>
  <c r="N150" i="225"/>
  <c r="N152" i="225"/>
  <c r="N154" i="225"/>
  <c r="N155" i="225"/>
  <c r="N157" i="225"/>
  <c r="N158" i="225"/>
  <c r="N159" i="225"/>
  <c r="N160" i="225"/>
  <c r="N161" i="225"/>
  <c r="N162" i="225"/>
  <c r="N163" i="225"/>
  <c r="N165" i="225"/>
  <c r="N167" i="225"/>
  <c r="N169" i="225"/>
  <c r="N171" i="225"/>
  <c r="N173" i="225"/>
  <c r="N174" i="225"/>
  <c r="N176" i="225"/>
  <c r="N177" i="225"/>
  <c r="N179" i="225"/>
  <c r="N181" i="225"/>
  <c r="N182" i="225"/>
  <c r="N183" i="225"/>
  <c r="N184" i="225"/>
  <c r="N186" i="225"/>
  <c r="N188" i="225"/>
  <c r="N189" i="225"/>
  <c r="N190" i="225"/>
  <c r="N191" i="225"/>
  <c r="N192" i="225"/>
  <c r="N193" i="225"/>
  <c r="N195" i="225"/>
  <c r="N196" i="225"/>
  <c r="N197" i="225"/>
  <c r="N199" i="225"/>
  <c r="N200" i="225"/>
  <c r="N201" i="225"/>
  <c r="N202" i="225"/>
  <c r="N208" i="225"/>
  <c r="N209" i="225"/>
  <c r="L185" i="237"/>
  <c r="N187" i="237"/>
  <c r="N219" i="238"/>
  <c r="N208" i="238"/>
  <c r="N196" i="238"/>
  <c r="C4" i="238"/>
  <c r="N13" i="238"/>
  <c r="N154" i="238"/>
  <c r="N184" i="238"/>
  <c r="N117" i="238"/>
  <c r="N99" i="238"/>
  <c r="N70" i="238"/>
  <c r="N103" i="238"/>
  <c r="N123" i="238"/>
  <c r="N188" i="238"/>
  <c r="E4" i="238"/>
  <c r="J4" i="238"/>
  <c r="C4" i="235"/>
  <c r="F7" i="233"/>
  <c r="N204" i="231"/>
  <c r="N170" i="232"/>
  <c r="N156" i="231"/>
  <c r="N62" i="231"/>
  <c r="N58" i="232"/>
  <c r="N101" i="232"/>
  <c r="M4" i="225"/>
  <c r="N178" i="225"/>
  <c r="N13" i="225"/>
  <c r="N168" i="225"/>
  <c r="N89" i="225"/>
  <c r="E6" i="231"/>
  <c r="N207" i="231"/>
  <c r="N240" i="231"/>
  <c r="N211" i="231"/>
  <c r="N127" i="231"/>
  <c r="N87" i="231"/>
  <c r="B6" i="231"/>
  <c r="J7" i="232"/>
  <c r="N240" i="232"/>
  <c r="N211" i="232"/>
  <c r="N214" i="232"/>
  <c r="N132" i="232"/>
  <c r="E7" i="233"/>
  <c r="M4" i="235"/>
  <c r="N199" i="232"/>
  <c r="N70" i="232"/>
  <c r="N93" i="233"/>
  <c r="N170" i="225"/>
  <c r="N164" i="225"/>
  <c r="M6" i="231"/>
  <c r="N261" i="231"/>
  <c r="N244" i="231"/>
  <c r="I7" i="232"/>
  <c r="N185" i="232"/>
  <c r="N188" i="232"/>
  <c r="C4" i="237"/>
  <c r="N6" i="225"/>
  <c r="C4" i="225"/>
  <c r="N153" i="225"/>
  <c r="N113" i="225"/>
  <c r="N73" i="225"/>
  <c r="N12" i="231"/>
  <c r="N224" i="231"/>
  <c r="N102" i="231"/>
  <c r="N19" i="232"/>
  <c r="N8" i="232"/>
  <c r="N82" i="232"/>
  <c r="E7" i="232"/>
  <c r="D7" i="232"/>
  <c r="N245" i="232"/>
  <c r="C7" i="232"/>
  <c r="N128" i="232"/>
  <c r="N75" i="232"/>
  <c r="B7" i="232"/>
  <c r="B7" i="233"/>
  <c r="J7" i="233"/>
  <c r="N85" i="233"/>
  <c r="N79" i="234"/>
  <c r="N189" i="234"/>
  <c r="N87" i="234"/>
  <c r="J4" i="235"/>
  <c r="N165" i="236"/>
  <c r="N190" i="238"/>
  <c r="K7" i="233"/>
  <c r="N202" i="233"/>
  <c r="N132" i="233"/>
  <c r="C7" i="233"/>
  <c r="N208" i="233"/>
  <c r="N138" i="233"/>
  <c r="K5" i="234"/>
  <c r="N124" i="234"/>
  <c r="F5" i="234"/>
  <c r="N185" i="234"/>
  <c r="N68" i="234"/>
  <c r="G4" i="235"/>
  <c r="G4" i="237"/>
  <c r="M4" i="236"/>
  <c r="L7" i="233"/>
  <c r="N119" i="233"/>
  <c r="D7" i="233"/>
  <c r="N75" i="233"/>
  <c r="N240" i="233"/>
  <c r="N101" i="233"/>
  <c r="N23" i="233"/>
  <c r="N71" i="234"/>
  <c r="N168" i="234"/>
  <c r="N42" i="234"/>
  <c r="N18" i="237"/>
  <c r="B4" i="237"/>
  <c r="K4" i="236"/>
  <c r="I5" i="234"/>
  <c r="G5" i="234"/>
  <c r="N112" i="234"/>
  <c r="B5" i="234"/>
  <c r="N63" i="235"/>
  <c r="N99" i="235"/>
  <c r="N175" i="235"/>
  <c r="N111" i="237"/>
  <c r="N119" i="237"/>
  <c r="N5" i="236"/>
  <c r="N101" i="236"/>
  <c r="N190" i="236"/>
  <c r="N177" i="237"/>
  <c r="N182" i="238"/>
  <c r="D5" i="234"/>
  <c r="N132" i="234"/>
  <c r="H4" i="235"/>
  <c r="N41" i="235"/>
  <c r="N139" i="235"/>
  <c r="N38" i="236"/>
  <c r="N41" i="236"/>
  <c r="N169" i="236"/>
  <c r="N173" i="236"/>
  <c r="N175" i="236"/>
  <c r="N181" i="236"/>
  <c r="N197" i="236"/>
  <c r="N48" i="237"/>
  <c r="F4" i="238"/>
  <c r="N180" i="238"/>
  <c r="H5" i="234"/>
  <c r="N165" i="234"/>
  <c r="N49" i="234"/>
  <c r="N144" i="234"/>
  <c r="N62" i="234"/>
  <c r="N5" i="235"/>
  <c r="I4" i="235"/>
  <c r="N12" i="235"/>
  <c r="N47" i="235"/>
  <c r="N144" i="235"/>
  <c r="N171" i="235"/>
  <c r="N183" i="235"/>
  <c r="N5" i="237"/>
  <c r="N68" i="237"/>
  <c r="N210" i="237"/>
  <c r="N193" i="236"/>
  <c r="B4" i="235"/>
  <c r="N64" i="225"/>
  <c r="N180" i="225"/>
  <c r="N166" i="225"/>
  <c r="H6" i="231"/>
  <c r="N271" i="231"/>
  <c r="N230" i="232"/>
  <c r="N233" i="232"/>
  <c r="N202" i="232"/>
  <c r="N224" i="233"/>
  <c r="N135" i="233"/>
  <c r="N220" i="233"/>
  <c r="N82" i="233"/>
  <c r="N106" i="234"/>
  <c r="N23" i="240"/>
  <c r="H19" i="240"/>
  <c r="N19" i="240"/>
  <c r="D4" i="225"/>
  <c r="N80" i="225"/>
  <c r="N149" i="231"/>
  <c r="N251" i="231"/>
  <c r="N230" i="231"/>
  <c r="N159" i="231"/>
  <c r="N152" i="231"/>
  <c r="N145" i="231"/>
  <c r="N111" i="231"/>
  <c r="N250" i="232"/>
  <c r="N89" i="232"/>
  <c r="N7" i="232"/>
  <c r="N192" i="232"/>
  <c r="N233" i="233"/>
  <c r="N214" i="233"/>
  <c r="N128" i="233"/>
  <c r="N250" i="233"/>
  <c r="N230" i="233"/>
  <c r="N70" i="233"/>
  <c r="N115" i="237"/>
  <c r="N5" i="240"/>
  <c r="N4" i="240"/>
  <c r="B4" i="239"/>
  <c r="B4" i="238"/>
  <c r="K6" i="231"/>
  <c r="N16" i="231"/>
  <c r="N6" i="231"/>
  <c r="I4" i="225"/>
  <c r="G4" i="225"/>
  <c r="E4" i="225"/>
  <c r="N115" i="225"/>
  <c r="N111" i="225"/>
  <c r="N42" i="225"/>
  <c r="N172" i="225"/>
  <c r="N132" i="225"/>
  <c r="N109" i="225"/>
  <c r="N83" i="225"/>
  <c r="N77" i="225"/>
  <c r="N15" i="225"/>
  <c r="N10" i="225"/>
  <c r="N4" i="225"/>
  <c r="B4" i="225"/>
  <c r="N132" i="231"/>
  <c r="N139" i="231"/>
  <c r="N65" i="231"/>
  <c r="N114" i="231"/>
  <c r="N23" i="231"/>
  <c r="N266" i="231"/>
  <c r="N27" i="231"/>
  <c r="L7" i="232"/>
  <c r="M7" i="233"/>
  <c r="N185" i="233"/>
  <c r="N47" i="233"/>
  <c r="N7" i="233"/>
  <c r="J5" i="234"/>
  <c r="N59" i="234"/>
  <c r="N46" i="234"/>
  <c r="N7" i="234"/>
  <c r="N5" i="234"/>
  <c r="E4" i="235"/>
  <c r="N92" i="235"/>
  <c r="N4" i="235"/>
  <c r="N190" i="235"/>
  <c r="N12" i="237"/>
  <c r="N4" i="237"/>
  <c r="N42" i="237"/>
  <c r="N106" i="237"/>
  <c r="N167" i="237"/>
  <c r="N196" i="237"/>
  <c r="C4" i="236"/>
  <c r="G4" i="236"/>
  <c r="N76" i="236"/>
  <c r="N4" i="236"/>
  <c r="N88" i="236"/>
  <c r="N96" i="236"/>
  <c r="N114" i="236"/>
  <c r="N201" i="236"/>
  <c r="N43" i="238"/>
  <c r="N4" i="238"/>
  <c r="N211" i="238"/>
  <c r="N144" i="238"/>
  <c r="N4" i="239"/>
  <c r="I4" i="239"/>
  <c r="M4" i="239"/>
  <c r="E4" i="240"/>
  <c r="I4" i="240"/>
  <c r="M4" i="240"/>
  <c r="G4" i="240"/>
  <c r="F4" i="239"/>
  <c r="H4" i="240"/>
  <c r="B4" i="242"/>
  <c r="N93" i="242"/>
  <c r="N132" i="242"/>
  <c r="D4" i="242"/>
  <c r="N119" i="242"/>
  <c r="N154" i="242"/>
  <c r="K4" i="242"/>
  <c r="N44" i="242"/>
  <c r="H19" i="242"/>
  <c r="N19" i="242"/>
  <c r="N4" i="242"/>
  <c r="H4" i="242"/>
  <c r="L4" i="243"/>
  <c r="N227" i="243"/>
  <c r="N223" i="243"/>
  <c r="N216" i="243"/>
  <c r="N214" i="243"/>
  <c r="N209" i="243"/>
  <c r="N204" i="243"/>
  <c r="N198" i="243"/>
  <c r="N196" i="243"/>
  <c r="N192" i="243"/>
  <c r="N179" i="243"/>
  <c r="N169" i="243"/>
  <c r="N164" i="243"/>
  <c r="N160" i="243"/>
  <c r="N154" i="243"/>
  <c r="N134" i="243"/>
  <c r="N132" i="243"/>
  <c r="N123" i="243"/>
  <c r="N111" i="243"/>
  <c r="N104" i="243"/>
  <c r="N100" i="243"/>
  <c r="N95" i="243"/>
  <c r="N93" i="243"/>
  <c r="N90" i="243"/>
  <c r="N87" i="243"/>
  <c r="N82" i="243"/>
  <c r="N80" i="243"/>
  <c r="N72" i="243"/>
  <c r="N55" i="243"/>
  <c r="N53" i="243"/>
  <c r="E4" i="243"/>
  <c r="I4" i="243"/>
  <c r="N47" i="243"/>
  <c r="C4" i="243"/>
  <c r="N44" i="243"/>
  <c r="N16" i="243"/>
  <c r="N13" i="243"/>
  <c r="J4" i="243"/>
  <c r="N5" i="243"/>
  <c r="F4" i="243"/>
  <c r="K4" i="243"/>
  <c r="B4" i="243"/>
  <c r="N26" i="243"/>
  <c r="N182" i="243"/>
  <c r="G4" i="243" l="1"/>
</calcChain>
</file>

<file path=xl/sharedStrings.xml><?xml version="1.0" encoding="utf-8"?>
<sst xmlns="http://schemas.openxmlformats.org/spreadsheetml/2006/main" count="9441" uniqueCount="1061">
  <si>
    <t>ΣΥΝΟΛΟ</t>
  </si>
  <si>
    <t>Μουσεία</t>
  </si>
  <si>
    <t>Νομός Αργολίδος</t>
  </si>
  <si>
    <t>Άργους</t>
  </si>
  <si>
    <t>Ναυπλίου</t>
  </si>
  <si>
    <t>Νομός Αρκαδίας</t>
  </si>
  <si>
    <t>Τεγέας</t>
  </si>
  <si>
    <t>Τρίπολης</t>
  </si>
  <si>
    <t>Νομός Άρτης</t>
  </si>
  <si>
    <t>Ναός Παρηγορήτισσας</t>
  </si>
  <si>
    <t>Νομός Αττικής</t>
  </si>
  <si>
    <t>Βυζαντινό &amp; Χριστιανικό Αθηνώ</t>
  </si>
  <si>
    <t>Εθνικό Αρχαιολογικό Αθηνών</t>
  </si>
  <si>
    <t>Λαϊκής Τέχνης</t>
  </si>
  <si>
    <t>Επιγραφικό Αθηνών</t>
  </si>
  <si>
    <t>Κανελλοπούλου</t>
  </si>
  <si>
    <t>Μονή Δαφνίου</t>
  </si>
  <si>
    <t>Μονή Καισαριανής</t>
  </si>
  <si>
    <t>Νομισματικό</t>
  </si>
  <si>
    <t>Πειραιώς Αρχαιολογικό</t>
  </si>
  <si>
    <t>Σπετσών</t>
  </si>
  <si>
    <t>Τζαμί Τζισταράκη</t>
  </si>
  <si>
    <t>Ιστορικό Νεωτέρας Ελλάδος</t>
  </si>
  <si>
    <t>Μπενάκη</t>
  </si>
  <si>
    <t>Εθν. Πιν/κη-Μουσ. Σούτζου Αλ</t>
  </si>
  <si>
    <t>Νομός Αχαϊας</t>
  </si>
  <si>
    <t>Πατρών</t>
  </si>
  <si>
    <t>Αιγίου</t>
  </si>
  <si>
    <t>Νομός Βοιωτίας</t>
  </si>
  <si>
    <t>Θηβών</t>
  </si>
  <si>
    <t>Ιερά Μονή Οσίου Λουκά</t>
  </si>
  <si>
    <t>Νομός Δωδεκανήσου</t>
  </si>
  <si>
    <t>Παλάτι Μεγάλου Μαγίστρου</t>
  </si>
  <si>
    <t>Κω</t>
  </si>
  <si>
    <t>Παναγία του Κάστρου</t>
  </si>
  <si>
    <t>Ρόδου</t>
  </si>
  <si>
    <t>Κοσμητική Συλλογή Ρόδου</t>
  </si>
  <si>
    <t>Σύμης</t>
  </si>
  <si>
    <t>Νομός Έβρου</t>
  </si>
  <si>
    <t>Σαμοθράκης</t>
  </si>
  <si>
    <t>Museums</t>
  </si>
  <si>
    <t>Department of Argolida</t>
  </si>
  <si>
    <t>Argos museum</t>
  </si>
  <si>
    <t>Nafplio museum</t>
  </si>
  <si>
    <t>Department of Arkadia</t>
  </si>
  <si>
    <t>Tegea museum</t>
  </si>
  <si>
    <t>Tripoli museum</t>
  </si>
  <si>
    <t>Department of Arta</t>
  </si>
  <si>
    <t>Museum of the Temple of Parigoritissa</t>
  </si>
  <si>
    <t>Department of Attiki</t>
  </si>
  <si>
    <t>Byzantine and Christian museum of Athei</t>
  </si>
  <si>
    <t>National Archaeological museum</t>
  </si>
  <si>
    <t>Museum of Popular Art</t>
  </si>
  <si>
    <t>Epigraphical museum of Athens</t>
  </si>
  <si>
    <t>Canellopoulos museum</t>
  </si>
  <si>
    <t>Museum of Dafni Monastery</t>
  </si>
  <si>
    <t>Museum of Kessariani Monastery</t>
  </si>
  <si>
    <t>Numismatic museum</t>
  </si>
  <si>
    <t>Pireas Archaeological museum</t>
  </si>
  <si>
    <t>Spetses museun</t>
  </si>
  <si>
    <t>Tjistaraki Mosque museum</t>
  </si>
  <si>
    <t>Historical museum of Modern Greece</t>
  </si>
  <si>
    <t>Benaki museum</t>
  </si>
  <si>
    <t>National Picture Gallery- Alexandros Sou</t>
  </si>
  <si>
    <t>Department of Achaia</t>
  </si>
  <si>
    <t>Patra museum</t>
  </si>
  <si>
    <t>Egio museum</t>
  </si>
  <si>
    <t>Department of Viotia</t>
  </si>
  <si>
    <t>Thiva museum</t>
  </si>
  <si>
    <t>Ossios Loukas Monastery museum</t>
  </si>
  <si>
    <t>Department of Dodekanissos</t>
  </si>
  <si>
    <t>Palace of Great Magistros museum</t>
  </si>
  <si>
    <t>Kos museum</t>
  </si>
  <si>
    <t>Museum of Panagia of Kastro</t>
  </si>
  <si>
    <t>Rodos museum</t>
  </si>
  <si>
    <t>Jewellery Collection of Rodos</t>
  </si>
  <si>
    <t>Symi museum</t>
  </si>
  <si>
    <t>Department of Evros</t>
  </si>
  <si>
    <t>Samothraki museum</t>
  </si>
  <si>
    <t>Νομός Ευβοίας</t>
  </si>
  <si>
    <t>Ερέτριας</t>
  </si>
  <si>
    <t>Καρύστου</t>
  </si>
  <si>
    <t>Σκύρου</t>
  </si>
  <si>
    <t>Χαλκίδος</t>
  </si>
  <si>
    <t>Νομός Ζακύνθου</t>
  </si>
  <si>
    <t>Ζακύνθου</t>
  </si>
  <si>
    <t>Νομός Ηλείας</t>
  </si>
  <si>
    <t>Αρχαίας Ολυμπίας</t>
  </si>
  <si>
    <t>Νομός Ημαθίας</t>
  </si>
  <si>
    <t>Αρχαιολογικό Βεροίας</t>
  </si>
  <si>
    <t>Νομός Ηρακλείου</t>
  </si>
  <si>
    <t>Ηρακλείου</t>
  </si>
  <si>
    <t>Νομός Θεσσαλονίκης</t>
  </si>
  <si>
    <t>Λευκός Πύργος</t>
  </si>
  <si>
    <t>Άγ. Γεώργιος (Ροτόντα)</t>
  </si>
  <si>
    <t>Άγ. Νικόλαος (Ορφανός)</t>
  </si>
  <si>
    <t>Αρχαιολογικό Θεσ/νίκης</t>
  </si>
  <si>
    <t>Βυζαντινό Θεσ/νίκης</t>
  </si>
  <si>
    <t>Νομός Ιωαννίνων</t>
  </si>
  <si>
    <t>Αρχαιολογικό Ιωαννίνων</t>
  </si>
  <si>
    <t>Βυζαντινό Ιωαννίνων</t>
  </si>
  <si>
    <t>Νομός Καβάλας</t>
  </si>
  <si>
    <t>Θάσου</t>
  </si>
  <si>
    <t>Καβάλας</t>
  </si>
  <si>
    <t>Φιλίππων</t>
  </si>
  <si>
    <t>Νομός Κερκύρας</t>
  </si>
  <si>
    <t>Αρχαιολογικό Κερκύρας</t>
  </si>
  <si>
    <t>Ασιατικής Τέχνης Κερκύρας</t>
  </si>
  <si>
    <t>Ναός Αντιβουνιώτισσας</t>
  </si>
  <si>
    <t>Νομός Κεφαλληνίας</t>
  </si>
  <si>
    <t>Αργοστολίου</t>
  </si>
  <si>
    <t>Νομός Κορινθίας</t>
  </si>
  <si>
    <t>Ισθμίων</t>
  </si>
  <si>
    <t>Department of Evia</t>
  </si>
  <si>
    <t>Eretria museum</t>
  </si>
  <si>
    <t>Karystos museum</t>
  </si>
  <si>
    <t>Skyros museum</t>
  </si>
  <si>
    <t>Chalkida museum</t>
  </si>
  <si>
    <t>Department of Zakynthos</t>
  </si>
  <si>
    <t>Zakynthos museum</t>
  </si>
  <si>
    <t>Department of Ilia</t>
  </si>
  <si>
    <t>Ancient Olympia museum</t>
  </si>
  <si>
    <t>Department of Imathia</t>
  </si>
  <si>
    <t>Veria Arcaeological museum</t>
  </si>
  <si>
    <t>Department of Iraklio</t>
  </si>
  <si>
    <t>Iraklio museum</t>
  </si>
  <si>
    <t>Department of Thessaloniki</t>
  </si>
  <si>
    <t>Lefkos Pyrgos</t>
  </si>
  <si>
    <t>Agios Georgios (Rotonda)</t>
  </si>
  <si>
    <t>Agios Nikolaos (Orfanos)</t>
  </si>
  <si>
    <t>Thessaloniki Archaeological museum</t>
  </si>
  <si>
    <t>Thessaloniki Byzantine museum</t>
  </si>
  <si>
    <t>Department of Ioannina</t>
  </si>
  <si>
    <t>Ioannina Archaeological museum</t>
  </si>
  <si>
    <t>Ioannina Byzantine museum</t>
  </si>
  <si>
    <t>Department of Kavala</t>
  </si>
  <si>
    <t>Thassos museum</t>
  </si>
  <si>
    <t>Kavala museum</t>
  </si>
  <si>
    <t>Filippi museum</t>
  </si>
  <si>
    <t>Department of Kerkyra</t>
  </si>
  <si>
    <t>Kerkyra Archaeological museum</t>
  </si>
  <si>
    <t>Sino-Japanese museum of Kerkyra</t>
  </si>
  <si>
    <t>Museum of the Temple of Antivounioti</t>
  </si>
  <si>
    <t>Department of Kefallinia</t>
  </si>
  <si>
    <t>Argostoli museum</t>
  </si>
  <si>
    <t>Department of Korinthia</t>
  </si>
  <si>
    <t>Isthmia museum</t>
  </si>
  <si>
    <t>Νομός Κυκλάδων</t>
  </si>
  <si>
    <t>Άνδρου</t>
  </si>
  <si>
    <t>Θήρας</t>
  </si>
  <si>
    <t>Μήλου</t>
  </si>
  <si>
    <t>Μυκόνου</t>
  </si>
  <si>
    <t>Νάξου</t>
  </si>
  <si>
    <t>Πάρου</t>
  </si>
  <si>
    <t>Τήνου</t>
  </si>
  <si>
    <t>Νομός Λακωνίας</t>
  </si>
  <si>
    <t>Διρού Νεολιθικό</t>
  </si>
  <si>
    <t>Σπάρτης</t>
  </si>
  <si>
    <t>Νομός Λαρίσης</t>
  </si>
  <si>
    <t>Αρχοντικό Γ. Σβάρτς</t>
  </si>
  <si>
    <t>Λαρίσης</t>
  </si>
  <si>
    <t>Νομός Λασιθίου</t>
  </si>
  <si>
    <t>Αγίου Νικολάου</t>
  </si>
  <si>
    <t>Ναός Παναγίας Κεράς Κριτσά</t>
  </si>
  <si>
    <t>Σητείας</t>
  </si>
  <si>
    <t>Αρχαιολογική Συλλογή Ιεράπετ</t>
  </si>
  <si>
    <t>Νομός Λέσβου</t>
  </si>
  <si>
    <t>Λήμνου</t>
  </si>
  <si>
    <t>Μυτιλήνης</t>
  </si>
  <si>
    <t>Νομός Μαγνησίας</t>
  </si>
  <si>
    <t>Βόλου</t>
  </si>
  <si>
    <t>Νομός Μεσσηνίας</t>
  </si>
  <si>
    <t>Καλαμάτας (Μπενάκειο)</t>
  </si>
  <si>
    <t>Πύλου</t>
  </si>
  <si>
    <t>Χώρας Τριφυλλίας</t>
  </si>
  <si>
    <t>Νομός Πέλλης</t>
  </si>
  <si>
    <t>Πέλλης</t>
  </si>
  <si>
    <t>Νομός Πιερίας</t>
  </si>
  <si>
    <t>Δίου</t>
  </si>
  <si>
    <t>Νομός Πρεβέζης</t>
  </si>
  <si>
    <t>Νικοπόλεως</t>
  </si>
  <si>
    <t>Νομός Ρεθύμνης</t>
  </si>
  <si>
    <t>Ρεθύμνου</t>
  </si>
  <si>
    <t>Νομός Σάμου</t>
  </si>
  <si>
    <t>Σάμου</t>
  </si>
  <si>
    <t>Department of Kyklades</t>
  </si>
  <si>
    <t>Andros museum</t>
  </si>
  <si>
    <t>Thira museum</t>
  </si>
  <si>
    <t>Milos museum</t>
  </si>
  <si>
    <t>Mykonos museum</t>
  </si>
  <si>
    <t>Naxos museum</t>
  </si>
  <si>
    <t>Paros museum</t>
  </si>
  <si>
    <t>Tinos museum</t>
  </si>
  <si>
    <t>Department of Lakonia</t>
  </si>
  <si>
    <t>Neolithic museum of Diros</t>
  </si>
  <si>
    <t>Sparti museum</t>
  </si>
  <si>
    <t>Department of Larissa</t>
  </si>
  <si>
    <t>Swatrz mansion</t>
  </si>
  <si>
    <t>Larissa museum</t>
  </si>
  <si>
    <t>Department of Lassithi</t>
  </si>
  <si>
    <t>Agios Nikolaos museum</t>
  </si>
  <si>
    <t>Museum of Panagia Kera at Kritsa</t>
  </si>
  <si>
    <t>Sitia museum</t>
  </si>
  <si>
    <t>Archaeological Collection at Ierapetra</t>
  </si>
  <si>
    <t>Department of Lesvos</t>
  </si>
  <si>
    <t>Limnos museum</t>
  </si>
  <si>
    <t>Mytilini museum</t>
  </si>
  <si>
    <t>Department of Magnissia</t>
  </si>
  <si>
    <t>Volos museum</t>
  </si>
  <si>
    <t>Department of Messinia</t>
  </si>
  <si>
    <t>Kalamata museum</t>
  </si>
  <si>
    <t>Pylos museum</t>
  </si>
  <si>
    <t>Chora Trifillia museum</t>
  </si>
  <si>
    <t>Department of Pella</t>
  </si>
  <si>
    <t>Pella museum</t>
  </si>
  <si>
    <t>Department of Pieria</t>
  </si>
  <si>
    <t>Dion museum</t>
  </si>
  <si>
    <t>Department of Preveza</t>
  </si>
  <si>
    <t>Nikopolis museum</t>
  </si>
  <si>
    <t>Department of Rethymno</t>
  </si>
  <si>
    <t>Rethymno museum</t>
  </si>
  <si>
    <t>Department of Samos</t>
  </si>
  <si>
    <t>Samos museum</t>
  </si>
  <si>
    <t>Νομός Σερρών</t>
  </si>
  <si>
    <t>Αμφίπολης</t>
  </si>
  <si>
    <t>Νομός Φθιώτιδος</t>
  </si>
  <si>
    <t>Λαμίας</t>
  </si>
  <si>
    <t>Νομός Φωκίδος</t>
  </si>
  <si>
    <t>Δελφών</t>
  </si>
  <si>
    <t>Νομός Χαλκιδικής</t>
  </si>
  <si>
    <t>Πολυγύρου</t>
  </si>
  <si>
    <t>Νομός Χανίων</t>
  </si>
  <si>
    <t>Χανίων αρχαιολογικό</t>
  </si>
  <si>
    <t>Νομός Χίου</t>
  </si>
  <si>
    <t>Βυζαντινό Χίου (Τζαμί Μετζιτιέ)</t>
  </si>
  <si>
    <t>Νέας Μονής</t>
  </si>
  <si>
    <t>Παλατάκι Ιουστινιανού</t>
  </si>
  <si>
    <t>Department of Serres</t>
  </si>
  <si>
    <t>Amphipolis museum</t>
  </si>
  <si>
    <t>Department of Fthiotida</t>
  </si>
  <si>
    <t>Lamia museum</t>
  </si>
  <si>
    <t>Department of Fokida</t>
  </si>
  <si>
    <t>Delfi museum</t>
  </si>
  <si>
    <t>Department of Chalkidiki</t>
  </si>
  <si>
    <t>Polygyros museum</t>
  </si>
  <si>
    <t>Department of Chania</t>
  </si>
  <si>
    <t>Chania Archaeological museum</t>
  </si>
  <si>
    <t>Department of Chios</t>
  </si>
  <si>
    <t>Chios Byzantine museum, mosque Metzit</t>
  </si>
  <si>
    <t>Museum of New Moni</t>
  </si>
  <si>
    <t>Ioustinianos Palace</t>
  </si>
  <si>
    <t>Total</t>
  </si>
  <si>
    <t>Πηγή: Ταμείο Αρχαιολογικών Πόρων και Απαλλοτριώσεων (Τ.Α.Π.Α.)</t>
  </si>
  <si>
    <t>Άστρους</t>
  </si>
  <si>
    <t>Βυζαντινό &amp; Χριστιανικό Αθ</t>
  </si>
  <si>
    <t>Εθνικό Αρχαιολογικό Αθηνώ</t>
  </si>
  <si>
    <t>Εθν. Πιν/κη - Μουσείο Αλ. Σ</t>
  </si>
  <si>
    <t>Επιγραφικό</t>
  </si>
  <si>
    <t>Νομός Αχαίας</t>
  </si>
  <si>
    <t>Νομός Δράμας</t>
  </si>
  <si>
    <t>Δράμας</t>
  </si>
  <si>
    <t>Museums Department of Argolida</t>
  </si>
  <si>
    <t>Astros museum</t>
  </si>
  <si>
    <t>Byzantine and Christian museum of Athens</t>
  </si>
  <si>
    <t>National Picture Gallery- Alexandros Soutz</t>
  </si>
  <si>
    <t>Department of Drama</t>
  </si>
  <si>
    <t>Drama museum</t>
  </si>
  <si>
    <t>Ήλιδος</t>
  </si>
  <si>
    <t>Ilida museum</t>
  </si>
  <si>
    <t>Ίσθμια</t>
  </si>
  <si>
    <t>Σύρου</t>
  </si>
  <si>
    <t>Αρχαιολογική Συλλογή Ιεράπει</t>
  </si>
  <si>
    <t>Museum of the Temple of Antivouniotissa</t>
  </si>
  <si>
    <t>Syros museum</t>
  </si>
  <si>
    <t>Μυτιλήνης Νέο</t>
  </si>
  <si>
    <t>Αλμυρού</t>
  </si>
  <si>
    <t>Νομός Ροδόπης</t>
  </si>
  <si>
    <t>Κομοτηνής</t>
  </si>
  <si>
    <t>Αταλάντης</t>
  </si>
  <si>
    <t>Νομός Φλωρίνης</t>
  </si>
  <si>
    <t>Φλωρίνης</t>
  </si>
  <si>
    <t>Mytilini new museum</t>
  </si>
  <si>
    <t>Department of Magniss</t>
  </si>
  <si>
    <t>Almyros museum</t>
  </si>
  <si>
    <t>Department of Messini</t>
  </si>
  <si>
    <t>Department of Rethym</t>
  </si>
  <si>
    <t>Department of Rodopi</t>
  </si>
  <si>
    <t>Komotini museum</t>
  </si>
  <si>
    <t>Department of Fthiotid;</t>
  </si>
  <si>
    <t>Atalanti museum</t>
  </si>
  <si>
    <t>Department of Florina</t>
  </si>
  <si>
    <t>Florina museum</t>
  </si>
  <si>
    <t>Αρχαιολογικό Χίου</t>
  </si>
  <si>
    <t>Chios Archaeological museum</t>
  </si>
  <si>
    <t>Chios Byzantine museum, mosque Metzitie</t>
  </si>
  <si>
    <t>Βυζαντινό &amp; Χριστιανικό Αθηνι</t>
  </si>
  <si>
    <t>Εθν. Πιν/κη - Μουσείο Αλ. Σού</t>
  </si>
  <si>
    <t>National Picture Gallery- Alexandros Soutzos mus</t>
  </si>
  <si>
    <t>Αστρους</t>
  </si>
  <si>
    <t>Βυζαντινό &amp; Χριστιανικό Αθι</t>
  </si>
  <si>
    <t>National Picture Gallery- Alexandros Soutzos museum</t>
  </si>
  <si>
    <t>Museum of the Temple of Antivouniotiss:</t>
  </si>
  <si>
    <t>Κάστρο Μονεμβασιάς</t>
  </si>
  <si>
    <t>Ναός Παναγίας Κεράς Κριτσ</t>
  </si>
  <si>
    <t>Αρχαιολογική Συλλογή Ιερά</t>
  </si>
  <si>
    <t>Castle of Monemvassia</t>
  </si>
  <si>
    <t>Χανίων Αρχαιολογικό</t>
  </si>
  <si>
    <t>Βυζαντινό Χανίων</t>
  </si>
  <si>
    <t>Βυζαντινό Χίου (Τζαμί Μετζι</t>
  </si>
  <si>
    <t>Chania Byzantine museum</t>
  </si>
  <si>
    <t>Άστρους Κυνουρίας</t>
  </si>
  <si>
    <t>Βυζαντινό &amp; Χριστιανικό Αθηνών</t>
  </si>
  <si>
    <t>Εθνικό Αρχαιολογικό</t>
  </si>
  <si>
    <t>Κυθήρων Βυζαντινό</t>
  </si>
  <si>
    <t>Λαυρίου</t>
  </si>
  <si>
    <t>Νομισματικό Αθηνών</t>
  </si>
  <si>
    <t>Πειραιώς</t>
  </si>
  <si>
    <t>Τζαμί Τζισταράκη (Μ.Ε.Λ.Τ.)</t>
  </si>
  <si>
    <t>Αστυπάλαιας</t>
  </si>
  <si>
    <t>Ναός Παναγίας Κάστρου</t>
  </si>
  <si>
    <t>Astros Kynourias museum</t>
  </si>
  <si>
    <t>Kythira Byzantine museum</t>
  </si>
  <si>
    <t>Lavrio museum</t>
  </si>
  <si>
    <t>Astypalaea museum</t>
  </si>
  <si>
    <t>Βεροίας Βυζαντινό</t>
  </si>
  <si>
    <t>Βεροίας Αρχαιολογικό</t>
  </si>
  <si>
    <t>Βυζαντινού Πολιτισμού</t>
  </si>
  <si>
    <t>Κόνιτσας (Φωτ.Έκθεση)</t>
  </si>
  <si>
    <t>Νομός Καστοριάς</t>
  </si>
  <si>
    <t>Βυζαντινό Καστοριάς</t>
  </si>
  <si>
    <t>Veria Byzantine museum</t>
  </si>
  <si>
    <t>Konitsa museum</t>
  </si>
  <si>
    <t>Department of Kastoria</t>
  </si>
  <si>
    <t>Kastoria Byzantine museum</t>
  </si>
  <si>
    <t>Ισθμίας</t>
  </si>
  <si>
    <t>Θήρας Νέο (Προϊστ.)</t>
  </si>
  <si>
    <t>Θήρας Παλαιό</t>
  </si>
  <si>
    <t>Ίου</t>
  </si>
  <si>
    <t>Αρχαιολογική Συλλογή Ιεράπετρας</t>
  </si>
  <si>
    <t>Αρχοντικό Βαρελτζίδαινας</t>
  </si>
  <si>
    <t>Μυτιλήνης Παλαιό</t>
  </si>
  <si>
    <t>Νομός Λευκάδος</t>
  </si>
  <si>
    <t>Λευκάδας</t>
  </si>
  <si>
    <t>Αρχαίας Μεσσήνης (Μαυροματίου</t>
  </si>
  <si>
    <t>Thira New museum</t>
  </si>
  <si>
    <t>Thira Old museum</t>
  </si>
  <si>
    <t>Ios museum</t>
  </si>
  <si>
    <t>Vareltzidaenas mansion</t>
  </si>
  <si>
    <t>Mytilini New museum</t>
  </si>
  <si>
    <t>Mytilini Old museum</t>
  </si>
  <si>
    <t>Department of Lefkada</t>
  </si>
  <si>
    <t>Lefkada museum</t>
  </si>
  <si>
    <t>Ancient Messini museum</t>
  </si>
  <si>
    <t>Πύργος Προσφορίου</t>
  </si>
  <si>
    <t>Αρχαιολογικό Χανίων</t>
  </si>
  <si>
    <t>Νέας Μονής Χίου</t>
  </si>
  <si>
    <t>Εξ' αυτών:</t>
  </si>
  <si>
    <t>Εισιτήρια ελεύθερης εισόδου</t>
  </si>
  <si>
    <t>Pyrgos at Prosfori</t>
  </si>
  <si>
    <t>Chios Byzantine museum, mosq</t>
  </si>
  <si>
    <t>Of which:</t>
  </si>
  <si>
    <t>Tickets free of charge</t>
  </si>
  <si>
    <t>Πειραιώς αρχαιολογικό</t>
  </si>
  <si>
    <t>Εθν. Πιν/κη - Μουσείο Αλ. Σούτζου</t>
  </si>
  <si>
    <t>Epigraphical museum</t>
  </si>
  <si>
    <t>Λευκού Πύργου</t>
  </si>
  <si>
    <t>Κόνιτσας (Φωτ. Έκθεση)</t>
  </si>
  <si>
    <t>Θήρας Νέο (Προϊστορικής)</t>
  </si>
  <si>
    <t>Αρχαίας Μεσσήνης (Μαυροματίου)</t>
  </si>
  <si>
    <t>Pyrgos at Prosfori museum</t>
  </si>
  <si>
    <t>ΣΥΝΟΛΟ ΕΙΣΙΤΗΡΙΩΝ</t>
  </si>
  <si>
    <t>1. Εισιτήρια ελεύθερης εισόδου.</t>
  </si>
  <si>
    <t>loustinianos Palace</t>
  </si>
  <si>
    <t>TICKETS, TOTAL</t>
  </si>
  <si>
    <t>Admissions to museums by month: 1998.</t>
  </si>
  <si>
    <t>Admissions to museums by month: 2002.</t>
  </si>
  <si>
    <t>Admissions to museums by month: 2003.</t>
  </si>
  <si>
    <t>1. Tickets free of charge</t>
  </si>
  <si>
    <t xml:space="preserve"> Αργολίδος</t>
  </si>
  <si>
    <t xml:space="preserve">Ιστορικό Νεωτέρας Ελλάδος    </t>
  </si>
  <si>
    <t xml:space="preserve">Εθν. Πιν/κη - Μουσείο Αλ. Σούτ  </t>
  </si>
  <si>
    <t xml:space="preserve">Κοσμητική Συλλογή Ρόδου </t>
  </si>
  <si>
    <t xml:space="preserve"> Symi museum</t>
  </si>
  <si>
    <t>2. Ενιαία εισιτήρια (μουσείου &amp; αρχ. Χωρων</t>
  </si>
  <si>
    <r>
      <t>Admissions to museums by month: 2000.</t>
    </r>
    <r>
      <rPr>
        <sz val="11"/>
        <rFont val="Times New Roman"/>
        <family val="1"/>
        <charset val="161"/>
      </rPr>
      <t xml:space="preserve"> </t>
    </r>
  </si>
  <si>
    <r>
      <t>Admissions to museums by month: 2001.</t>
    </r>
    <r>
      <rPr>
        <sz val="10"/>
        <rFont val="Times New Roman"/>
        <family val="1"/>
        <charset val="161"/>
      </rPr>
      <t xml:space="preserve"> </t>
    </r>
  </si>
  <si>
    <t>Admissions to museums by month:  2004.</t>
  </si>
  <si>
    <t xml:space="preserve">Ελληνικής Λαϊκής Τέχνης </t>
  </si>
  <si>
    <t xml:space="preserve">Epigraphical museum </t>
  </si>
  <si>
    <t xml:space="preserve">Lavrio museum </t>
  </si>
  <si>
    <t>Μεγάρων</t>
  </si>
  <si>
    <t xml:space="preserve">     </t>
  </si>
  <si>
    <t>Μουσείο Πόρου</t>
  </si>
  <si>
    <t xml:space="preserve">Pireas Archaeological museum </t>
  </si>
  <si>
    <t xml:space="preserve">Spetses museun </t>
  </si>
  <si>
    <t xml:space="preserve">Kythira Byzantine museum </t>
  </si>
  <si>
    <t xml:space="preserve">Εθν. Πιν/κη - Μουσείο Αλ. Σούτζου </t>
  </si>
  <si>
    <t xml:space="preserve">Ναός Παναγίας Κάστρου </t>
  </si>
  <si>
    <t>Παλάτι Μεγάλου Μαγίστρου-Ιπποτών</t>
  </si>
  <si>
    <t xml:space="preserve">Καρύστου </t>
  </si>
  <si>
    <t xml:space="preserve">Λευκού Πύργου </t>
  </si>
  <si>
    <t xml:space="preserve">Lefkos Pyrgos </t>
  </si>
  <si>
    <t>Αγγελόκαστρο</t>
  </si>
  <si>
    <r>
      <t xml:space="preserve">Παλαιόπολης Κερκύρας. </t>
    </r>
    <r>
      <rPr>
        <sz val="8"/>
        <rFont val="Arial Greek"/>
        <family val="2"/>
        <charset val="161"/>
      </rPr>
      <t>''MON REPOS''</t>
    </r>
  </si>
  <si>
    <t>Thira  Old museum</t>
  </si>
  <si>
    <t>Κέας</t>
  </si>
  <si>
    <t>,</t>
  </si>
  <si>
    <t xml:space="preserve">Δίου </t>
  </si>
  <si>
    <t xml:space="preserve">Νικοπόλεως </t>
  </si>
  <si>
    <t xml:space="preserve">Αταλάντης </t>
  </si>
  <si>
    <t>Νομός  Φλωρίνης</t>
  </si>
  <si>
    <t>Νομός  Φωκίδος</t>
  </si>
  <si>
    <t>Άμφισσας</t>
  </si>
  <si>
    <t xml:space="preserve">Museum of New Moni </t>
  </si>
  <si>
    <t>Tickets, Total</t>
  </si>
  <si>
    <r>
      <t>Εξ' αυτών</t>
    </r>
    <r>
      <rPr>
        <sz val="9"/>
        <rFont val="Arial Greek"/>
        <family val="2"/>
        <charset val="161"/>
      </rPr>
      <t xml:space="preserve">: </t>
    </r>
  </si>
  <si>
    <t>2. Ενιαία εισιτήρια (μουσείου &amp; αρχ. χώρου).</t>
  </si>
  <si>
    <t>2. Flat price tickets (arcaeological site &amp; museum).</t>
  </si>
  <si>
    <t xml:space="preserve"> </t>
  </si>
  <si>
    <t>ΙΑΝΟΥΑΡΙΟΣ-</t>
  </si>
  <si>
    <t>ΦΕΒΡΟΥΑΡΙΟΣ-</t>
  </si>
  <si>
    <t xml:space="preserve">      ΜΑΡΤΙΟΣ- </t>
  </si>
  <si>
    <t xml:space="preserve">   ΑΠΡΙΛΙΟΣ-</t>
  </si>
  <si>
    <t xml:space="preserve">   ΜΑΪΟΣ  -</t>
  </si>
  <si>
    <t xml:space="preserve">   ΙΟΥΝΙΟΣ -</t>
  </si>
  <si>
    <t xml:space="preserve">  ΙΟΥΛΙΟΣ  - </t>
  </si>
  <si>
    <t>ΑΥΓΟΥΣΤΟΣ-</t>
  </si>
  <si>
    <t>ΣΕΠΤΕΜΒΡΙΟΣ-</t>
  </si>
  <si>
    <t>ΟΚΤΩΒΡΙΟΣ-</t>
  </si>
  <si>
    <t>ΝΟΕΜΒΡΙΟΣ-</t>
  </si>
  <si>
    <t>ΔΕΚΕΜΒΡΙΟΣ-</t>
  </si>
  <si>
    <t xml:space="preserve">    ΣΥΝΟΛΟ </t>
  </si>
  <si>
    <t>JANUARY</t>
  </si>
  <si>
    <t>FEBRUARY</t>
  </si>
  <si>
    <t>MARCH</t>
  </si>
  <si>
    <t>APRIL</t>
  </si>
  <si>
    <t>MAY</t>
  </si>
  <si>
    <t>JUNE</t>
  </si>
  <si>
    <t>JULE</t>
  </si>
  <si>
    <t>AUGUST</t>
  </si>
  <si>
    <t>SEPTEMBER</t>
  </si>
  <si>
    <t>NOVEMBER</t>
  </si>
  <si>
    <t>DECEMBER</t>
  </si>
  <si>
    <t>TOTAL</t>
  </si>
  <si>
    <t>Άστρους Κυνουρας</t>
  </si>
  <si>
    <t>Ελληνικής Λαϊκής Τέχνης</t>
  </si>
  <si>
    <t>Παλάτι Μεγάλου Μαγίστρου-Ιπποτώ</t>
  </si>
  <si>
    <t>Vena Byzantine museum</t>
  </si>
  <si>
    <t>Παλαιόπολης Κερκύρας. ''MON REPOS''</t>
  </si>
  <si>
    <t>Fiorina museum</t>
  </si>
  <si>
    <t>Πύργος Προσφορου</t>
  </si>
  <si>
    <t>'  0</t>
  </si>
  <si>
    <t>Νέας Μονής Χου</t>
  </si>
  <si>
    <t>Βυζαντινό Χου (Τζαμί Μετζιτιέ)</t>
  </si>
  <si>
    <t>2. Ενιαία εισιτήρια (μουσείου &amp; αρχαιολογικών χώρων</t>
  </si>
  <si>
    <t>ου)3. .714</t>
  </si>
  <si>
    <r>
      <t>Τ</t>
    </r>
    <r>
      <rPr>
        <b/>
        <sz val="10"/>
        <rFont val="Arial"/>
        <family val="2"/>
      </rPr>
      <t>ρ</t>
    </r>
    <r>
      <rPr>
        <sz val="10"/>
        <rFont val="Arial"/>
        <family val="2"/>
      </rPr>
      <t>πολης</t>
    </r>
  </si>
  <si>
    <r>
      <t xml:space="preserve">7.999 </t>
    </r>
    <r>
      <rPr>
        <vertAlign val="subscript"/>
        <sz val="10"/>
        <rFont val="Arial"/>
        <family val="2"/>
      </rPr>
      <t>0</t>
    </r>
  </si>
  <si>
    <t>ΜΑΡΤΙΟΣ-</t>
  </si>
  <si>
    <t xml:space="preserve"> ΑΠΡΙΛΙΟΣ-</t>
  </si>
  <si>
    <t>ΜΑΪΟΣ-</t>
  </si>
  <si>
    <t>ΙΟΥΝΙΟΣ-</t>
  </si>
  <si>
    <t>ΙΟΥΛΙΟΣ-</t>
  </si>
  <si>
    <t>*</t>
  </si>
  <si>
    <t>Soutzos museum</t>
  </si>
  <si>
    <t>Νομός Αχαΐας</t>
  </si>
  <si>
    <t>Τείχη Ρόδου-Παλάτι Ιπποτών</t>
  </si>
  <si>
    <t>Κόνιτσας (Φωτ .Έκθεση)</t>
  </si>
  <si>
    <t>Παλαιόπολης Κερκύρας. ''MON REPO"</t>
  </si>
  <si>
    <t>ΤΟΝ ΜΗΝΑ ΣΕΠΤΕΜΒΡΙΟ Η ΕΘΝΙΚΗ ΠΙΝΑΚΟΘΗΚΗ ΔΕΝ ΜΑΣ ΕΔΩΣΕ ΣΤΟΙΧΕΙΑ</t>
  </si>
  <si>
    <t>ΜΟΥΣΕΙΑ</t>
  </si>
  <si>
    <t>ΑΠΡΙΛΙΟΣ-</t>
  </si>
  <si>
    <t>ΜΑΐΟΣ-</t>
  </si>
  <si>
    <t>Αργούς</t>
  </si>
  <si>
    <t>Argos Archaeological Museum</t>
  </si>
  <si>
    <t>Nafplio Archaeological Museum</t>
  </si>
  <si>
    <t>Astros Kynourias Archaeological museum</t>
  </si>
  <si>
    <t>Tripoli Archaeological Museum</t>
  </si>
  <si>
    <t>National Archaeological Museum</t>
  </si>
  <si>
    <t>Epigraphical Museum</t>
  </si>
  <si>
    <t>Canellopoulos Museum</t>
  </si>
  <si>
    <t>Megara Archaeological Museum</t>
  </si>
  <si>
    <t>Poros Archaeological museum</t>
  </si>
  <si>
    <t>Kythira Byzantine Museum</t>
  </si>
  <si>
    <t>Tjistaraki Mosque Museum</t>
  </si>
  <si>
    <t>National Gallery- Alexandros Soutzos museum</t>
  </si>
  <si>
    <t>Aigio Archaeological Museum</t>
  </si>
  <si>
    <t>Thebes Archaeological Museum</t>
  </si>
  <si>
    <t>Drama Archaeological Museum</t>
  </si>
  <si>
    <t>Astypalaia Archaeological museum</t>
  </si>
  <si>
    <t>Kos Archaeological Museum</t>
  </si>
  <si>
    <t>Church of Our Lady of the Castle</t>
  </si>
  <si>
    <t>Παλάτι Μεγάλου Μαγ'στρου-Ιπποτώ</t>
  </si>
  <si>
    <t>Palace of the Grand Magister</t>
  </si>
  <si>
    <t>Rhodes Archaeological Museum</t>
  </si>
  <si>
    <t>Syme Archaeological museum</t>
  </si>
  <si>
    <t>Palaiopolis Samothrace Archaeological Museum</t>
  </si>
  <si>
    <t>Eretria Archaeological Museum</t>
  </si>
  <si>
    <t>Karystos Archaeological Museum</t>
  </si>
  <si>
    <t>Skyros Archaeological Museum</t>
  </si>
  <si>
    <t>Chalkis Archaeological Museum</t>
  </si>
  <si>
    <t>Zakynthos Byzantine Museum</t>
  </si>
  <si>
    <t>Olympia Archaeological Museum</t>
  </si>
  <si>
    <t>Ilida Museum</t>
  </si>
  <si>
    <t>Βεροίας Βυζαντ νό</t>
  </si>
  <si>
    <t>Veria Byzantine Museum</t>
  </si>
  <si>
    <t>Βεροίας Αρχα ολογ κό</t>
  </si>
  <si>
    <t>Veria Arcaeological Museum</t>
  </si>
  <si>
    <t>Herakleion Arcaeological Museum</t>
  </si>
  <si>
    <t>Αρχαιολογικό Θεσ/νκης</t>
  </si>
  <si>
    <t>Thessaloniki Archaeological Museum</t>
  </si>
  <si>
    <t>Museum of Byzantine Cutture</t>
  </si>
  <si>
    <t>White Tower</t>
  </si>
  <si>
    <t>Ioannina Archaeological Museum</t>
  </si>
  <si>
    <t>Ioannina Byzantine Museum</t>
  </si>
  <si>
    <t>Thasos Archaeological Museum</t>
  </si>
  <si>
    <t>Kavala Archaeological Museum</t>
  </si>
  <si>
    <t>Philippi Archaeological Museum</t>
  </si>
  <si>
    <t>Kastoria Byzantine Museum</t>
  </si>
  <si>
    <t>Asian Art Museum</t>
  </si>
  <si>
    <t>Kerkyra Archaeological Museum</t>
  </si>
  <si>
    <t>Museum of the Temple of Antvouniotissa</t>
  </si>
  <si>
    <r>
      <t xml:space="preserve">Παλαιόπολης Κερκύρας. </t>
    </r>
    <r>
      <rPr>
        <sz val="9"/>
        <rFont val="Arial Unicode MS"/>
        <family val="2"/>
        <charset val="161"/>
      </rPr>
      <t>''MON REPOS'</t>
    </r>
  </si>
  <si>
    <t>Palaiopolis Archaeological Museum-Mon Repos</t>
  </si>
  <si>
    <t>Argostoli Archaeological Museum</t>
  </si>
  <si>
    <t>Isthmia Archaeological Museum</t>
  </si>
  <si>
    <t>Andros Archaeological Museum</t>
  </si>
  <si>
    <t>Thera Prehistoric Museum ( New )</t>
  </si>
  <si>
    <t>Thera Archaeological Museum (Old )</t>
  </si>
  <si>
    <t>Ios Archaeological Museum</t>
  </si>
  <si>
    <t>Kea Archaeological Museum</t>
  </si>
  <si>
    <t>Milos Archaeological Museum</t>
  </si>
  <si>
    <t>Mykonos Archaeological Museum</t>
  </si>
  <si>
    <t>Naxos Archaeological Museum</t>
  </si>
  <si>
    <t>Paros Archaeological Museum</t>
  </si>
  <si>
    <t>Tinos Archaeological Museum</t>
  </si>
  <si>
    <t>Monemvasia Archaeological Collection</t>
  </si>
  <si>
    <t>Sparta Archaeological Museum</t>
  </si>
  <si>
    <t>Agios Nikolaos Archaeological Museum</t>
  </si>
  <si>
    <t>Museum of Panagia Kera at Krftsa</t>
  </si>
  <si>
    <t>Siteia Archaeological Museum</t>
  </si>
  <si>
    <t>Vareltzidena House</t>
  </si>
  <si>
    <t>Lemnos Archaeological Museum</t>
  </si>
  <si>
    <t>Mytilene Archaeological Museum (New Building)</t>
  </si>
  <si>
    <t>Mytilini Archaeological Museum (Old Building)</t>
  </si>
  <si>
    <t>Lefkada Archaeological Museum</t>
  </si>
  <si>
    <t>Almyros Archaeological Museum</t>
  </si>
  <si>
    <t>Volos Archaeological Museum</t>
  </si>
  <si>
    <t>Ancient Messene Archaeological Museum</t>
  </si>
  <si>
    <t>Kalamata Benakio Archaeological Museum</t>
  </si>
  <si>
    <t>Pylos Archaeological Museum</t>
  </si>
  <si>
    <t>Chora of Trifillia Archaeological Museum</t>
  </si>
  <si>
    <t>Pella Archaeological Museum</t>
  </si>
  <si>
    <t>Dion Archaeological Museum</t>
  </si>
  <si>
    <t>Nikopolis Archaeological Museum</t>
  </si>
  <si>
    <t>Rethymno Archaeological Museum</t>
  </si>
  <si>
    <t>Samos Archaeological Museum</t>
  </si>
  <si>
    <t>Amphipolis Archaeological Museum</t>
  </si>
  <si>
    <t>Atalanti Archaeological Museum</t>
  </si>
  <si>
    <t>Lamia Archaeological Museum</t>
  </si>
  <si>
    <t>Υπάτης Βυζαντινό</t>
  </si>
  <si>
    <t>Ipatis Byzantine Museum</t>
  </si>
  <si>
    <t>Florina Archaeological Museum</t>
  </si>
  <si>
    <t>Delpfi Archaeological Museum</t>
  </si>
  <si>
    <t>Polygyros Archaeological Museum</t>
  </si>
  <si>
    <t>Tower of Prosphorion</t>
  </si>
  <si>
    <t>Chania Byzantine and Postbyzantine Collection</t>
  </si>
  <si>
    <t>New Moni Collection</t>
  </si>
  <si>
    <t>Ioustiniani Villa</t>
  </si>
  <si>
    <t>Chios Byzantine museum</t>
  </si>
  <si>
    <t>Chios Archaeological Museum</t>
  </si>
  <si>
    <r>
      <t xml:space="preserve">1. </t>
    </r>
    <r>
      <rPr>
        <b/>
        <sz val="9"/>
        <rFont val="Arial Unicode MS"/>
        <family val="2"/>
        <charset val="161"/>
      </rPr>
      <t>Tickets free of charge</t>
    </r>
  </si>
  <si>
    <t>2. Ενιαία εισιτήρια (μουσείου &amp; αρχ. Χώρων)</t>
  </si>
  <si>
    <r>
      <t xml:space="preserve">2. </t>
    </r>
    <r>
      <rPr>
        <b/>
        <sz val="9"/>
        <rFont val="Arial Unicode MS"/>
        <family val="2"/>
        <charset val="161"/>
      </rPr>
      <t xml:space="preserve">Flat price tickets (arcaeological site </t>
    </r>
    <r>
      <rPr>
        <b/>
        <sz val="9"/>
        <rFont val="Arial Unicode MS"/>
        <family val="2"/>
        <charset val="161"/>
      </rPr>
      <t xml:space="preserve">&amp; </t>
    </r>
    <r>
      <rPr>
        <b/>
        <sz val="9"/>
        <rFont val="Arial Unicode MS"/>
        <family val="2"/>
        <charset val="161"/>
      </rPr>
      <t>museum).</t>
    </r>
  </si>
  <si>
    <t>Πηγή: Τ.Α.Π.Α.</t>
  </si>
  <si>
    <t>Admissions to museums by month:2008.</t>
  </si>
  <si>
    <t>ΙΑΝ/JAN</t>
  </si>
  <si>
    <t>ΦΕΒ/FEB</t>
  </si>
  <si>
    <t xml:space="preserve">ΜΑΡ/MAR </t>
  </si>
  <si>
    <t>ΑΠΡ/APR</t>
  </si>
  <si>
    <t>ΜΑΪ/MAY</t>
  </si>
  <si>
    <t>ΙΟΥΝ/JUN</t>
  </si>
  <si>
    <t>ΙΟΥΛ/JUL</t>
  </si>
  <si>
    <t>ΑΥΓ/AUG</t>
  </si>
  <si>
    <t>ΣΕΠ/SEPT</t>
  </si>
  <si>
    <t>ΟΚΤ/OCT</t>
  </si>
  <si>
    <t>ΝΟΕ/NOV</t>
  </si>
  <si>
    <t>ΔΕΚ/DEC</t>
  </si>
  <si>
    <t>ΣΥΝ/TOTAL</t>
  </si>
  <si>
    <r>
      <t xml:space="preserve">8.539 </t>
    </r>
    <r>
      <rPr>
        <vertAlign val="subscript"/>
        <sz val="9"/>
        <rFont val="Arial"/>
        <family val="2"/>
      </rPr>
      <t>0</t>
    </r>
  </si>
  <si>
    <t>Museum of Byzantine Culture</t>
  </si>
  <si>
    <t>Πύργος Μουρτζίνου Καρδαμύλη</t>
  </si>
  <si>
    <t>2. Ενιαία εισιτήρια (μουσείου &amp; αρχ. χώ</t>
  </si>
  <si>
    <t>2. Flat price tickets (arcaeological site &amp; muse</t>
  </si>
  <si>
    <t>Πηγή: Ταμείο Αρχαιολογικών Πόρων (ΤΑΠ )</t>
  </si>
  <si>
    <t>Source Archaeological Receipts Funt</t>
  </si>
  <si>
    <t>ΕΙΣΙΤΗΡΙΑ ΕΠΙΣΚΕΠΤΩΝ ΜΟΥΣΕΙΩΝ, ΚΑΤΑ ΜΗΝΑ, ΕΤΟΥΣ 2009</t>
  </si>
  <si>
    <t>Admissions to museums by month:  2009.</t>
  </si>
  <si>
    <t>ΜΑΡ/MAR</t>
  </si>
  <si>
    <t>Astros Kynourias Archaeological  museum</t>
  </si>
  <si>
    <t>Μουσείο Ακρόπολης**</t>
  </si>
  <si>
    <t>Acropolis museum</t>
  </si>
  <si>
    <t xml:space="preserve">Epigraphical Museum </t>
  </si>
  <si>
    <t>Poros  Archaeological museum</t>
  </si>
  <si>
    <t xml:space="preserve">Kythira Byzantine Museum </t>
  </si>
  <si>
    <t xml:space="preserve">             *</t>
  </si>
  <si>
    <t>National  Gallery- Alexandros Soutzos museum</t>
  </si>
  <si>
    <t>Drama  Archaeological Museum</t>
  </si>
  <si>
    <t>Καλύμνου</t>
  </si>
  <si>
    <t xml:space="preserve">Church of Our Lady of the Castle </t>
  </si>
  <si>
    <t xml:space="preserve">Palace of the Grand Magister </t>
  </si>
  <si>
    <t>Skyros  Archaeological Museum</t>
  </si>
  <si>
    <t xml:space="preserve">Asian Art Museum </t>
  </si>
  <si>
    <t>Thera  Archaeological Museum (Old )</t>
  </si>
  <si>
    <t>Lemnos  Archaeological Museum</t>
  </si>
  <si>
    <t>Mytilene Archaeological Museum  (New Building)</t>
  </si>
  <si>
    <t>Mytilini Archaeological Museum  (Old Building)</t>
  </si>
  <si>
    <t>Μουσείο Μεσσηνίας</t>
  </si>
  <si>
    <t>Chora of  Trifillia Archaeological Museum</t>
  </si>
  <si>
    <t xml:space="preserve">Υπάτης Βυζαντινό </t>
  </si>
  <si>
    <t>Μονή Ζυγού Ουρανούπολης</t>
  </si>
  <si>
    <t>Κισάμου</t>
  </si>
  <si>
    <t>Chania Byzantine  and Postbyzantine Collection</t>
  </si>
  <si>
    <t xml:space="preserve">New Moni Collection </t>
  </si>
  <si>
    <t xml:space="preserve">   </t>
  </si>
  <si>
    <t xml:space="preserve">Source :Archaeological Receipts Funt </t>
  </si>
  <si>
    <t xml:space="preserve">* Η Εθνική Πινακοθήκη τον μήνα Νοέμβριο δεν έδωσε στοιχεία </t>
  </si>
  <si>
    <t>**Τα εγκαίνια έγιναν στις 20/6/2009. Στοιχεία μας έδωσαν από τον μήνα Σεπτέμβριο 2009</t>
  </si>
  <si>
    <t>Admissions to museums by month:  2010.</t>
  </si>
  <si>
    <t>Συλλογή Αρχ/κή Δημητσάνας</t>
  </si>
  <si>
    <t>Συλλογή Μουσειακή Μεγαλόπολης</t>
  </si>
  <si>
    <t>Μουσείο Άρτας</t>
  </si>
  <si>
    <t>Σαλαμίνας</t>
  </si>
  <si>
    <t>Συλλογή Αχαρνών (Μενιδίου)</t>
  </si>
  <si>
    <t>ΤΑΠ Κεντρή Αποθήκη</t>
  </si>
  <si>
    <t xml:space="preserve">  </t>
  </si>
  <si>
    <t>Πάτρας</t>
  </si>
  <si>
    <t>Καστελλόριζου</t>
  </si>
  <si>
    <t>Συλλογή Επιγραφική Ασκληπιείου Κω</t>
  </si>
  <si>
    <t>Συλλογή Αρχ/κη Αλεξανδρούπολης</t>
  </si>
  <si>
    <t>Συλλογή Αρχ/κη Τραϊανούπολης</t>
  </si>
  <si>
    <t>Συλλογή Αρχ/κή Αιδηψού</t>
  </si>
  <si>
    <t>Συλλογή Αρχ/κή Γόρτυνας (Αποθήκη)</t>
  </si>
  <si>
    <t>Συλλογή Αρχ/κή Αχαρνών</t>
  </si>
  <si>
    <t>Νομός Θεσπρωτίας</t>
  </si>
  <si>
    <t>Μουσείο Ηγουμενίτσας</t>
  </si>
  <si>
    <t>Ναός Αγίου Γεωργίου- Ροτόντα</t>
  </si>
  <si>
    <t>Ναός Αγίου Δημητρίου -Κρύπτη</t>
  </si>
  <si>
    <t>Ναός Αγίου Νικολάου Ορφανού</t>
  </si>
  <si>
    <t>Συλλογή Αρχ/κή Σταυρού Ιθάκης</t>
  </si>
  <si>
    <t>Νομός Κιλκίς</t>
  </si>
  <si>
    <t>Κιλκίς</t>
  </si>
  <si>
    <t>Νομός Κοζάνης</t>
  </si>
  <si>
    <t>Συλλογή Αρχ/κή Κοζάνης</t>
  </si>
  <si>
    <t>Αμοργού</t>
  </si>
  <si>
    <t>Απειρανθου Νάξου</t>
  </si>
  <si>
    <t>Κιμώλου</t>
  </si>
  <si>
    <t>Σίφνου</t>
  </si>
  <si>
    <t>Συλλογή Αρχ/κή Σερίφου</t>
  </si>
  <si>
    <t>Πύργος Πικουλάκη</t>
  </si>
  <si>
    <t>Συλλογή Αρχ/κή Γυθείου</t>
  </si>
  <si>
    <t>Λάρισας</t>
  </si>
  <si>
    <t xml:space="preserve">Συλλογή Αρχ/κή Μύρτου </t>
  </si>
  <si>
    <t>Συλλογή Αρχαιολογική Ερεσσού</t>
  </si>
  <si>
    <t>Συλλογή Αρχ/κή Μήθυμνας</t>
  </si>
  <si>
    <t>Μουσείο Πυθαγορείου</t>
  </si>
  <si>
    <t>Συλλογή Αρχ/κή Ικαρίας</t>
  </si>
  <si>
    <t xml:space="preserve">Συλλογή Αρχ/κή Πυθαγορείου </t>
  </si>
  <si>
    <t>Σερρών</t>
  </si>
  <si>
    <t>Φθιώτιδας</t>
  </si>
  <si>
    <t>Συλλογή Αρχ/κή Γαλαξειδίου</t>
  </si>
  <si>
    <t>Συλλογή Μουσειακή Διστόμου</t>
  </si>
  <si>
    <t>Συλλογή Μουσειακή Λιδωρικίου</t>
  </si>
  <si>
    <r>
      <t xml:space="preserve">**Τα εγκαίνια του  </t>
    </r>
    <r>
      <rPr>
        <b/>
        <sz val="9"/>
        <rFont val="Arial Greek"/>
        <family val="2"/>
        <charset val="161"/>
      </rPr>
      <t xml:space="preserve">Νέου Μουσείου Ακροπόλεως </t>
    </r>
    <r>
      <rPr>
        <sz val="9"/>
        <rFont val="Arial Greek"/>
        <family val="2"/>
        <charset val="161"/>
      </rPr>
      <t>έγιναν στις 20/6/2009. Στοιχεία μας έδωσαν από τον μήνα Σεπτέμβριο 2009</t>
    </r>
  </si>
  <si>
    <t>ΕΙΣΙΤΗΡΙΑ ΕΠΙΣΚΕΠΤΩΝ ΜΟΥΣΕΙΩΝ, ΚΑΤΑ ΜΗΝΑ, ΕΤΟΥΣ 2011</t>
  </si>
  <si>
    <t>Admissions to museums by month:  2011.</t>
  </si>
  <si>
    <t>Admissions to museums by month:  2012.</t>
  </si>
  <si>
    <t>ΝΟΜΟΣ ΑΙΤΩΛΟΑΚΑΡΝΑΝΙΑΣ</t>
  </si>
  <si>
    <t>Department of Etolia and Akarnania</t>
  </si>
  <si>
    <t xml:space="preserve"> Θέρμου</t>
  </si>
  <si>
    <t xml:space="preserve">Αγρινίου </t>
  </si>
  <si>
    <t>Θυρρείου</t>
  </si>
  <si>
    <t>ΤΑΠ Κεντρική Αποθήκη</t>
  </si>
  <si>
    <t xml:space="preserve">Αρχαιολογικό Σχηματαρίου </t>
  </si>
  <si>
    <t xml:space="preserve">Αρχαιολογικό Χαιρώνειας </t>
  </si>
  <si>
    <t>Αρχαιολογική συλλογή Διστόμου</t>
  </si>
  <si>
    <t>Αρχαιολογικό Καρπάθου</t>
  </si>
  <si>
    <t>Αρχοντικό Νικολαΐδη (Πάτμος )</t>
  </si>
  <si>
    <t>Αρχαιολογικό Νισύρου</t>
  </si>
  <si>
    <t xml:space="preserve">Διαχρ.Αρχαιολ." Κονάκι '' ( Καστελλόριζο) </t>
  </si>
  <si>
    <t>Ιστορική συλλογή στο Οθωμανικό Τέμενος (Καστελλόριζο)</t>
  </si>
  <si>
    <t>Μουσείο Ιστορίας Ολυμπιακών Αγώνων</t>
  </si>
  <si>
    <t>Νομός Καρδίτσας</t>
  </si>
  <si>
    <t>Αρχαιολογικό Μουσείο Καρδίτσας</t>
  </si>
  <si>
    <t>Ναός Απόλλωνα ( Μητρόπολη Καρδίτσας)</t>
  </si>
  <si>
    <t>Department of Kilkis</t>
  </si>
  <si>
    <t>Department of Kozani</t>
  </si>
  <si>
    <t>Μουσείο Αιανής</t>
  </si>
  <si>
    <t xml:space="preserve">Μνημείο Ταρσί Χαμάμ  </t>
  </si>
  <si>
    <t>Αρχαιολογική συλλογή Ελάτειας</t>
  </si>
  <si>
    <t>ΕΠΙΣΚΕΠΤΕΣ ΜΟΥΣΕΙΩΝ ΚΑΤΑ ΜΗΝΑ, ΕΤΟΥΣ 2013</t>
  </si>
  <si>
    <t>ΜΟΥΣΕΙΑ ΚΑΤΑ ΝΟΜΟ</t>
  </si>
  <si>
    <t>ΙΑΝΟΥΑΡΙΟΣ  (JANUARY)</t>
  </si>
  <si>
    <t>ΦΕΒΡΟΥΑΡΙΟΣ (FEBRUARY)</t>
  </si>
  <si>
    <t>ΜΑΡΤΙΟΣ (MARCH)</t>
  </si>
  <si>
    <t>ΑΠΡΙΛΙΟΣ (APRIL)</t>
  </si>
  <si>
    <t>ΜΑΪΟΣ               (MAY)</t>
  </si>
  <si>
    <t>ΙΟΥΝΙΟΣ            (JUNE)</t>
  </si>
  <si>
    <t>ΙΟΥΛΙΟΣ             (JULY)</t>
  </si>
  <si>
    <t>ΑΥΓΟΥΣΤΟΣ (AUGUST)</t>
  </si>
  <si>
    <t>ΣΕΠΤΕΜΒΡΙΟΣ (SEPTEMBER)</t>
  </si>
  <si>
    <t>ΟΚΤΩΒΡΙΟΣ (OCTOBER)</t>
  </si>
  <si>
    <t>ΝΟΕΜΒΡΙΟΣ (NOVEMBER)</t>
  </si>
  <si>
    <t>ΔΕΚΕΜΒΡΙΟΣ (DECEMBER)</t>
  </si>
  <si>
    <t>ΣΥΝΟΛΟ (TOTAL)</t>
  </si>
  <si>
    <t>Αγρινίου</t>
  </si>
  <si>
    <t>Θέρμου</t>
  </si>
  <si>
    <t>ΝΟΜΟΣ ΑΡΓΟΛΙΔΑΣ</t>
  </si>
  <si>
    <t>ΝΟΜΟΣ ΑΡΚΑΔΙΑΣ</t>
  </si>
  <si>
    <t>ΝΟΜΟΣ ΑΡΤΑΣ</t>
  </si>
  <si>
    <t>Άρτας</t>
  </si>
  <si>
    <t>ΝΟΜΟΣ ΑΤΤΙΚΗΣ</t>
  </si>
  <si>
    <t>Ακρόπολης</t>
  </si>
  <si>
    <t>Εθνικό Ιστορικό Μουσείο</t>
  </si>
  <si>
    <t xml:space="preserve">Εθνική Πινακοθήκη - Μουσείο Αλ. Σούτζου </t>
  </si>
  <si>
    <t>Βυζαντινό και Χριστιανικό Αθηνών</t>
  </si>
  <si>
    <t>Βυζαντινό Κυθήρων</t>
  </si>
  <si>
    <t>Αρχαιολογικό Πειραιώς</t>
  </si>
  <si>
    <t>Πόρου</t>
  </si>
  <si>
    <t xml:space="preserve">Ελληνικής Λαϊκής Τέχνης ( Τζαμί Τζισταράκη ) </t>
  </si>
  <si>
    <t>ΝΟΜΟΣ ΑΧΑΪΑΣ</t>
  </si>
  <si>
    <t>ΝΟΜΟΣ ΒΟΙΩΤΙΑΣ</t>
  </si>
  <si>
    <t xml:space="preserve">Αρχαιολογικό Χαιρωνείας </t>
  </si>
  <si>
    <t>ΝΟΜΟΣ ΔΡΑΜΑΣ</t>
  </si>
  <si>
    <t>ΝΟΜΟΣ ΔΩΔΕΚΑΝΗΣΟΥ</t>
  </si>
  <si>
    <t>Αρχοντικό Νικολαΐδη ( Πάτμος )</t>
  </si>
  <si>
    <t>Αρχαιολογικό Καστελορίζου</t>
  </si>
  <si>
    <t>Λαογραφικό Καστελορίζου ( Τζαμί )</t>
  </si>
  <si>
    <t>Ναός Παναγίας Κάστρου Ρόδου</t>
  </si>
  <si>
    <t>Παλάτι Μεγάλου Μαγίστρου-Ιπποτών Ρόδου</t>
  </si>
  <si>
    <t>ΝΟΜΟΣ ΕΒΡΟΥ</t>
  </si>
  <si>
    <t>ΝΟΜΟΣ ΕΥΒΟΙΑΣ</t>
  </si>
  <si>
    <t>Χαλκίδας</t>
  </si>
  <si>
    <t>ΝΟΜΟΣ ΖΑΚΥΝΘΟΥ</t>
  </si>
  <si>
    <t>ΝΟΜΟΣ ΗΛΕΙΑΣ</t>
  </si>
  <si>
    <t>Μουσειακή συλλογή Ήλιδας</t>
  </si>
  <si>
    <t>ΝΟΜΟΣ ΗΜΑΘΙΑΣ</t>
  </si>
  <si>
    <t>Βυζαντινό Βεροίας</t>
  </si>
  <si>
    <t>ΝΟΜΟΣ ΗΡΑΚΛΕΙΟΥ</t>
  </si>
  <si>
    <t>Αρχαιολογική Συλλογή Αρχανών</t>
  </si>
  <si>
    <t>ΝΟΜΟΣ ΘΕΣΠΡΩΤΙΑΣ</t>
  </si>
  <si>
    <t>Ηγουμενίτσας</t>
  </si>
  <si>
    <t>ΝΟΜΟΣ ΘΕΣΣΑΛΟΝΙΚΗΣ</t>
  </si>
  <si>
    <t>Αρχαιολογικό Θεσσαλονίκης</t>
  </si>
  <si>
    <t>ΝΟΜΟΣ ΙΩΑΝΝΙΝΩΝ</t>
  </si>
  <si>
    <t>Κόνιτσας ( Φωτ.Έκθεση )</t>
  </si>
  <si>
    <t>ΝΟΜΟΣ ΚΑΒΑΛΑΣ</t>
  </si>
  <si>
    <t>ΝΟΜΟΣ ΚΑΡΔΙΤΣΑΣ</t>
  </si>
  <si>
    <t>Αρχαιολογικό Καρδίτσας</t>
  </si>
  <si>
    <t>Ναός Απόλλωνα ( Μητρόπολη Καρδίτσας )</t>
  </si>
  <si>
    <t>ΝΟΜΟΣ ΚΑΣΤΟΡΙΑΣ</t>
  </si>
  <si>
    <t>Καστοριάς</t>
  </si>
  <si>
    <t>ΝΟΜΟΣ ΚΕΡΚΥΡΑΣ</t>
  </si>
  <si>
    <t>Ασιατικής Τέχνης</t>
  </si>
  <si>
    <t>Κέρκυρας</t>
  </si>
  <si>
    <t>Παλαιόπολης Κέρκυρας ( Μον Ρεπό )</t>
  </si>
  <si>
    <t>ΝΟΜΟΣ ΚΕΦΑΛΛΗΝΙΑΣ</t>
  </si>
  <si>
    <t>ΝΟΜΟΣ ΚΙΛΚΙΣ</t>
  </si>
  <si>
    <t>ΝΟΜΟΣ ΚΟΖΑΝΗΣ</t>
  </si>
  <si>
    <t>Αιανής</t>
  </si>
  <si>
    <t>ΝΟΜΟΣ ΚΟΡΙΝΘΙΑΣ</t>
  </si>
  <si>
    <t>ΝΟΜΟΣ ΚΥΚΛΑΔΩΝ</t>
  </si>
  <si>
    <t>Αρχαιολογική Συλλογή Ανάφης</t>
  </si>
  <si>
    <t>Αρχαιολογική Συλλογή Αμοργού</t>
  </si>
  <si>
    <t>Θήρας Νέο</t>
  </si>
  <si>
    <t>Αρχαιολογική Συλλογή Σερίφου</t>
  </si>
  <si>
    <t>ΝΟΜΟΣ ΛΑΚΩΝΙΑΣ</t>
  </si>
  <si>
    <t>Μονεμβασίας</t>
  </si>
  <si>
    <t>ΝΟΜΟΣ ΛΑΡΙΣΑΣ</t>
  </si>
  <si>
    <t>Αρχοντικό Σβάρτς</t>
  </si>
  <si>
    <t>ΝΟΜΟΣ ΛΑΣΙΘΙΟΥ</t>
  </si>
  <si>
    <t>Ιεράπετρας</t>
  </si>
  <si>
    <t>Ναός Παναγίας Κεράς Λασηθίου</t>
  </si>
  <si>
    <t>ΝΟΜΟΣ ΛΕΣΒΟΥ</t>
  </si>
  <si>
    <t>Αρχαιολογική Συλλογή Ερεσού</t>
  </si>
  <si>
    <t>ΝΟΜΟΣ ΛΕΥΚΑΔΑΣ</t>
  </si>
  <si>
    <t>ΝΟΜΟΣ ΜΑΓΝΗΣΙΑΣ</t>
  </si>
  <si>
    <t>ΝΟΜΟΣ ΜΕΣΣΗΝΙΑΣ</t>
  </si>
  <si>
    <t>Αρχαίας Μεσσήνης</t>
  </si>
  <si>
    <t>Κτήριο "Κ. Τσικλητήρα"</t>
  </si>
  <si>
    <t>Κτήριο "Πασά"</t>
  </si>
  <si>
    <t>Μουσείο Μεσσηνίας (Καλαμάτα)</t>
  </si>
  <si>
    <t>Πύργος Μουρτζίνου (Καρδαμύλη)</t>
  </si>
  <si>
    <t>ΝΟΜΟΣ ΠΕΛΛΑΣ</t>
  </si>
  <si>
    <t>Πέλλας</t>
  </si>
  <si>
    <t>ΝΟΜΟΣ ΠΙΕΡΙΑΣ</t>
  </si>
  <si>
    <t>ΝΟΜΟΣ ΠΡΕΒΕΖΑΣ</t>
  </si>
  <si>
    <t xml:space="preserve">Νικόπολης </t>
  </si>
  <si>
    <t>ΝΟΜΟΣ ΡΕΘΥΜΝΟΥ</t>
  </si>
  <si>
    <t>ΝΟΜΟΣ ΡΟΔΟΠΗΣ</t>
  </si>
  <si>
    <t>Αρχοντικό Ταβανιώτη ( Μαρώνεια )</t>
  </si>
  <si>
    <t>ΝΟΜΟΣ ΣΑΜΟΥ</t>
  </si>
  <si>
    <t>Πυθαγορείου</t>
  </si>
  <si>
    <t>ΝΟΜΟΣ ΣΕΡΡΩΝ</t>
  </si>
  <si>
    <t>ΝΟΜΟΣ ΦΘΙΩΤΙΔΑΣ</t>
  </si>
  <si>
    <t>Αρχαιολογική Συλλογή Αταλάντης</t>
  </si>
  <si>
    <t>Αρχαιολογική Συλλογή Ελάτειας</t>
  </si>
  <si>
    <t>ΝΟΜΟΣ ΦΛΩΡΙΝΑΣ</t>
  </si>
  <si>
    <t>Φλώρινας</t>
  </si>
  <si>
    <t>ΝΟΜΟΣ ΦΩΚΙΔΑΣ</t>
  </si>
  <si>
    <t>ΝΟΜΟΣ ΧΑΛΚΙΔΙΚΗΣ</t>
  </si>
  <si>
    <t>ΝΟΜΟΣ ΧΑΝΙΩΝ</t>
  </si>
  <si>
    <t>ΝΟΜΟΣ ΧΙΟΥ</t>
  </si>
  <si>
    <t>Βυζαντινό Χίου ( Μετζιτιέ Τζαμί )</t>
  </si>
  <si>
    <t>ΣΥΝΟΛΟ ΕΠΙΣΚΕΠΤΩΝ</t>
  </si>
  <si>
    <t>ΑΠΟ ΤΟΥΣ ΕΠΙΣΚΕΠΤΕΣ</t>
  </si>
  <si>
    <t>1.ΕΠΙΣΚΕΠΤΕΣ ΕΛΕΥΘΕΡΗΣ ΕΙΣΟΔΟΥ</t>
  </si>
  <si>
    <t>2.ΕΠΙΣΚΕΠΤΕΣ ΕΝΙΑΙΟΥ ΕΙΣΙΤΗΡΙΟΥ</t>
  </si>
  <si>
    <t>ΕΙΣΙΤΗΡΙΑ ΕΠΙΣΚΕΠΤΩΝ ΜΟΥΣΕΙΩΝ, ΚΑΤΆ ΜΗΝΑ, ΕΤΟΣ 1999</t>
  </si>
  <si>
    <r>
      <t>Admissions to museums by month: 1999.</t>
    </r>
    <r>
      <rPr>
        <sz val="10"/>
        <rFont val="Times New Roman"/>
        <family val="1"/>
        <charset val="161"/>
      </rPr>
      <t xml:space="preserve"> </t>
    </r>
  </si>
  <si>
    <t>ΕΙΣΙΤΗΡΙΑ ΕΠΙΣΚΕΠΤΩΝ ΜΟΥΣΕΙΩΝ, ΚΑΤΆ ΜΗΝΑ, ΕΤΟΣ 2000</t>
  </si>
  <si>
    <t xml:space="preserve">Νομός Φθιώτιδος             </t>
  </si>
  <si>
    <t xml:space="preserve">Department of Fthiotida                      </t>
  </si>
  <si>
    <t>Τήνου -</t>
  </si>
  <si>
    <t xml:space="preserve">Tinos museum </t>
  </si>
  <si>
    <t>Megara museum</t>
  </si>
  <si>
    <t>Aggelokastro museum</t>
  </si>
  <si>
    <t>Museum of Paleopolis at Corfu (Mon Repos)</t>
  </si>
  <si>
    <t>Kea museum</t>
  </si>
  <si>
    <t>Amfissa museum</t>
  </si>
  <si>
    <t>Poros museum</t>
  </si>
  <si>
    <t>ΕΙΣΙΤΗΡΙΑ ΕΠΙΣΚΕΠΤΩΝ ΜΟΥΣΕΙΩΝ, ΚΑΤΑ ΜΗΝΑ, ΕΤΟΣ 2005</t>
  </si>
  <si>
    <t>Admissions to museums by month:  2005.</t>
  </si>
  <si>
    <t>Walls of Rhodes - Palace Knights</t>
  </si>
  <si>
    <t>2. Flat price tickets (arcaeological site &amp; museum</t>
  </si>
  <si>
    <t>2. Flat price tickets (arcaeological site &amp; museums</t>
  </si>
  <si>
    <t>2. Flat price tickets (arcaeological site &amp; museum)</t>
  </si>
  <si>
    <t>ΕΙΣΙΤΗΡΙΑ ΕΠΙΣΚΕΠΤΩΝ ΜΟΥΣΕΙΩΝ, ΚΑΤΑ ΜΗΝΑ, ΕΤΟΣ 2007</t>
  </si>
  <si>
    <t>Admissions to museums by month: 2007</t>
  </si>
  <si>
    <t>ΕΙΣΙΤΗΡΙΑ ΕΠΙΣΚΕΠΤΩΝ ΜΟΥΣΕΙΩΝ,ΚΑΤΆ  ΜΗΝΑ, ΕΤΟΣ 2008.</t>
  </si>
  <si>
    <t>Tower of Mourginou at Kardamyli</t>
  </si>
  <si>
    <t>Messinia museum</t>
  </si>
  <si>
    <t>Zigos Byzantine Monastery at Ouranoupolis</t>
  </si>
  <si>
    <t>Kissamos museum</t>
  </si>
  <si>
    <t>ΕΙΣΙΤΗΡΙΑ ΕΠΙΣΚΕΠΤΩΝ ΜΟΥΣΕΙΩΝ, ΚΑΤΑ ΜΗΝΑ, ΕΤΟΣ 2010</t>
  </si>
  <si>
    <t>Dimitsanas Archaeological Collection</t>
  </si>
  <si>
    <t>Megalopoli Mouseum Collection</t>
  </si>
  <si>
    <t>Arta museum</t>
  </si>
  <si>
    <t>Salamis museum</t>
  </si>
  <si>
    <t>Menidi Archaeological Collection</t>
  </si>
  <si>
    <t>Central warehouse</t>
  </si>
  <si>
    <t>Museum of Patras</t>
  </si>
  <si>
    <t>Kalymnos museum</t>
  </si>
  <si>
    <t>Kastelorizo museum</t>
  </si>
  <si>
    <t>Epigraphical collection at Kos</t>
  </si>
  <si>
    <t>Alexandroupolis Archaelogical Collection</t>
  </si>
  <si>
    <t>Traianoupolis Archaeological Collection</t>
  </si>
  <si>
    <t>Edipsos Arcaeological Collection</t>
  </si>
  <si>
    <t>Gortyna Arcaeological Collection</t>
  </si>
  <si>
    <t>Aharnae Arcaeological Collection</t>
  </si>
  <si>
    <t>Department of Thesprotia</t>
  </si>
  <si>
    <t>Igoumenitsa museum</t>
  </si>
  <si>
    <t>St. George Byzantine church</t>
  </si>
  <si>
    <t>St. Dimitrios Byzantine church</t>
  </si>
  <si>
    <t>St. Nicolas Byzantine church</t>
  </si>
  <si>
    <t>Stavros Archaeological Collection at Ithaki</t>
  </si>
  <si>
    <t>Kilkis museum</t>
  </si>
  <si>
    <t xml:space="preserve">Kozani Archaeological Collection </t>
  </si>
  <si>
    <t>Amorgos museum</t>
  </si>
  <si>
    <t>Apiranthos museum at Naxos</t>
  </si>
  <si>
    <t>Kimolos museum</t>
  </si>
  <si>
    <t>Sifnos museum</t>
  </si>
  <si>
    <t xml:space="preserve">Serifos archeological Collection </t>
  </si>
  <si>
    <t>Siros museum</t>
  </si>
  <si>
    <t>Pikoulakis Tower</t>
  </si>
  <si>
    <t xml:space="preserve">Githio Archaeological. Collection </t>
  </si>
  <si>
    <t xml:space="preserve">Larisa Archaeological. Museum </t>
  </si>
  <si>
    <t xml:space="preserve">Mirtos Archaeological Collection </t>
  </si>
  <si>
    <t xml:space="preserve">Eressos Archaeological Collection </t>
  </si>
  <si>
    <t xml:space="preserve">Mithimna Archaeological Collection at Limnos </t>
  </si>
  <si>
    <t>Messinias museum</t>
  </si>
  <si>
    <t>Mourginos Tower at Kardamili</t>
  </si>
  <si>
    <t xml:space="preserve">Ikaria Archaeological Collection </t>
  </si>
  <si>
    <t xml:space="preserve">Pithagorio Archaeological Collection </t>
  </si>
  <si>
    <t>Pithagorio museum</t>
  </si>
  <si>
    <t>Seres museum</t>
  </si>
  <si>
    <t>Serres museum</t>
  </si>
  <si>
    <t>Fthiotida  museum</t>
  </si>
  <si>
    <t xml:space="preserve">Galaxidi Archaeological Collection </t>
  </si>
  <si>
    <t xml:space="preserve">Distomo second world war Collection </t>
  </si>
  <si>
    <t xml:space="preserve">Lidoriki second world war Collection </t>
  </si>
  <si>
    <t>Patras museum</t>
  </si>
  <si>
    <t xml:space="preserve">Kozani Archaeological. Collection </t>
  </si>
  <si>
    <t>Shimatari museum</t>
  </si>
  <si>
    <t xml:space="preserve">Heronia museum </t>
  </si>
  <si>
    <t>Distomo Arch. Collection</t>
  </si>
  <si>
    <t>Karpathos Arch. Mu.</t>
  </si>
  <si>
    <t>Nikolaidis mansion at Patmos</t>
  </si>
  <si>
    <t>Nissiros Arch. Mu.</t>
  </si>
  <si>
    <t>Konaki Arch. Museum at Kastalorizo</t>
  </si>
  <si>
    <t>Historical collection of Otoman Mosque at Kastelorizo</t>
  </si>
  <si>
    <t>Kalimnos Arch. Mu.</t>
  </si>
  <si>
    <t>Kastelorizo Arch. Mu.</t>
  </si>
  <si>
    <t>Historical museum of Olympic Games</t>
  </si>
  <si>
    <t>Gortina Arch. Collection</t>
  </si>
  <si>
    <t>Aharnae Arch. Collection</t>
  </si>
  <si>
    <t>Department of Karditsa</t>
  </si>
  <si>
    <t>Karditsa Arch. museum</t>
  </si>
  <si>
    <t>Apollo temple (Byzantine church)</t>
  </si>
  <si>
    <t>Stavros Arch. Collection at Ithaki</t>
  </si>
  <si>
    <t xml:space="preserve">Kozani Arch. Collection </t>
  </si>
  <si>
    <t>Eani museum</t>
  </si>
  <si>
    <t xml:space="preserve">Serifos Archaeological. Collection </t>
  </si>
  <si>
    <t xml:space="preserve">Githio Arch. Collection </t>
  </si>
  <si>
    <t>Tarsi Hamam monument</t>
  </si>
  <si>
    <t>Tabaniotis mansion at Maronia</t>
  </si>
  <si>
    <t xml:space="preserve">Elatia Archaeological Collection </t>
  </si>
  <si>
    <t>Nikolaidis'  House (Patmos)</t>
  </si>
  <si>
    <t>Kastelorizo Archaeological Museum</t>
  </si>
  <si>
    <t>Kastelorizo Folklore museum   (mosque)</t>
  </si>
  <si>
    <t xml:space="preserve">Kalymnos Museum </t>
  </si>
  <si>
    <t>Karpathos Archaeological Museum</t>
  </si>
  <si>
    <t>Nissiros Archaeological Museum</t>
  </si>
  <si>
    <t>Archaeological Collection Distomou</t>
  </si>
  <si>
    <t>History museum of Olympic games</t>
  </si>
  <si>
    <t>Archaeological Collection Archanon</t>
  </si>
  <si>
    <t>Igoumenitsa Museum</t>
  </si>
  <si>
    <t>Karditsa Archaeological Museum</t>
  </si>
  <si>
    <t>Ancient temple of Apollon</t>
  </si>
  <si>
    <t xml:space="preserve">Anafis Archaeological. Collection </t>
  </si>
  <si>
    <t xml:space="preserve">Amorgos  Archaeological. Collection </t>
  </si>
  <si>
    <t>Tsiklitira's Building</t>
  </si>
  <si>
    <t>Passa's Building</t>
  </si>
  <si>
    <t>Artas museum</t>
  </si>
  <si>
    <t>Thermou museum</t>
  </si>
  <si>
    <t>Agrinio museum</t>
  </si>
  <si>
    <t>Thiriou museum</t>
  </si>
  <si>
    <t>ΕΙΣΙΤΗΡΙΑ ΕΠΙΣΚΕΠΤΩΝ ΜΟΥΣΕΙΩΝ, ΚΑΤΑ ΜΗΝΑ, ΕΤΟΣ 2003</t>
  </si>
  <si>
    <t>ΕΙΣΙΤΗΡΙΑ ΕΠΙΣΚΕΠΤΩΝ ΜΟΥΣΕΙΩΝ, ΚΑΤΑ ΜΗΝΑ, ΕΤΟΣ 2004</t>
  </si>
  <si>
    <t>ΕΙΣΙΤΗΡΙΑ ΕΠΙΣΚΕΠΤΩΝ ΜΟΥΣΕΙΩΝ, ΚΑΤΆ ΜΗΝΑ, ΕΤΟΣ 2001</t>
  </si>
  <si>
    <t>ΕΙΣΙΤΗΡΙΑ ΕΠΙΣΚΕΠΤΩΝ ΜΟΥΣΕΙΩΝ, ΚΑΤΑ ΜΗΝΑ, ΕΤΟΣ 2002</t>
  </si>
  <si>
    <t>ΕΙΣΙΤΗΡΙΑ ΕΠΙΣΚΕΠΤΩΝ ΜΟΥΣΕΙΩΝ, ΚΑΤΆ ΜΗΝΑ, ΕΤΟΣ 1998</t>
  </si>
  <si>
    <t>OCTOBER</t>
  </si>
  <si>
    <t>OKTOBER</t>
  </si>
  <si>
    <t>ΕΙΣΙΤΗΡΙΑ ΕΠΙΣΚΕΠΤΩΝ ΜΟΥΣΕΙΩΝ, ΚΑΤΑ ΜΗΝΑ, ΕΤΟΣ 2012</t>
  </si>
  <si>
    <t xml:space="preserve">Πηγή: Ταμείο Αρχαιολογικών Πόρων ( ΤΑΠ )                                                                                                                                                                                                                                                                                </t>
  </si>
  <si>
    <t>Source:Archaeological Receipts Funt</t>
  </si>
  <si>
    <t>Admissions to museums by month:  2013</t>
  </si>
  <si>
    <t>ΕΠΙΣΚΕΠΤΕΣ ΜΟΥΣΕΙΩΝ ΚΑΤΑ ΜΗΝΑ, ΕΤΟΥΣ 2014</t>
  </si>
  <si>
    <t>Admissions to museums by month:  2014</t>
  </si>
  <si>
    <t>Admissions, Total</t>
  </si>
  <si>
    <t xml:space="preserve">Church of Our Lady of the Castle Rhodes </t>
  </si>
  <si>
    <t>Samothrace Archaeological Museum</t>
  </si>
  <si>
    <t>Zakynthos  Museum</t>
  </si>
  <si>
    <t>Kastoria Museum</t>
  </si>
  <si>
    <t>Palaiopolis Archaeological Museum-(Mon Repos)</t>
  </si>
  <si>
    <t>Tinos Museum</t>
  </si>
  <si>
    <t>Ναός Παναγίας Κεράς Λασιθίου</t>
  </si>
  <si>
    <t>Mytilene Archaeological Museum  (Old Building)</t>
  </si>
  <si>
    <t>Αρχαιολογική Συλλογή Νάπης</t>
  </si>
  <si>
    <t xml:space="preserve">Napi Archaeological Collection </t>
  </si>
  <si>
    <t>ΝΟΜΟΣ ΞΑΝΘΗΣ</t>
  </si>
  <si>
    <t>Department of Xanthi</t>
  </si>
  <si>
    <t>Αβδήρων</t>
  </si>
  <si>
    <t>Abdira Museum</t>
  </si>
  <si>
    <t>Atalanti Archaeological Collection</t>
  </si>
  <si>
    <t xml:space="preserve">Chios New Moni </t>
  </si>
  <si>
    <t>Πηγή: Ταμείο Αρχαιολογικών Πόρων ( ΤΑΠ )                                                                                                                                                                                                                                                                                Source:Archaeological Receipts Funt</t>
  </si>
  <si>
    <t>ΕΠΙΣΚΕΠΤΕΣ ΜΟΥΣΕΙΩΝ ΚΑΤΑ ΜΗΝΑ, ΕΤΟΥΣ 2016</t>
  </si>
  <si>
    <t>Admissions to museums by month: 2016</t>
  </si>
  <si>
    <t>Κόνιτσας  (Φωτ.Έκθεση)</t>
  </si>
  <si>
    <t xml:space="preserve">Δίον μουσείο </t>
  </si>
  <si>
    <t>Αρχοντικό Ταβανιώτη  (Μαρώνεια)</t>
  </si>
  <si>
    <t xml:space="preserve">Πηγή: Ταμείο Αρχαιολογικών Πόρων ( ΤΑΠ )                                                                                                                                                                                                                       </t>
  </si>
  <si>
    <t>ΕΠΙΣΚΕΠΤΕΣ ΜΟΥΣΕΙΩΝ ΚΑΤΑ ΜΗΝΑ, ΕΤΟΥΣ 2015</t>
  </si>
  <si>
    <t>Admissions to museums by month:  2015</t>
  </si>
  <si>
    <t>ΝΟΜΟΣ ΓΡΕΒΕΝΩΝ</t>
  </si>
  <si>
    <t xml:space="preserve">Μονή Κοιμήσεως Θεοτόκου </t>
  </si>
  <si>
    <t>Λαογραφικό Καστελορίζου (Τζαμί )</t>
  </si>
  <si>
    <t>Αρχοντικό Νικολαΐδη (Πάτμος)</t>
  </si>
  <si>
    <t>Μουσείο Πύργου</t>
  </si>
  <si>
    <t xml:space="preserve">Ναός Αγίου Γεωργίου Ροτόντα </t>
  </si>
  <si>
    <t>Συλλογή Απειράνθου Νάξου</t>
  </si>
  <si>
    <t xml:space="preserve">Συλλογή εικόνων κειμηλίων </t>
  </si>
  <si>
    <t>Αρχοντικό Μαλιώγκα Σιάτιστας</t>
  </si>
  <si>
    <t>Επισκοπικός Ναός στο Σισάνι</t>
  </si>
  <si>
    <t>Διαχρονικό Μουσείο Λάρισας</t>
  </si>
  <si>
    <t>ΝΟΜΟΣ ΠΕΙΡΑΙΩΣ</t>
  </si>
  <si>
    <t xml:space="preserve">Αρχαιολογικό Κυθήρων </t>
  </si>
  <si>
    <t>Μουσείο Αρχ.χώρου Ελεύθερνας</t>
  </si>
  <si>
    <t>ΕΠΙΣΚΕΠΤΕΣ ΜΟΥΣΕΙΩΝ ΚΑΤΑ ΜΗΝΑ, ΕΤΟΥΣ 2017</t>
  </si>
  <si>
    <t>Admissions to museums by month: 2017</t>
  </si>
  <si>
    <t xml:space="preserve">Μουσείο Νεάπολης </t>
  </si>
  <si>
    <t>Συλλογή εικόνων κειμηλίων Θήρας</t>
  </si>
  <si>
    <t xml:space="preserve">Διδυμοτείχου Βυζαντινό Μουσείο </t>
  </si>
  <si>
    <t>Βυζαντινό Μουσείο Αργολίδας</t>
  </si>
  <si>
    <t>Αρχοντικό Τσιατσαπά Καστοριά</t>
  </si>
  <si>
    <t>Αρχοντικό Πούλκως</t>
  </si>
  <si>
    <t>ΕΠΙΣΚΕΠΤΕΣ ΜΟΥΣΕΙΩΝ ΚΑΤΑ ΜΗΝΑ, ΕΤΟΥΣ 2018</t>
  </si>
  <si>
    <t>Admissions to museums by month: 2018</t>
  </si>
  <si>
    <t>Μουσείο Νεότερου Ελληνικού Πολιτισμού (Ελληνικής Λαϊκής Τέχνης )</t>
  </si>
  <si>
    <t xml:space="preserve">Τζαμί Τζισταράκη (Ελληνικής Λαϊκής Τέχνης  ) </t>
  </si>
  <si>
    <t xml:space="preserve">Παλαιόπολης Άνδρου Μουσείο </t>
  </si>
  <si>
    <t>Μουσείο Αρχ. Χώρου Ελεύθερνας</t>
  </si>
  <si>
    <t>ΕΠΙΣΚΕΠΤΕΣ ΜΟΥΣΕΙΩΝ ΚΑΤΑ ΜΗΝΑ, ΕΤΟΥΣ 2019</t>
  </si>
  <si>
    <t>Admissions to museums by month: 2019</t>
  </si>
  <si>
    <r>
      <t>Εξ' αυτών</t>
    </r>
    <r>
      <rPr>
        <sz val="10"/>
        <rFont val="Arial Greek"/>
        <family val="2"/>
        <charset val="161"/>
      </rPr>
      <t xml:space="preserve">: </t>
    </r>
  </si>
  <si>
    <r>
      <t xml:space="preserve">**Τα εγκαίνια του  </t>
    </r>
    <r>
      <rPr>
        <b/>
        <sz val="10"/>
        <rFont val="Arial Greek"/>
        <family val="2"/>
        <charset val="161"/>
      </rPr>
      <t xml:space="preserve">Νέου Μουσείου Ακροπόλεως </t>
    </r>
    <r>
      <rPr>
        <sz val="10"/>
        <rFont val="Arial Greek"/>
        <family val="2"/>
        <charset val="161"/>
      </rPr>
      <t>έγιναν στις 20/6/2009. Στοιχεία μας έδωσαν από τον μήνα Σεπτέμβριο 2009</t>
    </r>
  </si>
  <si>
    <t>Byzantine museum of Argolida</t>
  </si>
  <si>
    <t>Tegea Archaeological Museum</t>
  </si>
  <si>
    <t>Department of Ggevena</t>
  </si>
  <si>
    <t xml:space="preserve">Monastery of the Dormition of the Virgin </t>
  </si>
  <si>
    <t>Byzantine Museum of Didymoteichon</t>
  </si>
  <si>
    <t>Pyrgos Museum</t>
  </si>
  <si>
    <t>Rodonta</t>
  </si>
  <si>
    <t>Tsiatsiapa Mansion</t>
  </si>
  <si>
    <t>Malioga Mansion Siatista</t>
  </si>
  <si>
    <t>Poulko's Mansion Siatista</t>
  </si>
  <si>
    <t>Cathedral Church of Sissani</t>
  </si>
  <si>
    <t>Archaeological Museumof Paleopolis,Andros</t>
  </si>
  <si>
    <t>Archaeological Collection of Apeiranthos, Naxos</t>
  </si>
  <si>
    <t>Collection of Icons and Ecclesiastical Artefacts Thera</t>
  </si>
  <si>
    <t>Archaeological museum of Neapolis</t>
  </si>
  <si>
    <t>Department of Larisa</t>
  </si>
  <si>
    <t xml:space="preserve">Diachronic (Historical) Museum of Larisa </t>
  </si>
  <si>
    <t>Department of Lasithi</t>
  </si>
  <si>
    <t>Department of Piraeus</t>
  </si>
  <si>
    <t>Archaeological Museum of Kythera</t>
  </si>
  <si>
    <t xml:space="preserve"> Archaeological Museum of Eleftherna</t>
  </si>
  <si>
    <t>ΑΥΓΟΥΣΤΟΣ 
(AUGUST)</t>
  </si>
  <si>
    <t>ΕΠΙΣΚΕΠΤΕΣ ΜΟΥΣΕΙΩΝ ΚΑΤΑ ΜΗΝΑ, ΕΤΟΥΣ 2020</t>
  </si>
  <si>
    <t>Admissions to museums by month: 2020</t>
  </si>
  <si>
    <t>Μουσείο Ελληνικών Λαϊκών Μουσικών Οργάνων - Φοίβος Ανωγειαννάκης</t>
  </si>
  <si>
    <t>Μουσείο Συλλογή Σταυρού Ιθάκης</t>
  </si>
  <si>
    <t>Αρχαιολ. Μουσείο Βαθέος Ιθάκης</t>
  </si>
  <si>
    <t>Αρχοντικό Γρ. Βούρκα</t>
  </si>
  <si>
    <t>Αρχαιολ. Συλλογή Μουσείου Κοζάνης</t>
  </si>
  <si>
    <t>ΜΑΪΟΣ               (MAY)*</t>
  </si>
  <si>
    <t>ΑΠΡΙΛΙΟΣ (APRIL)*</t>
  </si>
  <si>
    <t>ΜΑΡΤΙΟΣ (MARCH)*</t>
  </si>
  <si>
    <t>ΙΟΥΝΙΟΣ            (JUNE)*</t>
  </si>
  <si>
    <t>Μουσείο Λουτρό Αέρηδων</t>
  </si>
  <si>
    <t>Μουσείου Έκθεση " Άνθρωποι και Εργαλεία" ΜΝΕΠ</t>
  </si>
  <si>
    <t>Μουσείο Λέρου</t>
  </si>
  <si>
    <t>Archaeological Collection at Stavros, Ithaca</t>
  </si>
  <si>
    <t>Archaeological Museum of Vathy</t>
  </si>
  <si>
    <t>The Gr. Vourkas Mansion</t>
  </si>
  <si>
    <t>Archaeological Collection of Kozani</t>
  </si>
  <si>
    <t>Museum of Greek Folk Musical Instruments</t>
  </si>
  <si>
    <t>The Bath House of the Winds</t>
  </si>
  <si>
    <t>The Permanent exhibition " Man &amp; Tools"</t>
  </si>
  <si>
    <t>Leros Museum</t>
  </si>
  <si>
    <t>ΝΟΕΜΒΡΙΟΣ (NOVEMBER)*</t>
  </si>
  <si>
    <t>ΔΕΚΕΜΒΡΙΟΣ (DECEMBER)*</t>
  </si>
  <si>
    <t xml:space="preserve">* Η λειτουργία των μουσείων ανεστάλη από τις 14 Μαρτίου 2020 έως τις 15 Ιουνίου 2020  και  σταδιακά από την 1η Νοεμβρίου 2020, σε εφαρμογή των μέτρων που ελήφθησαν για την αντιμετώπιση της πανδημίας της νόσου του κορωνοϊού (COVID-19). 
Το Δεκέμβριο 2020 παρέμειναν κλειστά για τον ίδιο λόγο. </t>
  </si>
  <si>
    <t>ΕΠΙΣΚΕΠΤΕΣ ΜΟΥΣΕΙΩΝ ΚΑΤΑ ΜΗΝΑ, ΕΤΟΥΣ 2021</t>
  </si>
  <si>
    <t>Admissions to museums by month: 2021</t>
  </si>
  <si>
    <t>ΦΕΒΡΟΥΑΡΙΟΣ (FEBRUARY)*</t>
  </si>
  <si>
    <t>ΙΑΝΟΥΑΡΙΟΣ  (JANUARY)*</t>
  </si>
  <si>
    <t>* Η λειτουργία των Μουσείων ανεστάλη σταδιακά από την 1 Νοεμβρίου 2020 έως τις 13 Μαΐου 2021 σε εφαρμογή των μέτρων που ελήφθησαν για την αντιμετώπιση της πανδημίας της νόσου του κορωνοϊού (COVID-19).</t>
  </si>
  <si>
    <t xml:space="preserve">Πηγή: Οργανισμός Διαχείρισης και Ανάπτυξης Πολιτιστικών Χώρων (Ο.Δ.Α.Π.)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</si>
</sst>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0"/>
      <name val="Arial Greek"/>
      <charset val="161"/>
    </font>
    <font>
      <sz val="10"/>
      <name val="Arial"/>
      <family val="2"/>
      <charset val="161"/>
    </font>
    <font>
      <b/>
      <sz val="12"/>
      <name val="Arial"/>
      <family val="2"/>
      <charset val="161"/>
    </font>
    <font>
      <b/>
      <sz val="10"/>
      <name val="Arial"/>
      <family val="2"/>
      <charset val="161"/>
    </font>
    <font>
      <sz val="10"/>
      <name val="Arial"/>
      <family val="2"/>
      <charset val="161"/>
    </font>
    <font>
      <sz val="10"/>
      <name val="Times New Roman"/>
      <family val="1"/>
      <charset val="161"/>
    </font>
    <font>
      <b/>
      <sz val="11"/>
      <name val="Arial"/>
      <family val="2"/>
    </font>
    <font>
      <b/>
      <sz val="11"/>
      <name val="Arial"/>
      <family val="2"/>
      <charset val="161"/>
    </font>
    <font>
      <sz val="11"/>
      <name val="Times New Roman"/>
      <family val="1"/>
      <charset val="161"/>
    </font>
    <font>
      <sz val="9"/>
      <name val="Arial Greek"/>
      <family val="2"/>
      <charset val="161"/>
    </font>
    <font>
      <b/>
      <sz val="11"/>
      <name val="Arial Greek"/>
      <family val="2"/>
      <charset val="161"/>
    </font>
    <font>
      <sz val="8"/>
      <name val="Arial Greek"/>
      <family val="2"/>
      <charset val="161"/>
    </font>
    <font>
      <b/>
      <sz val="9"/>
      <name val="Arial Greek"/>
      <family val="2"/>
      <charset val="161"/>
    </font>
    <font>
      <b/>
      <sz val="8"/>
      <name val="Arial Greek"/>
      <family val="2"/>
      <charset val="161"/>
    </font>
    <font>
      <sz val="10"/>
      <name val="Arial Greek"/>
      <family val="2"/>
      <charset val="161"/>
    </font>
    <font>
      <b/>
      <sz val="10"/>
      <name val="Arial Greek"/>
      <family val="2"/>
      <charset val="161"/>
    </font>
    <font>
      <b/>
      <sz val="8"/>
      <color indexed="12"/>
      <name val="Arial"/>
      <family val="2"/>
    </font>
    <font>
      <sz val="8"/>
      <name val="Arial"/>
      <family val="2"/>
    </font>
    <font>
      <sz val="10"/>
      <color indexed="12"/>
      <name val="Arial"/>
      <family val="2"/>
    </font>
    <font>
      <b/>
      <sz val="11"/>
      <color indexed="12"/>
      <name val="Arial"/>
      <family val="2"/>
    </font>
    <font>
      <sz val="10"/>
      <name val="Arial"/>
      <family val="2"/>
    </font>
    <font>
      <b/>
      <sz val="10"/>
      <name val="Arial"/>
      <family val="2"/>
    </font>
    <font>
      <vertAlign val="subscript"/>
      <sz val="10"/>
      <name val="Arial"/>
      <family val="2"/>
    </font>
    <font>
      <b/>
      <sz val="10"/>
      <color indexed="12"/>
      <name val="Arial"/>
      <family val="2"/>
    </font>
    <font>
      <sz val="9"/>
      <name val="Arial"/>
      <family val="2"/>
    </font>
    <font>
      <b/>
      <sz val="9"/>
      <name val="Arial"/>
      <family val="2"/>
    </font>
    <font>
      <vertAlign val="subscript"/>
      <sz val="9"/>
      <name val="Arial"/>
      <family val="2"/>
    </font>
    <font>
      <sz val="9"/>
      <name val="Arial"/>
      <family val="2"/>
      <charset val="161"/>
    </font>
    <font>
      <b/>
      <sz val="9"/>
      <name val="Arial Unicode MS"/>
      <family val="2"/>
      <charset val="161"/>
    </font>
    <font>
      <b/>
      <sz val="9"/>
      <name val="Arial Unicode MS"/>
      <family val="2"/>
      <charset val="161"/>
    </font>
    <font>
      <sz val="9"/>
      <name val="Arial Unicode MS"/>
      <family val="2"/>
      <charset val="161"/>
    </font>
    <font>
      <sz val="9"/>
      <name val="Arial Unicode MS"/>
      <family val="2"/>
      <charset val="161"/>
    </font>
    <font>
      <b/>
      <sz val="10"/>
      <color indexed="12"/>
      <name val="Arial Greek"/>
      <family val="2"/>
      <charset val="161"/>
    </font>
    <font>
      <sz val="9"/>
      <name val="Arial Greek"/>
      <charset val="161"/>
    </font>
    <font>
      <b/>
      <sz val="9"/>
      <name val="Arial Greek"/>
      <charset val="161"/>
    </font>
    <font>
      <b/>
      <sz val="20"/>
      <name val="Century"/>
      <family val="1"/>
    </font>
    <font>
      <b/>
      <sz val="14"/>
      <name val="Arial Greek"/>
      <family val="2"/>
      <charset val="161"/>
    </font>
    <font>
      <b/>
      <sz val="12"/>
      <name val="Arial Greek"/>
      <family val="2"/>
      <charset val="161"/>
    </font>
    <font>
      <b/>
      <i/>
      <sz val="10"/>
      <name val="Arial Greek"/>
      <family val="2"/>
      <charset val="161"/>
    </font>
    <font>
      <b/>
      <i/>
      <sz val="8"/>
      <name val="Arial Greek"/>
      <family val="2"/>
      <charset val="161"/>
    </font>
    <font>
      <b/>
      <sz val="10"/>
      <name val="Arial"/>
      <family val="2"/>
      <charset val="161"/>
    </font>
    <font>
      <b/>
      <sz val="10"/>
      <name val="Century"/>
      <family val="1"/>
    </font>
    <font>
      <sz val="10"/>
      <name val="Arial Greek"/>
      <charset val="161"/>
    </font>
    <font>
      <vertAlign val="superscript"/>
      <sz val="11"/>
      <name val="Arial"/>
      <family val="2"/>
    </font>
    <font>
      <b/>
      <sz val="9"/>
      <color indexed="12"/>
      <name val="Arial Greek"/>
      <family val="2"/>
      <charset val="161"/>
    </font>
    <font>
      <sz val="10"/>
      <color indexed="63"/>
      <name val="Arial"/>
      <family val="2"/>
    </font>
    <font>
      <sz val="9"/>
      <name val="Arial Unicode MS"/>
      <family val="2"/>
      <charset val="161"/>
    </font>
    <font>
      <sz val="11"/>
      <name val="Arial"/>
      <family val="2"/>
      <charset val="161"/>
    </font>
    <font>
      <b/>
      <sz val="10"/>
      <name val="Arial Unicode MS"/>
      <family val="2"/>
      <charset val="161"/>
    </font>
    <font>
      <b/>
      <sz val="9"/>
      <name val="Arial"/>
      <family val="2"/>
      <charset val="161"/>
    </font>
    <font>
      <b/>
      <sz val="9"/>
      <name val="Arial Unicode MS"/>
      <family val="2"/>
      <charset val="161"/>
    </font>
    <font>
      <sz val="11"/>
      <name val="Arial"/>
      <family val="2"/>
    </font>
    <font>
      <b/>
      <sz val="12"/>
      <name val="Arial"/>
      <family val="2"/>
    </font>
    <font>
      <b/>
      <sz val="8"/>
      <name val="Arial"/>
      <family val="2"/>
    </font>
    <font>
      <b/>
      <sz val="14"/>
      <name val="Century"/>
      <family val="1"/>
    </font>
    <font>
      <sz val="14"/>
      <name val="Arial Greek"/>
      <charset val="161"/>
    </font>
    <font>
      <sz val="14"/>
      <name val="Arial Greek"/>
      <family val="2"/>
      <charset val="161"/>
    </font>
    <font>
      <sz val="20"/>
      <name val="Century"/>
      <family val="1"/>
    </font>
    <font>
      <sz val="9"/>
      <color indexed="12"/>
      <name val="Arial Greek"/>
      <family val="2"/>
      <charset val="161"/>
    </font>
    <font>
      <b/>
      <i/>
      <sz val="10"/>
      <name val="Arial Greek"/>
    </font>
    <font>
      <sz val="11"/>
      <name val="Arial Greek"/>
    </font>
    <font>
      <sz val="9"/>
      <name val="Arial Greek"/>
    </font>
    <font>
      <b/>
      <i/>
      <sz val="10"/>
      <name val="Arial Greek"/>
      <charset val="161"/>
    </font>
    <font>
      <i/>
      <sz val="10"/>
      <name val="Arial Greek"/>
      <charset val="161"/>
    </font>
    <font>
      <sz val="9"/>
      <color rgb="FFFF0000"/>
      <name val="Arial Greek"/>
      <family val="2"/>
      <charset val="161"/>
    </font>
    <font>
      <b/>
      <i/>
      <sz val="10"/>
      <name val="Calibri"/>
      <family val="2"/>
      <charset val="161"/>
      <scheme val="minor"/>
    </font>
    <font>
      <sz val="9"/>
      <name val="Calibri"/>
      <family val="2"/>
      <charset val="161"/>
      <scheme val="minor"/>
    </font>
    <font>
      <b/>
      <sz val="9"/>
      <name val="Calibri"/>
      <family val="2"/>
      <charset val="161"/>
      <scheme val="minor"/>
    </font>
    <font>
      <b/>
      <sz val="20"/>
      <name val="Calibri"/>
      <family val="2"/>
      <charset val="161"/>
      <scheme val="minor"/>
    </font>
    <font>
      <b/>
      <sz val="14"/>
      <name val="Calibri"/>
      <family val="2"/>
      <charset val="161"/>
      <scheme val="minor"/>
    </font>
    <font>
      <b/>
      <sz val="8"/>
      <name val="Calibri"/>
      <family val="2"/>
      <charset val="161"/>
      <scheme val="minor"/>
    </font>
    <font>
      <b/>
      <sz val="12"/>
      <name val="Calibri"/>
      <family val="2"/>
      <charset val="161"/>
      <scheme val="minor"/>
    </font>
    <font>
      <b/>
      <sz val="11"/>
      <name val="Calibri"/>
      <family val="2"/>
      <charset val="161"/>
      <scheme val="minor"/>
    </font>
    <font>
      <sz val="10"/>
      <name val="Calibri"/>
      <family val="2"/>
      <charset val="161"/>
      <scheme val="minor"/>
    </font>
    <font>
      <i/>
      <sz val="10"/>
      <name val="Calibri"/>
      <family val="2"/>
      <charset val="161"/>
      <scheme val="minor"/>
    </font>
    <font>
      <sz val="8"/>
      <name val="Calibri"/>
      <family val="2"/>
      <charset val="161"/>
      <scheme val="minor"/>
    </font>
    <font>
      <b/>
      <i/>
      <sz val="8"/>
      <name val="Calibri"/>
      <family val="2"/>
      <charset val="161"/>
      <scheme val="minor"/>
    </font>
    <font>
      <b/>
      <sz val="10"/>
      <name val="Calibri"/>
      <family val="2"/>
      <charset val="161"/>
      <scheme val="minor"/>
    </font>
    <font>
      <sz val="9"/>
      <color indexed="12"/>
      <name val="Calibri"/>
      <family val="2"/>
      <charset val="161"/>
      <scheme val="minor"/>
    </font>
    <font>
      <sz val="20"/>
      <name val="Calibri"/>
      <family val="2"/>
      <charset val="161"/>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applyNumberFormat="0" applyFont="0" applyFill="0" applyBorder="0" applyAlignment="0" applyProtection="0">
      <alignment vertical="top"/>
    </xf>
  </cellStyleXfs>
  <cellXfs count="559">
    <xf numFmtId="0" fontId="0" fillId="0" borderId="0" xfId="0"/>
    <xf numFmtId="0" fontId="1" fillId="0" borderId="0" xfId="1" applyNumberFormat="1" applyFont="1" applyFill="1" applyBorder="1" applyAlignment="1" applyProtection="1">
      <alignment vertical="top"/>
    </xf>
    <xf numFmtId="0" fontId="3" fillId="0" borderId="0" xfId="1" applyNumberFormat="1" applyFont="1" applyFill="1" applyBorder="1" applyAlignment="1" applyProtection="1">
      <alignment vertical="top"/>
    </xf>
    <xf numFmtId="0" fontId="4"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right" vertical="top"/>
    </xf>
    <xf numFmtId="3" fontId="3" fillId="0" borderId="0" xfId="1" applyNumberFormat="1" applyFont="1" applyFill="1" applyBorder="1" applyAlignment="1" applyProtection="1">
      <alignment horizontal="right" vertical="top"/>
    </xf>
    <xf numFmtId="0" fontId="4" fillId="0" borderId="0" xfId="1" applyNumberFormat="1" applyFont="1" applyFill="1" applyBorder="1" applyAlignment="1" applyProtection="1">
      <alignment horizontal="left" vertical="top"/>
    </xf>
    <xf numFmtId="0" fontId="4" fillId="0" borderId="0" xfId="1" applyNumberFormat="1" applyFont="1" applyFill="1" applyBorder="1" applyAlignment="1" applyProtection="1">
      <alignment horizontal="right" vertical="top"/>
    </xf>
    <xf numFmtId="3" fontId="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horizontal="right" vertical="top" wrapText="1"/>
    </xf>
    <xf numFmtId="0" fontId="4" fillId="0" borderId="0"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vertical="top"/>
    </xf>
    <xf numFmtId="3" fontId="4" fillId="0"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right" vertical="top" wrapText="1"/>
    </xf>
    <xf numFmtId="3" fontId="9" fillId="0" borderId="0" xfId="0" applyNumberFormat="1" applyFont="1"/>
    <xf numFmtId="0" fontId="9" fillId="0" borderId="0" xfId="0" applyFont="1"/>
    <xf numFmtId="3" fontId="11" fillId="0" borderId="0" xfId="0" applyNumberFormat="1" applyFont="1"/>
    <xf numFmtId="0" fontId="10" fillId="0" borderId="0" xfId="0" applyNumberFormat="1" applyFont="1" applyAlignment="1">
      <alignment horizontal="center"/>
    </xf>
    <xf numFmtId="3" fontId="12" fillId="0" borderId="0" xfId="0" applyNumberFormat="1" applyFont="1"/>
    <xf numFmtId="0" fontId="12" fillId="0" borderId="0" xfId="0" applyFont="1"/>
    <xf numFmtId="0" fontId="13" fillId="0" borderId="0" xfId="0" applyFont="1"/>
    <xf numFmtId="3" fontId="13" fillId="0" borderId="0" xfId="0" applyNumberFormat="1" applyFont="1"/>
    <xf numFmtId="0" fontId="14" fillId="0" borderId="0" xfId="0" applyFont="1"/>
    <xf numFmtId="3" fontId="15" fillId="0" borderId="0" xfId="0" applyNumberFormat="1" applyFont="1"/>
    <xf numFmtId="4" fontId="9" fillId="0" borderId="0" xfId="0" applyNumberFormat="1" applyFont="1"/>
    <xf numFmtId="0" fontId="16" fillId="0" borderId="0" xfId="0" applyNumberFormat="1" applyFont="1" applyFill="1" applyBorder="1" applyAlignment="1" applyProtection="1">
      <alignment horizontal="center" vertical="top"/>
    </xf>
    <xf numFmtId="0" fontId="17"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horizontal="center" vertical="top"/>
    </xf>
    <xf numFmtId="0" fontId="20"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right" vertical="top"/>
    </xf>
    <xf numFmtId="3" fontId="21" fillId="0" borderId="1" xfId="0" applyNumberFormat="1" applyFont="1" applyFill="1" applyBorder="1" applyAlignment="1" applyProtection="1">
      <alignment horizontal="right" vertical="top"/>
    </xf>
    <xf numFmtId="0" fontId="20" fillId="0" borderId="0" xfId="0" applyNumberFormat="1" applyFont="1" applyFill="1" applyBorder="1" applyAlignment="1" applyProtection="1">
      <alignment vertical="top"/>
    </xf>
    <xf numFmtId="0" fontId="20"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xf>
    <xf numFmtId="0" fontId="20"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horizontal="right" vertical="center" wrapText="1"/>
    </xf>
    <xf numFmtId="0" fontId="20"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xf>
    <xf numFmtId="0" fontId="23" fillId="0" borderId="1" xfId="0" applyNumberFormat="1" applyFont="1" applyFill="1" applyBorder="1" applyAlignment="1" applyProtection="1">
      <alignment horizontal="left" vertical="top"/>
    </xf>
    <xf numFmtId="0" fontId="23"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wrapText="1"/>
    </xf>
    <xf numFmtId="0" fontId="18" fillId="0" borderId="0" xfId="0" applyNumberFormat="1" applyFont="1" applyFill="1" applyBorder="1" applyAlignment="1" applyProtection="1">
      <alignment vertical="top"/>
    </xf>
    <xf numFmtId="0" fontId="23" fillId="0" borderId="0" xfId="0" applyNumberFormat="1" applyFont="1" applyFill="1" applyBorder="1" applyAlignment="1" applyProtection="1">
      <alignment horizontal="center" vertical="top"/>
    </xf>
    <xf numFmtId="0" fontId="23" fillId="0" borderId="2" xfId="0" applyNumberFormat="1" applyFont="1" applyFill="1" applyBorder="1" applyAlignment="1" applyProtection="1">
      <alignment horizontal="center" vertical="top"/>
    </xf>
    <xf numFmtId="0" fontId="23" fillId="0" borderId="3"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wrapText="1"/>
    </xf>
    <xf numFmtId="3" fontId="20" fillId="0" borderId="0" xfId="0" applyNumberFormat="1" applyFont="1" applyFill="1" applyBorder="1" applyAlignment="1" applyProtection="1">
      <alignment horizontal="right" vertical="top" wrapText="1"/>
    </xf>
    <xf numFmtId="3"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left" vertical="top"/>
    </xf>
    <xf numFmtId="3" fontId="20" fillId="0" borderId="0" xfId="0" applyNumberFormat="1" applyFont="1" applyFill="1" applyBorder="1" applyAlignment="1" applyProtection="1">
      <alignment horizontal="right" vertical="top"/>
    </xf>
    <xf numFmtId="3" fontId="21"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right" vertical="top"/>
    </xf>
    <xf numFmtId="0" fontId="20"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indent="1"/>
    </xf>
    <xf numFmtId="0" fontId="23" fillId="0" borderId="0" xfId="0" applyNumberFormat="1" applyFont="1" applyFill="1" applyBorder="1" applyAlignment="1" applyProtection="1">
      <alignment horizontal="left" vertical="top"/>
    </xf>
    <xf numFmtId="0" fontId="24" fillId="0" borderId="0" xfId="0" applyNumberFormat="1" applyFont="1" applyFill="1" applyBorder="1" applyAlignment="1" applyProtection="1">
      <alignment vertical="top"/>
    </xf>
    <xf numFmtId="0" fontId="24" fillId="0" borderId="1" xfId="0" applyNumberFormat="1" applyFont="1" applyFill="1" applyBorder="1" applyAlignment="1" applyProtection="1">
      <alignment horizontal="left" vertical="top" wrapText="1"/>
    </xf>
    <xf numFmtId="0" fontId="24" fillId="0" borderId="1" xfId="0" applyNumberFormat="1" applyFont="1" applyFill="1" applyBorder="1" applyAlignment="1" applyProtection="1">
      <alignment horizontal="right" vertical="top"/>
    </xf>
    <xf numFmtId="3" fontId="24"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left" vertical="top"/>
    </xf>
    <xf numFmtId="0" fontId="25" fillId="0" borderId="1"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right" vertical="top"/>
    </xf>
    <xf numFmtId="3" fontId="25"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vertical="top" wrapText="1"/>
    </xf>
    <xf numFmtId="0" fontId="21"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horizontal="right" vertical="top"/>
    </xf>
    <xf numFmtId="3" fontId="21" fillId="0" borderId="4" xfId="0" applyNumberFormat="1" applyFont="1" applyFill="1" applyBorder="1" applyAlignment="1" applyProtection="1">
      <alignment horizontal="right" vertical="top"/>
    </xf>
    <xf numFmtId="0" fontId="21"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vertical="top" wrapText="1"/>
    </xf>
    <xf numFmtId="3" fontId="21" fillId="0" borderId="1" xfId="0" applyNumberFormat="1" applyFont="1" applyFill="1" applyBorder="1" applyAlignment="1" applyProtection="1">
      <alignment horizontal="left" vertical="top"/>
    </xf>
    <xf numFmtId="0" fontId="20" fillId="0" borderId="0" xfId="0" applyNumberFormat="1" applyFont="1" applyFill="1" applyBorder="1" applyAlignment="1" applyProtection="1">
      <alignment vertical="top" wrapText="1"/>
    </xf>
    <xf numFmtId="0" fontId="28" fillId="0" borderId="1" xfId="0" applyNumberFormat="1" applyFont="1" applyFill="1" applyBorder="1" applyAlignment="1" applyProtection="1">
      <alignment vertical="top" wrapText="1"/>
    </xf>
    <xf numFmtId="0" fontId="28"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horizontal="right" vertical="top"/>
    </xf>
    <xf numFmtId="3" fontId="29"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vertical="top" wrapText="1"/>
    </xf>
    <xf numFmtId="0" fontId="27" fillId="0" borderId="0" xfId="0" applyNumberFormat="1" applyFont="1" applyFill="1" applyBorder="1" applyAlignment="1" applyProtection="1">
      <alignment vertical="top"/>
    </xf>
    <xf numFmtId="0" fontId="30" fillId="0" borderId="1" xfId="0" applyNumberFormat="1" applyFont="1" applyFill="1" applyBorder="1" applyAlignment="1" applyProtection="1">
      <alignment horizontal="right" vertical="top"/>
    </xf>
    <xf numFmtId="0" fontId="30" fillId="0" borderId="1" xfId="0" applyNumberFormat="1" applyFont="1" applyFill="1" applyBorder="1" applyAlignment="1" applyProtection="1">
      <alignment vertical="top" wrapText="1"/>
    </xf>
    <xf numFmtId="0" fontId="31" fillId="0" borderId="1" xfId="0" applyNumberFormat="1" applyFont="1" applyFill="1" applyBorder="1" applyAlignment="1" applyProtection="1">
      <alignment horizontal="right" vertical="top"/>
    </xf>
    <xf numFmtId="3" fontId="31" fillId="0" borderId="1" xfId="0" applyNumberFormat="1" applyFont="1" applyFill="1" applyBorder="1" applyAlignment="1" applyProtection="1">
      <alignment horizontal="right" vertical="top"/>
    </xf>
    <xf numFmtId="0" fontId="31" fillId="0" borderId="1" xfId="0" applyNumberFormat="1" applyFont="1" applyFill="1" applyBorder="1" applyAlignment="1" applyProtection="1">
      <alignment vertical="top" wrapText="1"/>
    </xf>
    <xf numFmtId="3" fontId="28" fillId="0" borderId="1" xfId="0" applyNumberFormat="1" applyFont="1" applyFill="1" applyBorder="1" applyAlignment="1" applyProtection="1">
      <alignment horizontal="right" vertical="top"/>
    </xf>
    <xf numFmtId="3" fontId="30" fillId="0" borderId="1" xfId="0" applyNumberFormat="1" applyFont="1" applyFill="1" applyBorder="1" applyAlignment="1" applyProtection="1">
      <alignment horizontal="right" vertical="top"/>
    </xf>
    <xf numFmtId="0" fontId="27" fillId="0" borderId="1" xfId="0" applyNumberFormat="1" applyFont="1" applyFill="1" applyBorder="1" applyAlignment="1" applyProtection="1">
      <alignment horizontal="left" vertical="top"/>
    </xf>
    <xf numFmtId="0" fontId="27" fillId="0" borderId="1" xfId="0" applyNumberFormat="1" applyFont="1" applyFill="1" applyBorder="1" applyAlignment="1" applyProtection="1">
      <alignment vertical="top" wrapText="1"/>
    </xf>
    <xf numFmtId="0" fontId="30" fillId="0" borderId="1" xfId="0" applyNumberFormat="1" applyFont="1" applyFill="1" applyBorder="1" applyAlignment="1" applyProtection="1">
      <alignment horizontal="left" wrapText="1"/>
    </xf>
    <xf numFmtId="0" fontId="27" fillId="0" borderId="1"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left" vertical="top" wrapText="1"/>
    </xf>
    <xf numFmtId="3" fontId="24" fillId="0" borderId="5" xfId="0" applyNumberFormat="1" applyFont="1" applyFill="1" applyBorder="1" applyAlignment="1" applyProtection="1">
      <alignment horizontal="right" vertical="top"/>
    </xf>
    <xf numFmtId="3" fontId="25" fillId="0" borderId="5" xfId="0" applyNumberFormat="1" applyFont="1" applyFill="1" applyBorder="1" applyAlignment="1" applyProtection="1">
      <alignment horizontal="right" vertical="top"/>
    </xf>
    <xf numFmtId="0" fontId="25" fillId="0" borderId="5" xfId="0" applyNumberFormat="1" applyFont="1" applyFill="1" applyBorder="1" applyAlignment="1" applyProtection="1">
      <alignment horizontal="left" vertical="top" wrapText="1"/>
    </xf>
    <xf numFmtId="0" fontId="0" fillId="0" borderId="0" xfId="0" applyAlignment="1"/>
    <xf numFmtId="3" fontId="9" fillId="0" borderId="0" xfId="0" applyNumberFormat="1" applyFont="1" applyAlignment="1">
      <alignment wrapText="1"/>
    </xf>
    <xf numFmtId="0" fontId="9" fillId="0" borderId="0" xfId="0" applyFont="1" applyAlignment="1">
      <alignment wrapText="1"/>
    </xf>
    <xf numFmtId="0" fontId="15" fillId="0" borderId="0" xfId="0" applyNumberFormat="1" applyFont="1" applyAlignment="1">
      <alignment horizontal="center"/>
    </xf>
    <xf numFmtId="3" fontId="32" fillId="0" borderId="0" xfId="0" applyNumberFormat="1" applyFont="1" applyAlignment="1">
      <alignment horizontal="center"/>
    </xf>
    <xf numFmtId="3" fontId="32" fillId="0" borderId="0" xfId="0" applyNumberFormat="1" applyFont="1"/>
    <xf numFmtId="0" fontId="32" fillId="0" borderId="0" xfId="0" applyFont="1"/>
    <xf numFmtId="3" fontId="33" fillId="0" borderId="0" xfId="0" applyNumberFormat="1" applyFont="1"/>
    <xf numFmtId="3" fontId="34" fillId="0" borderId="0" xfId="0" applyNumberFormat="1" applyFont="1"/>
    <xf numFmtId="0" fontId="34" fillId="0" borderId="0" xfId="0" applyFont="1"/>
    <xf numFmtId="0" fontId="33" fillId="0" borderId="0" xfId="0" applyFont="1"/>
    <xf numFmtId="3" fontId="12" fillId="0" borderId="0" xfId="0" applyNumberFormat="1" applyFont="1" applyAlignment="1">
      <alignment horizontal="center"/>
    </xf>
    <xf numFmtId="0" fontId="15" fillId="0" borderId="0" xfId="0" applyFont="1" applyAlignment="1">
      <alignment horizontal="center"/>
    </xf>
    <xf numFmtId="0" fontId="15" fillId="0" borderId="0" xfId="0" applyFont="1"/>
    <xf numFmtId="0" fontId="10" fillId="0" borderId="6" xfId="0" applyNumberFormat="1" applyFont="1" applyBorder="1" applyAlignment="1">
      <alignment horizontal="center"/>
    </xf>
    <xf numFmtId="3" fontId="9" fillId="0" borderId="6" xfId="0" applyNumberFormat="1" applyFont="1" applyBorder="1"/>
    <xf numFmtId="0" fontId="10" fillId="0" borderId="7" xfId="0" applyNumberFormat="1" applyFont="1" applyBorder="1" applyAlignment="1">
      <alignment horizontal="center"/>
    </xf>
    <xf numFmtId="3" fontId="9" fillId="0" borderId="7" xfId="0" applyNumberFormat="1" applyFont="1" applyBorder="1"/>
    <xf numFmtId="3" fontId="12" fillId="0" borderId="7" xfId="0" applyNumberFormat="1" applyFont="1" applyBorder="1"/>
    <xf numFmtId="0" fontId="0" fillId="0" borderId="8" xfId="0" applyBorder="1" applyAlignment="1">
      <alignment horizontal="center" vertical="center"/>
    </xf>
    <xf numFmtId="0" fontId="35" fillId="0" borderId="0" xfId="0" applyFont="1" applyBorder="1" applyAlignment="1">
      <alignment horizontal="center" vertical="center"/>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37"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38" fillId="0" borderId="14" xfId="0" applyNumberFormat="1" applyFont="1" applyBorder="1" applyAlignment="1">
      <alignment horizontal="left" vertical="center"/>
    </xf>
    <xf numFmtId="3" fontId="9" fillId="0" borderId="1" xfId="0" applyNumberFormat="1" applyFont="1" applyBorder="1" applyAlignment="1">
      <alignment horizontal="center" vertical="center"/>
    </xf>
    <xf numFmtId="3" fontId="12" fillId="0" borderId="15" xfId="0" applyNumberFormat="1" applyFont="1" applyBorder="1" applyAlignment="1">
      <alignment horizontal="center" vertical="center"/>
    </xf>
    <xf numFmtId="0" fontId="38" fillId="0" borderId="14" xfId="0" applyNumberFormat="1" applyFont="1" applyBorder="1" applyAlignment="1">
      <alignment horizontal="left" vertical="center"/>
    </xf>
    <xf numFmtId="0" fontId="37" fillId="0" borderId="14" xfId="0" applyFont="1" applyBorder="1" applyAlignment="1">
      <alignment horizontal="center" vertical="center"/>
    </xf>
    <xf numFmtId="3" fontId="10" fillId="0" borderId="1"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37" fillId="0" borderId="14" xfId="0" applyNumberFormat="1" applyFont="1" applyBorder="1" applyAlignment="1">
      <alignment horizontal="center" vertical="center"/>
    </xf>
    <xf numFmtId="0" fontId="38" fillId="0" borderId="14" xfId="0" applyFont="1" applyBorder="1" applyAlignment="1">
      <alignment horizontal="left" vertical="center"/>
    </xf>
    <xf numFmtId="3" fontId="38" fillId="0" borderId="14" xfId="0" applyNumberFormat="1" applyFont="1" applyBorder="1" applyAlignment="1">
      <alignment horizontal="left" vertical="center" wrapText="1"/>
    </xf>
    <xf numFmtId="3" fontId="38" fillId="0" borderId="14" xfId="0" applyNumberFormat="1" applyFont="1" applyBorder="1"/>
    <xf numFmtId="0" fontId="37" fillId="0" borderId="16" xfId="0" applyFont="1" applyBorder="1" applyAlignment="1">
      <alignment horizontal="center" vertical="center"/>
    </xf>
    <xf numFmtId="3" fontId="10" fillId="0" borderId="5"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39" fillId="0" borderId="18" xfId="0" applyNumberFormat="1" applyFont="1" applyBorder="1" applyAlignment="1">
      <alignment horizontal="left" vertical="center"/>
    </xf>
    <xf numFmtId="3" fontId="12" fillId="0" borderId="19"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39" fillId="0" borderId="21" xfId="0" applyNumberFormat="1" applyFont="1" applyBorder="1" applyAlignment="1">
      <alignment horizontal="left" vertical="center"/>
    </xf>
    <xf numFmtId="3" fontId="12" fillId="0" borderId="22" xfId="0" applyNumberFormat="1" applyFont="1" applyBorder="1" applyAlignment="1">
      <alignment horizontal="center" vertical="center"/>
    </xf>
    <xf numFmtId="3" fontId="12" fillId="0" borderId="23" xfId="0" applyNumberFormat="1"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3" fontId="14" fillId="0" borderId="0" xfId="0" applyNumberFormat="1" applyFont="1"/>
    <xf numFmtId="0" fontId="14" fillId="0" borderId="0" xfId="0" applyFont="1" applyAlignment="1"/>
    <xf numFmtId="0" fontId="42" fillId="0" borderId="0" xfId="0" applyFont="1"/>
    <xf numFmtId="0" fontId="16" fillId="0" borderId="0" xfId="0" applyNumberFormat="1" applyFont="1" applyFill="1" applyBorder="1" applyAlignment="1" applyProtection="1">
      <alignment horizontal="center" vertical="center"/>
    </xf>
    <xf numFmtId="0" fontId="14" fillId="0" borderId="0" xfId="0" applyFont="1" applyAlignment="1">
      <alignment wrapText="1"/>
    </xf>
    <xf numFmtId="0" fontId="20" fillId="0" borderId="1" xfId="0" applyNumberFormat="1" applyFont="1" applyFill="1" applyBorder="1" applyAlignment="1" applyProtection="1">
      <alignment horizontal="left" wrapText="1"/>
    </xf>
    <xf numFmtId="0" fontId="20" fillId="0" borderId="1"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0" fontId="20" fillId="0" borderId="0" xfId="0" applyNumberFormat="1" applyFont="1" applyFill="1" applyBorder="1" applyAlignment="1" applyProtection="1"/>
    <xf numFmtId="0" fontId="20" fillId="0" borderId="1" xfId="0" applyNumberFormat="1" applyFont="1" applyFill="1" applyBorder="1" applyAlignment="1" applyProtection="1">
      <alignment horizontal="left"/>
    </xf>
    <xf numFmtId="0" fontId="43" fillId="0" borderId="1" xfId="0" applyNumberFormat="1" applyFont="1" applyFill="1" applyBorder="1" applyAlignment="1" applyProtection="1">
      <alignment vertical="top" wrapText="1"/>
    </xf>
    <xf numFmtId="3" fontId="20" fillId="0" borderId="1" xfId="0" applyNumberFormat="1" applyFont="1" applyFill="1" applyBorder="1" applyAlignment="1" applyProtection="1">
      <alignment vertical="top"/>
    </xf>
    <xf numFmtId="3" fontId="32" fillId="0" borderId="1" xfId="0" applyNumberFormat="1" applyFont="1" applyBorder="1" applyAlignment="1">
      <alignment horizontal="center"/>
    </xf>
    <xf numFmtId="0" fontId="32" fillId="0" borderId="1" xfId="0" applyFont="1" applyBorder="1"/>
    <xf numFmtId="3" fontId="9" fillId="0" borderId="1" xfId="0" applyNumberFormat="1" applyFont="1" applyBorder="1"/>
    <xf numFmtId="3" fontId="12" fillId="0" borderId="1" xfId="0" applyNumberFormat="1" applyFont="1" applyBorder="1"/>
    <xf numFmtId="3" fontId="11" fillId="0" borderId="1" xfId="0" applyNumberFormat="1" applyFont="1" applyBorder="1"/>
    <xf numFmtId="0" fontId="9" fillId="0" borderId="1" xfId="0" applyFont="1" applyBorder="1"/>
    <xf numFmtId="0" fontId="12" fillId="0" borderId="1" xfId="0" applyFont="1" applyBorder="1"/>
    <xf numFmtId="0" fontId="13" fillId="0" borderId="1" xfId="0" applyFont="1" applyBorder="1"/>
    <xf numFmtId="3" fontId="13" fillId="0" borderId="1" xfId="0" applyNumberFormat="1" applyFont="1" applyBorder="1"/>
    <xf numFmtId="3" fontId="9" fillId="0" borderId="1" xfId="0" applyNumberFormat="1" applyFont="1" applyBorder="1" applyAlignment="1">
      <alignment horizontal="right"/>
    </xf>
    <xf numFmtId="0" fontId="44" fillId="0" borderId="1" xfId="0" applyFont="1" applyBorder="1" applyAlignment="1">
      <alignment horizontal="center"/>
    </xf>
    <xf numFmtId="0" fontId="11" fillId="0" borderId="7" xfId="0" applyFont="1" applyBorder="1"/>
    <xf numFmtId="0" fontId="9" fillId="0" borderId="7" xfId="0" applyFont="1" applyBorder="1"/>
    <xf numFmtId="3" fontId="33" fillId="0" borderId="1" xfId="0" applyNumberFormat="1" applyFont="1" applyBorder="1"/>
    <xf numFmtId="3" fontId="34" fillId="0" borderId="1" xfId="0" applyNumberFormat="1" applyFont="1" applyBorder="1"/>
    <xf numFmtId="0" fontId="33" fillId="0" borderId="1" xfId="0" applyFont="1" applyBorder="1"/>
    <xf numFmtId="3" fontId="12" fillId="0" borderId="25" xfId="0" applyNumberFormat="1" applyFont="1" applyBorder="1"/>
    <xf numFmtId="0" fontId="9" fillId="0" borderId="25" xfId="0" applyFont="1" applyBorder="1"/>
    <xf numFmtId="0" fontId="12" fillId="0" borderId="25" xfId="0" applyFont="1" applyBorder="1"/>
    <xf numFmtId="3" fontId="9" fillId="0" borderId="25" xfId="0" applyNumberFormat="1" applyFont="1" applyBorder="1"/>
    <xf numFmtId="0" fontId="9" fillId="0" borderId="0" xfId="0" applyFont="1" applyBorder="1"/>
    <xf numFmtId="3" fontId="32" fillId="0" borderId="0" xfId="0" applyNumberFormat="1" applyFont="1" applyBorder="1" applyAlignment="1">
      <alignment horizontal="center"/>
    </xf>
    <xf numFmtId="0" fontId="12" fillId="0" borderId="0" xfId="0" applyFont="1" applyBorder="1"/>
    <xf numFmtId="3" fontId="12" fillId="0" borderId="0" xfId="0" applyNumberFormat="1" applyFont="1" applyBorder="1"/>
    <xf numFmtId="3" fontId="9" fillId="0" borderId="0" xfId="0" applyNumberFormat="1" applyFont="1" applyBorder="1"/>
    <xf numFmtId="3" fontId="11" fillId="0" borderId="0" xfId="0" applyNumberFormat="1" applyFont="1" applyBorder="1"/>
    <xf numFmtId="0" fontId="34" fillId="0" borderId="0" xfId="0" applyFont="1" applyBorder="1"/>
    <xf numFmtId="0" fontId="33" fillId="0" borderId="0" xfId="0" applyFont="1" applyBorder="1"/>
    <xf numFmtId="0" fontId="32" fillId="0" borderId="7" xfId="0" applyFont="1" applyBorder="1"/>
    <xf numFmtId="0" fontId="12" fillId="0" borderId="7" xfId="0" applyFont="1" applyBorder="1"/>
    <xf numFmtId="0" fontId="34" fillId="0" borderId="7" xfId="0" applyFont="1" applyBorder="1"/>
    <xf numFmtId="0" fontId="33" fillId="0" borderId="7" xfId="0" applyFont="1" applyBorder="1"/>
    <xf numFmtId="3" fontId="11" fillId="0" borderId="7" xfId="0" applyNumberFormat="1" applyFont="1" applyBorder="1"/>
    <xf numFmtId="0" fontId="44" fillId="0" borderId="0" xfId="0" applyFont="1" applyAlignment="1">
      <alignment horizontal="center"/>
    </xf>
    <xf numFmtId="3" fontId="12" fillId="0" borderId="1" xfId="0" applyNumberFormat="1" applyFont="1" applyBorder="1" applyAlignment="1">
      <alignment horizontal="center"/>
    </xf>
    <xf numFmtId="3" fontId="9" fillId="0" borderId="1" xfId="0" applyNumberFormat="1" applyFont="1" applyBorder="1" applyAlignment="1">
      <alignment horizontal="center"/>
    </xf>
    <xf numFmtId="3" fontId="12" fillId="0" borderId="1" xfId="0" applyNumberFormat="1" applyFont="1" applyBorder="1" applyAlignment="1">
      <alignment horizontal="left"/>
    </xf>
    <xf numFmtId="0" fontId="9" fillId="0" borderId="1" xfId="0" applyNumberFormat="1" applyFont="1" applyBorder="1" applyAlignment="1">
      <alignment horizontal="left"/>
    </xf>
    <xf numFmtId="3" fontId="9" fillId="0" borderId="1" xfId="0" applyNumberFormat="1" applyFont="1" applyBorder="1" applyAlignment="1">
      <alignment horizontal="left"/>
    </xf>
    <xf numFmtId="3" fontId="9" fillId="0" borderId="1" xfId="0" applyNumberFormat="1" applyFont="1" applyBorder="1" applyAlignment="1">
      <alignment wrapText="1"/>
    </xf>
    <xf numFmtId="3" fontId="12" fillId="0" borderId="0" xfId="0" applyNumberFormat="1" applyFont="1" applyBorder="1" applyAlignment="1">
      <alignment horizontal="center"/>
    </xf>
    <xf numFmtId="0" fontId="0" fillId="0" borderId="0" xfId="0" applyBorder="1" applyAlignment="1"/>
    <xf numFmtId="0" fontId="9" fillId="0" borderId="25" xfId="0" applyFont="1" applyBorder="1" applyAlignment="1">
      <alignment horizontal="center"/>
    </xf>
    <xf numFmtId="0" fontId="9" fillId="0" borderId="25" xfId="0" applyFont="1" applyBorder="1" applyAlignment="1">
      <alignment horizontal="left"/>
    </xf>
    <xf numFmtId="0" fontId="9" fillId="0" borderId="25" xfId="0" applyFont="1" applyBorder="1" applyAlignment="1"/>
    <xf numFmtId="0" fontId="0" fillId="0" borderId="7" xfId="0" applyBorder="1" applyAlignment="1"/>
    <xf numFmtId="0" fontId="14" fillId="0" borderId="7" xfId="0" applyFont="1" applyBorder="1"/>
    <xf numFmtId="0" fontId="14" fillId="0" borderId="6" xfId="0" applyFont="1" applyBorder="1"/>
    <xf numFmtId="0" fontId="45" fillId="0" borderId="0" xfId="0" applyFont="1"/>
    <xf numFmtId="0" fontId="15" fillId="0" borderId="0" xfId="0" applyFont="1" applyFill="1" applyBorder="1" applyAlignment="1"/>
    <xf numFmtId="0" fontId="14" fillId="0" borderId="0" xfId="0" applyFont="1" applyFill="1"/>
    <xf numFmtId="3" fontId="14" fillId="0" borderId="25" xfId="0" applyNumberFormat="1" applyFont="1" applyBorder="1"/>
    <xf numFmtId="0" fontId="14" fillId="0" borderId="25" xfId="0" applyFont="1" applyBorder="1" applyAlignment="1">
      <alignment horizontal="left"/>
    </xf>
    <xf numFmtId="3" fontId="46"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wrapText="1"/>
    </xf>
    <xf numFmtId="0" fontId="13" fillId="0" borderId="7" xfId="0" applyFont="1" applyBorder="1"/>
    <xf numFmtId="3" fontId="13" fillId="0" borderId="7" xfId="0" applyNumberFormat="1" applyFont="1" applyBorder="1"/>
    <xf numFmtId="0" fontId="0" fillId="0" borderId="7" xfId="0" applyBorder="1"/>
    <xf numFmtId="0" fontId="1" fillId="0" borderId="7" xfId="1" applyNumberFormat="1" applyFont="1" applyFill="1" applyBorder="1" applyAlignment="1" applyProtection="1">
      <alignment vertical="top"/>
    </xf>
    <xf numFmtId="0" fontId="3" fillId="0" borderId="7" xfId="1" applyNumberFormat="1" applyFont="1" applyFill="1" applyBorder="1" applyAlignment="1" applyProtection="1">
      <alignment horizontal="center" vertical="center"/>
    </xf>
    <xf numFmtId="0" fontId="3"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left" vertical="top" wrapText="1"/>
    </xf>
    <xf numFmtId="0" fontId="3" fillId="0" borderId="7" xfId="1" applyNumberFormat="1" applyFont="1" applyFill="1" applyBorder="1" applyAlignment="1" applyProtection="1">
      <alignment horizontal="left" vertical="top" wrapText="1"/>
    </xf>
    <xf numFmtId="0" fontId="16" fillId="0" borderId="7" xfId="0" applyNumberFormat="1" applyFont="1" applyFill="1" applyBorder="1" applyAlignment="1" applyProtection="1">
      <alignment horizontal="center" vertical="top"/>
    </xf>
    <xf numFmtId="0" fontId="3"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right" vertical="top" wrapText="1"/>
    </xf>
    <xf numFmtId="0"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horizontal="right" vertical="top"/>
    </xf>
    <xf numFmtId="3" fontId="3" fillId="0" borderId="7" xfId="1" applyNumberFormat="1" applyFont="1" applyFill="1" applyBorder="1" applyAlignment="1" applyProtection="1">
      <alignment horizontal="right" vertical="top"/>
    </xf>
    <xf numFmtId="3"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vertical="center"/>
    </xf>
    <xf numFmtId="3" fontId="36" fillId="0" borderId="26" xfId="0" applyNumberFormat="1" applyFont="1" applyBorder="1" applyAlignment="1">
      <alignment horizontal="center" vertical="center"/>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5" fillId="0" borderId="1" xfId="0" applyNumberFormat="1" applyFont="1" applyBorder="1" applyAlignment="1">
      <alignment horizontal="center"/>
    </xf>
    <xf numFmtId="0" fontId="12" fillId="0" borderId="25" xfId="0" applyFont="1" applyBorder="1" applyAlignment="1">
      <alignment horizontal="center"/>
    </xf>
    <xf numFmtId="0" fontId="15" fillId="0" borderId="7" xfId="0" applyFont="1" applyBorder="1"/>
    <xf numFmtId="3" fontId="15" fillId="0" borderId="0" xfId="0" applyNumberFormat="1" applyFont="1" applyBorder="1" applyAlignment="1">
      <alignment horizontal="center"/>
    </xf>
    <xf numFmtId="0" fontId="25" fillId="0" borderId="1"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top"/>
    </xf>
    <xf numFmtId="0" fontId="47"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vertical="top"/>
    </xf>
    <xf numFmtId="0" fontId="49"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center" vertical="top" wrapText="1"/>
    </xf>
    <xf numFmtId="0" fontId="50" fillId="0" borderId="1" xfId="0" applyNumberFormat="1" applyFont="1" applyFill="1" applyBorder="1" applyAlignment="1" applyProtection="1">
      <alignment horizontal="center" vertical="top" wrapText="1"/>
    </xf>
    <xf numFmtId="0" fontId="28" fillId="0" borderId="3" xfId="0" applyNumberFormat="1" applyFont="1" applyFill="1" applyBorder="1" applyAlignment="1" applyProtection="1">
      <alignment horizontal="center" vertical="top"/>
    </xf>
    <xf numFmtId="0" fontId="49" fillId="0" borderId="3" xfId="0" applyNumberFormat="1" applyFont="1" applyFill="1" applyBorder="1" applyAlignment="1" applyProtection="1">
      <alignment horizontal="center" vertical="top"/>
    </xf>
    <xf numFmtId="3" fontId="28" fillId="0" borderId="28" xfId="0" applyNumberFormat="1" applyFont="1" applyFill="1" applyBorder="1" applyAlignment="1" applyProtection="1">
      <alignment horizontal="right" vertical="top"/>
    </xf>
    <xf numFmtId="0" fontId="28" fillId="0" borderId="28" xfId="0" applyNumberFormat="1" applyFont="1" applyFill="1" applyBorder="1" applyAlignment="1" applyProtection="1">
      <alignment horizontal="right" vertical="top"/>
    </xf>
    <xf numFmtId="0" fontId="30" fillId="0" borderId="28" xfId="0" applyNumberFormat="1" applyFont="1" applyFill="1" applyBorder="1" applyAlignment="1" applyProtection="1">
      <alignment horizontal="right" vertical="top"/>
    </xf>
    <xf numFmtId="3" fontId="30" fillId="0" borderId="28" xfId="0" applyNumberFormat="1" applyFont="1" applyFill="1" applyBorder="1" applyAlignment="1" applyProtection="1">
      <alignment horizontal="right" vertical="top"/>
    </xf>
    <xf numFmtId="0" fontId="27" fillId="0" borderId="28" xfId="0" applyNumberFormat="1" applyFont="1" applyFill="1" applyBorder="1" applyAlignment="1" applyProtection="1">
      <alignment horizontal="left" vertical="top"/>
    </xf>
    <xf numFmtId="0" fontId="27" fillId="0" borderId="28" xfId="0" applyNumberFormat="1" applyFont="1" applyFill="1" applyBorder="1" applyAlignment="1" applyProtection="1">
      <alignment vertical="top"/>
    </xf>
    <xf numFmtId="0" fontId="47" fillId="0" borderId="6"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48" fillId="0" borderId="6" xfId="0" applyNumberFormat="1" applyFont="1" applyFill="1" applyBorder="1" applyAlignment="1" applyProtection="1">
      <alignment horizontal="center" vertical="top" wrapText="1"/>
    </xf>
    <xf numFmtId="0" fontId="28" fillId="0" borderId="29" xfId="0" applyNumberFormat="1" applyFont="1" applyFill="1" applyBorder="1" applyAlignment="1" applyProtection="1">
      <alignment horizontal="center" vertical="top" wrapText="1"/>
    </xf>
    <xf numFmtId="0" fontId="28" fillId="0" borderId="6" xfId="0" applyNumberFormat="1" applyFont="1" applyFill="1" applyBorder="1" applyAlignment="1" applyProtection="1">
      <alignment horizontal="center" vertical="top" wrapText="1"/>
    </xf>
    <xf numFmtId="0" fontId="27" fillId="0" borderId="6" xfId="0" applyNumberFormat="1" applyFont="1" applyFill="1" applyBorder="1" applyAlignment="1" applyProtection="1">
      <alignment vertical="top" wrapText="1"/>
    </xf>
    <xf numFmtId="0" fontId="51"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xf>
    <xf numFmtId="0" fontId="30" fillId="0" borderId="6"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right" vertical="top"/>
    </xf>
    <xf numFmtId="3" fontId="30" fillId="0"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right" vertical="top"/>
    </xf>
    <xf numFmtId="3" fontId="24" fillId="0" borderId="0" xfId="0" applyNumberFormat="1" applyFont="1" applyFill="1" applyBorder="1" applyAlignment="1" applyProtection="1">
      <alignment horizontal="right" vertical="top"/>
    </xf>
    <xf numFmtId="0" fontId="52" fillId="0" borderId="2" xfId="0" applyNumberFormat="1" applyFont="1" applyFill="1" applyBorder="1" applyAlignment="1" applyProtection="1">
      <alignment horizontal="center" vertical="top"/>
    </xf>
    <xf numFmtId="0" fontId="53" fillId="0" borderId="2"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xf>
    <xf numFmtId="0" fontId="53" fillId="0" borderId="0" xfId="0" applyNumberFormat="1" applyFont="1" applyFill="1" applyBorder="1" applyAlignment="1" applyProtection="1">
      <alignment horizontal="center" vertical="top"/>
    </xf>
    <xf numFmtId="0" fontId="53" fillId="0" borderId="3" xfId="0" applyNumberFormat="1" applyFont="1" applyFill="1" applyBorder="1" applyAlignment="1" applyProtection="1">
      <alignment horizontal="center" vertical="top"/>
    </xf>
    <xf numFmtId="0" fontId="16" fillId="0" borderId="7" xfId="0" applyNumberFormat="1" applyFont="1" applyFill="1" applyBorder="1" applyAlignment="1" applyProtection="1">
      <alignment horizontal="center" vertical="center"/>
    </xf>
    <xf numFmtId="0" fontId="52" fillId="0" borderId="30"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left" vertical="top"/>
    </xf>
    <xf numFmtId="0" fontId="19" fillId="0" borderId="6" xfId="0" applyNumberFormat="1" applyFont="1" applyFill="1" applyBorder="1" applyAlignment="1" applyProtection="1">
      <alignment horizontal="center" vertical="top"/>
    </xf>
    <xf numFmtId="0" fontId="4" fillId="0" borderId="6" xfId="1" applyNumberFormat="1" applyFont="1" applyFill="1" applyBorder="1" applyAlignment="1" applyProtection="1">
      <alignment horizontal="left" vertical="top"/>
    </xf>
    <xf numFmtId="0" fontId="0" fillId="0" borderId="6" xfId="0" applyBorder="1"/>
    <xf numFmtId="0" fontId="1" fillId="0" borderId="6" xfId="1" applyNumberFormat="1" applyFont="1" applyFill="1" applyBorder="1" applyAlignment="1" applyProtection="1">
      <alignment vertical="top"/>
    </xf>
    <xf numFmtId="0" fontId="3" fillId="0" borderId="6" xfId="1" applyNumberFormat="1" applyFont="1" applyFill="1" applyBorder="1" applyAlignment="1" applyProtection="1">
      <alignment vertical="top"/>
    </xf>
    <xf numFmtId="0" fontId="4" fillId="0" borderId="7" xfId="1" applyNumberFormat="1" applyFont="1" applyFill="1" applyBorder="1" applyAlignment="1" applyProtection="1">
      <alignment vertical="center"/>
    </xf>
    <xf numFmtId="0" fontId="48" fillId="0" borderId="3" xfId="0" applyNumberFormat="1" applyFont="1" applyFill="1" applyBorder="1" applyAlignment="1" applyProtection="1">
      <alignment horizontal="center" vertical="top" wrapText="1"/>
    </xf>
    <xf numFmtId="0" fontId="53" fillId="0" borderId="31" xfId="0" applyNumberFormat="1" applyFont="1" applyFill="1" applyBorder="1" applyAlignment="1" applyProtection="1">
      <alignment horizontal="center" vertical="top"/>
    </xf>
    <xf numFmtId="0" fontId="53" fillId="0" borderId="7" xfId="0" applyNumberFormat="1" applyFont="1" applyFill="1" applyBorder="1" applyAlignment="1" applyProtection="1">
      <alignment horizontal="center" vertical="top"/>
    </xf>
    <xf numFmtId="0" fontId="6" fillId="0" borderId="32" xfId="0" applyNumberFormat="1" applyFont="1" applyFill="1" applyBorder="1" applyAlignment="1" applyProtection="1">
      <alignment horizontal="center" vertical="top"/>
    </xf>
    <xf numFmtId="0" fontId="53" fillId="0" borderId="33" xfId="0" applyNumberFormat="1" applyFont="1" applyFill="1" applyBorder="1" applyAlignment="1" applyProtection="1">
      <alignment horizontal="center" vertical="top"/>
    </xf>
    <xf numFmtId="0" fontId="53" fillId="0" borderId="32" xfId="0" applyNumberFormat="1" applyFont="1" applyFill="1" applyBorder="1" applyAlignment="1" applyProtection="1">
      <alignment horizontal="center" vertical="top"/>
    </xf>
    <xf numFmtId="0" fontId="6" fillId="0" borderId="34" xfId="0" applyNumberFormat="1" applyFont="1" applyFill="1" applyBorder="1" applyAlignment="1" applyProtection="1">
      <alignment horizontal="center" vertical="top"/>
    </xf>
    <xf numFmtId="0" fontId="6" fillId="0" borderId="6" xfId="1"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left" vertical="top"/>
    </xf>
    <xf numFmtId="0" fontId="4" fillId="0" borderId="6" xfId="1" applyNumberFormat="1" applyFont="1" applyFill="1" applyBorder="1" applyAlignment="1" applyProtection="1">
      <alignment horizontal="left" vertical="top" wrapText="1"/>
    </xf>
    <xf numFmtId="0" fontId="4" fillId="0" borderId="6" xfId="1" applyNumberFormat="1" applyFont="1" applyFill="1" applyBorder="1" applyAlignment="1" applyProtection="1">
      <alignment vertical="top"/>
    </xf>
    <xf numFmtId="3" fontId="4" fillId="0" borderId="6" xfId="1" applyNumberFormat="1" applyFont="1" applyFill="1" applyBorder="1" applyAlignment="1" applyProtection="1">
      <alignment horizontal="left" vertical="top"/>
    </xf>
    <xf numFmtId="0" fontId="6" fillId="0" borderId="7" xfId="1" applyNumberFormat="1" applyFont="1" applyFill="1" applyBorder="1" applyAlignment="1" applyProtection="1">
      <alignment horizontal="center" vertical="top"/>
    </xf>
    <xf numFmtId="0" fontId="6" fillId="0" borderId="3" xfId="0" applyNumberFormat="1" applyFont="1" applyFill="1" applyBorder="1" applyAlignment="1" applyProtection="1">
      <alignment horizontal="center" vertical="top"/>
    </xf>
    <xf numFmtId="0" fontId="6" fillId="0" borderId="29"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center" vertical="center"/>
    </xf>
    <xf numFmtId="0" fontId="0" fillId="0" borderId="0" xfId="0" applyBorder="1"/>
    <xf numFmtId="0" fontId="53" fillId="0" borderId="30" xfId="0" applyNumberFormat="1" applyFont="1" applyFill="1" applyBorder="1" applyAlignment="1" applyProtection="1">
      <alignment horizontal="center" vertical="top"/>
    </xf>
    <xf numFmtId="0" fontId="53" fillId="0" borderId="29"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vertical="top" wrapText="1"/>
    </xf>
    <xf numFmtId="0" fontId="16" fillId="0" borderId="6"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wrapText="1"/>
    </xf>
    <xf numFmtId="3" fontId="21" fillId="0" borderId="6" xfId="1" applyNumberFormat="1" applyFont="1" applyFill="1" applyBorder="1" applyAlignment="1" applyProtection="1">
      <alignment horizontal="right" vertical="top" wrapText="1"/>
    </xf>
    <xf numFmtId="0" fontId="53" fillId="0" borderId="3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vertical="top" wrapText="1"/>
    </xf>
    <xf numFmtId="3" fontId="37" fillId="0" borderId="36" xfId="0" applyNumberFormat="1" applyFont="1" applyBorder="1" applyAlignment="1">
      <alignment horizontal="center" vertical="center"/>
    </xf>
    <xf numFmtId="0" fontId="9" fillId="0" borderId="0" xfId="0" applyFont="1" applyAlignment="1"/>
    <xf numFmtId="0" fontId="35" fillId="0" borderId="24" xfId="0" applyFont="1" applyBorder="1" applyAlignment="1">
      <alignment horizontal="center" vertical="center"/>
    </xf>
    <xf numFmtId="3" fontId="36" fillId="0" borderId="36" xfId="0" applyNumberFormat="1" applyFont="1" applyBorder="1" applyAlignment="1">
      <alignment horizontal="center" vertical="center"/>
    </xf>
    <xf numFmtId="0" fontId="12" fillId="0" borderId="0" xfId="0" applyFont="1" applyAlignment="1">
      <alignment horizontal="center"/>
    </xf>
    <xf numFmtId="0" fontId="9" fillId="0" borderId="0" xfId="0" applyFont="1" applyAlignment="1">
      <alignment horizontal="left"/>
    </xf>
    <xf numFmtId="0" fontId="12" fillId="0" borderId="0" xfId="0" applyFont="1" applyAlignment="1"/>
    <xf numFmtId="0" fontId="11" fillId="0" borderId="0" xfId="0" applyFont="1"/>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3" fontId="12" fillId="0" borderId="15" xfId="0" applyNumberFormat="1" applyFont="1" applyBorder="1" applyAlignment="1">
      <alignment horizontal="right"/>
    </xf>
    <xf numFmtId="3" fontId="10" fillId="0" borderId="1" xfId="0" applyNumberFormat="1" applyFont="1" applyBorder="1" applyAlignment="1">
      <alignment horizontal="right"/>
    </xf>
    <xf numFmtId="3" fontId="10" fillId="0" borderId="15" xfId="0" applyNumberFormat="1" applyFont="1" applyBorder="1" applyAlignment="1">
      <alignment horizontal="right"/>
    </xf>
    <xf numFmtId="3" fontId="58" fillId="0" borderId="0" xfId="0" applyNumberFormat="1" applyFont="1"/>
    <xf numFmtId="3" fontId="12" fillId="0" borderId="19"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2" fillId="0" borderId="23" xfId="0" applyNumberFormat="1" applyFont="1" applyBorder="1" applyAlignment="1">
      <alignment horizontal="right" vertical="center"/>
    </xf>
    <xf numFmtId="3" fontId="59" fillId="0" borderId="14" xfId="0" applyNumberFormat="1" applyFont="1" applyBorder="1" applyAlignment="1">
      <alignment horizontal="left" vertical="center"/>
    </xf>
    <xf numFmtId="3" fontId="60" fillId="0" borderId="1" xfId="0" applyNumberFormat="1" applyFont="1" applyBorder="1" applyAlignment="1">
      <alignment horizontal="right"/>
    </xf>
    <xf numFmtId="3" fontId="61" fillId="0" borderId="1" xfId="0" applyNumberFormat="1" applyFont="1" applyBorder="1" applyAlignment="1">
      <alignment horizontal="right"/>
    </xf>
    <xf numFmtId="3" fontId="9" fillId="0" borderId="1" xfId="0" applyNumberFormat="1" applyFont="1" applyFill="1" applyBorder="1" applyAlignment="1">
      <alignment horizontal="right"/>
    </xf>
    <xf numFmtId="3" fontId="33" fillId="0" borderId="1" xfId="0" applyNumberFormat="1" applyFont="1" applyBorder="1" applyAlignment="1">
      <alignment horizontal="right"/>
    </xf>
    <xf numFmtId="0" fontId="62" fillId="0" borderId="14" xfId="0" applyFont="1" applyBorder="1" applyAlignment="1">
      <alignment horizontal="left" vertical="center"/>
    </xf>
    <xf numFmtId="3" fontId="34" fillId="0" borderId="15" xfId="0" applyNumberFormat="1" applyFont="1" applyBorder="1" applyAlignment="1">
      <alignment horizontal="right"/>
    </xf>
    <xf numFmtId="0" fontId="62" fillId="0" borderId="0" xfId="0" applyFont="1" applyAlignment="1">
      <alignment horizontal="left"/>
    </xf>
    <xf numFmtId="3" fontId="62" fillId="0" borderId="0" xfId="0" applyNumberFormat="1" applyFont="1" applyAlignment="1">
      <alignment horizontal="left"/>
    </xf>
    <xf numFmtId="0" fontId="63" fillId="0" borderId="0" xfId="0" applyFont="1" applyAlignment="1">
      <alignment horizontal="left"/>
    </xf>
    <xf numFmtId="3" fontId="0" fillId="0" borderId="1" xfId="0" applyNumberFormat="1" applyFont="1" applyBorder="1" applyAlignment="1">
      <alignment horizontal="right"/>
    </xf>
    <xf numFmtId="3" fontId="64" fillId="0" borderId="1" xfId="0" applyNumberFormat="1" applyFont="1" applyBorder="1" applyAlignment="1">
      <alignment horizontal="right"/>
    </xf>
    <xf numFmtId="0" fontId="32" fillId="0" borderId="1" xfId="0" applyFont="1" applyBorder="1" applyAlignment="1">
      <alignment horizontal="center"/>
    </xf>
    <xf numFmtId="0" fontId="15" fillId="0" borderId="1" xfId="0" applyFont="1" applyBorder="1"/>
    <xf numFmtId="3" fontId="15" fillId="0" borderId="1" xfId="0" applyNumberFormat="1" applyFont="1" applyBorder="1"/>
    <xf numFmtId="0" fontId="14" fillId="0" borderId="1" xfId="0" applyFont="1" applyBorder="1"/>
    <xf numFmtId="3" fontId="14" fillId="0" borderId="1" xfId="0" applyNumberFormat="1" applyFont="1" applyBorder="1"/>
    <xf numFmtId="3" fontId="14" fillId="0" borderId="1" xfId="0" applyNumberFormat="1" applyFont="1" applyBorder="1" applyAlignment="1">
      <alignment horizontal="right"/>
    </xf>
    <xf numFmtId="3" fontId="14" fillId="0" borderId="0" xfId="0" applyNumberFormat="1" applyFont="1" applyAlignment="1">
      <alignment wrapText="1"/>
    </xf>
    <xf numFmtId="3" fontId="65" fillId="0" borderId="14" xfId="0" applyNumberFormat="1" applyFont="1" applyFill="1" applyBorder="1" applyAlignment="1">
      <alignment horizontal="left" vertical="center" wrapText="1"/>
    </xf>
    <xf numFmtId="3" fontId="66" fillId="0" borderId="1" xfId="0" applyNumberFormat="1" applyFont="1" applyFill="1" applyBorder="1" applyAlignment="1">
      <alignment horizontal="right"/>
    </xf>
    <xf numFmtId="3" fontId="67" fillId="0" borderId="15" xfId="0" applyNumberFormat="1" applyFont="1" applyFill="1" applyBorder="1" applyAlignment="1">
      <alignment horizontal="right"/>
    </xf>
    <xf numFmtId="0" fontId="65" fillId="0" borderId="14" xfId="0" applyFont="1" applyFill="1" applyBorder="1" applyAlignment="1">
      <alignment horizontal="left" vertical="center"/>
    </xf>
    <xf numFmtId="3" fontId="66" fillId="0" borderId="15" xfId="0" applyNumberFormat="1" applyFont="1" applyFill="1" applyBorder="1" applyAlignment="1">
      <alignment horizontal="right"/>
    </xf>
    <xf numFmtId="0" fontId="68" fillId="0" borderId="24" xfId="0" applyFont="1" applyFill="1" applyBorder="1" applyAlignment="1">
      <alignment horizontal="center" vertical="center"/>
    </xf>
    <xf numFmtId="0" fontId="68" fillId="0" borderId="0" xfId="0" applyFont="1" applyFill="1" applyAlignment="1">
      <alignment horizontal="center" vertical="center"/>
    </xf>
    <xf numFmtId="0" fontId="66" fillId="0" borderId="0" xfId="0" applyFont="1" applyFill="1"/>
    <xf numFmtId="3" fontId="66" fillId="0" borderId="0" xfId="0" applyNumberFormat="1" applyFont="1" applyFill="1"/>
    <xf numFmtId="3" fontId="69" fillId="0" borderId="36" xfId="0" applyNumberFormat="1" applyFont="1" applyFill="1" applyBorder="1" applyAlignment="1">
      <alignment horizontal="center" vertical="center"/>
    </xf>
    <xf numFmtId="3" fontId="70" fillId="0" borderId="9" xfId="0" applyNumberFormat="1" applyFont="1" applyFill="1" applyBorder="1" applyAlignment="1">
      <alignment horizontal="center" vertical="center" wrapText="1"/>
    </xf>
    <xf numFmtId="3" fontId="70" fillId="0" borderId="10" xfId="0" applyNumberFormat="1" applyFont="1" applyFill="1" applyBorder="1" applyAlignment="1">
      <alignment horizontal="center" vertical="center" wrapText="1"/>
    </xf>
    <xf numFmtId="0" fontId="67" fillId="0" borderId="0" xfId="0" applyFont="1" applyFill="1" applyAlignment="1">
      <alignment horizontal="center"/>
    </xf>
    <xf numFmtId="3" fontId="67" fillId="0" borderId="0" xfId="0" applyNumberFormat="1" applyFont="1" applyFill="1" applyAlignment="1">
      <alignment horizontal="center"/>
    </xf>
    <xf numFmtId="0" fontId="71" fillId="0" borderId="16" xfId="0" applyFont="1" applyFill="1" applyBorder="1" applyAlignment="1">
      <alignment horizontal="center" vertical="center"/>
    </xf>
    <xf numFmtId="3" fontId="72" fillId="0" borderId="5" xfId="0" applyNumberFormat="1" applyFont="1" applyFill="1" applyBorder="1" applyAlignment="1">
      <alignment horizontal="center" vertical="center"/>
    </xf>
    <xf numFmtId="3" fontId="72" fillId="0" borderId="17" xfId="0" applyNumberFormat="1" applyFont="1" applyFill="1" applyBorder="1" applyAlignment="1">
      <alignment horizontal="center" vertical="center"/>
    </xf>
    <xf numFmtId="3" fontId="67" fillId="0" borderId="0" xfId="0" applyNumberFormat="1" applyFont="1" applyFill="1"/>
    <xf numFmtId="3" fontId="71" fillId="0" borderId="11" xfId="0" applyNumberFormat="1" applyFont="1" applyFill="1" applyBorder="1" applyAlignment="1">
      <alignment horizontal="center" vertical="center"/>
    </xf>
    <xf numFmtId="3" fontId="72" fillId="0" borderId="12" xfId="0" applyNumberFormat="1" applyFont="1" applyFill="1" applyBorder="1" applyAlignment="1">
      <alignment horizontal="right"/>
    </xf>
    <xf numFmtId="3" fontId="72" fillId="0" borderId="13" xfId="0" applyNumberFormat="1" applyFont="1" applyFill="1" applyBorder="1" applyAlignment="1">
      <alignment horizontal="right"/>
    </xf>
    <xf numFmtId="0" fontId="67" fillId="0" borderId="0" xfId="0" applyFont="1" applyFill="1"/>
    <xf numFmtId="3" fontId="65" fillId="0" borderId="14" xfId="0" applyNumberFormat="1" applyFont="1" applyFill="1" applyBorder="1" applyAlignment="1">
      <alignment horizontal="left" vertical="center"/>
    </xf>
    <xf numFmtId="0" fontId="66" fillId="0" borderId="0" xfId="0" applyFont="1" applyFill="1" applyAlignment="1">
      <alignment horizontal="left"/>
    </xf>
    <xf numFmtId="0" fontId="71" fillId="0" borderId="14" xfId="0" applyFont="1" applyFill="1" applyBorder="1" applyAlignment="1">
      <alignment horizontal="center" vertical="center"/>
    </xf>
    <xf numFmtId="3" fontId="72" fillId="0" borderId="1" xfId="0" applyNumberFormat="1" applyFont="1" applyFill="1" applyBorder="1" applyAlignment="1">
      <alignment horizontal="right"/>
    </xf>
    <xf numFmtId="3" fontId="72" fillId="0" borderId="15" xfId="0" applyNumberFormat="1" applyFont="1" applyFill="1" applyBorder="1" applyAlignment="1">
      <alignment horizontal="right"/>
    </xf>
    <xf numFmtId="3" fontId="71" fillId="0" borderId="14" xfId="0" applyNumberFormat="1" applyFont="1" applyFill="1" applyBorder="1" applyAlignment="1">
      <alignment horizontal="center" vertical="center"/>
    </xf>
    <xf numFmtId="0" fontId="73" fillId="0" borderId="0" xfId="0" applyFont="1" applyFill="1" applyAlignment="1">
      <alignment horizontal="left"/>
    </xf>
    <xf numFmtId="3" fontId="65" fillId="0" borderId="0" xfId="0" applyNumberFormat="1" applyFont="1" applyFill="1" applyAlignment="1">
      <alignment horizontal="left"/>
    </xf>
    <xf numFmtId="0" fontId="74" fillId="0" borderId="0" xfId="0" applyFont="1" applyFill="1" applyAlignment="1">
      <alignment horizontal="left"/>
    </xf>
    <xf numFmtId="0" fontId="73" fillId="0" borderId="0" xfId="0" applyFont="1" applyFill="1"/>
    <xf numFmtId="3" fontId="75" fillId="0" borderId="0" xfId="0" applyNumberFormat="1" applyFont="1" applyFill="1"/>
    <xf numFmtId="3" fontId="65" fillId="0" borderId="14" xfId="0" applyNumberFormat="1" applyFont="1" applyFill="1" applyBorder="1"/>
    <xf numFmtId="3" fontId="76" fillId="0" borderId="18" xfId="0" applyNumberFormat="1" applyFont="1" applyFill="1" applyBorder="1" applyAlignment="1">
      <alignment horizontal="left" vertical="center"/>
    </xf>
    <xf numFmtId="3" fontId="67" fillId="0" borderId="19" xfId="0" applyNumberFormat="1" applyFont="1" applyFill="1" applyBorder="1" applyAlignment="1">
      <alignment horizontal="right" vertical="center"/>
    </xf>
    <xf numFmtId="3" fontId="67" fillId="0" borderId="20" xfId="0" applyNumberFormat="1" applyFont="1" applyFill="1" applyBorder="1" applyAlignment="1">
      <alignment horizontal="right" vertical="center"/>
    </xf>
    <xf numFmtId="3" fontId="76" fillId="0" borderId="21" xfId="0" applyNumberFormat="1" applyFont="1" applyFill="1" applyBorder="1" applyAlignment="1">
      <alignment horizontal="left" vertical="center"/>
    </xf>
    <xf numFmtId="3" fontId="67" fillId="0" borderId="22" xfId="0" applyNumberFormat="1" applyFont="1" applyFill="1" applyBorder="1" applyAlignment="1">
      <alignment horizontal="right" vertical="center"/>
    </xf>
    <xf numFmtId="3" fontId="67" fillId="0" borderId="23" xfId="0" applyNumberFormat="1" applyFont="1" applyFill="1" applyBorder="1" applyAlignment="1">
      <alignment horizontal="right" vertical="center"/>
    </xf>
    <xf numFmtId="0" fontId="77" fillId="0" borderId="2" xfId="0" applyFont="1" applyFill="1" applyBorder="1" applyAlignment="1">
      <alignment vertical="center" wrapText="1"/>
    </xf>
    <xf numFmtId="0" fontId="77" fillId="0" borderId="0" xfId="0" applyFont="1" applyFill="1" applyAlignment="1">
      <alignment vertical="center" wrapText="1"/>
    </xf>
    <xf numFmtId="3" fontId="74" fillId="0" borderId="0" xfId="0" applyNumberFormat="1" applyFont="1" applyFill="1" applyAlignment="1">
      <alignment vertical="center" wrapText="1"/>
    </xf>
    <xf numFmtId="0" fontId="75" fillId="0" borderId="0" xfId="0" applyFont="1" applyFill="1"/>
    <xf numFmtId="3" fontId="66" fillId="0" borderId="0" xfId="0" applyNumberFormat="1" applyFont="1" applyFill="1" applyAlignment="1">
      <alignment wrapText="1"/>
    </xf>
    <xf numFmtId="3" fontId="78" fillId="0" borderId="0" xfId="0" applyNumberFormat="1" applyFont="1" applyFill="1"/>
    <xf numFmtId="3" fontId="77" fillId="0" borderId="0" xfId="0" applyNumberFormat="1" applyFont="1" applyFill="1"/>
    <xf numFmtId="0" fontId="70" fillId="0" borderId="0" xfId="0" applyFont="1" applyFill="1"/>
    <xf numFmtId="3" fontId="73" fillId="0" borderId="1" xfId="0" applyNumberFormat="1" applyFont="1" applyFill="1" applyBorder="1" applyAlignment="1">
      <alignment horizontal="right"/>
    </xf>
    <xf numFmtId="0" fontId="65" fillId="0" borderId="0" xfId="0" applyFont="1" applyFill="1" applyAlignment="1">
      <alignment horizontal="left"/>
    </xf>
    <xf numFmtId="3" fontId="77" fillId="0" borderId="19" xfId="0" applyNumberFormat="1" applyFont="1" applyBorder="1" applyAlignment="1">
      <alignment horizontal="right" vertical="center"/>
    </xf>
    <xf numFmtId="3" fontId="77" fillId="0" borderId="22" xfId="0" applyNumberFormat="1" applyFont="1" applyBorder="1" applyAlignment="1">
      <alignment horizontal="right" vertical="center"/>
    </xf>
    <xf numFmtId="0" fontId="77" fillId="0" borderId="24" xfId="0" applyFont="1" applyBorder="1" applyAlignment="1">
      <alignment horizontal="center" vertical="center"/>
    </xf>
    <xf numFmtId="0" fontId="77" fillId="0" borderId="0" xfId="0" applyFont="1" applyAlignment="1">
      <alignment horizontal="center" vertical="center"/>
    </xf>
    <xf numFmtId="3" fontId="69" fillId="0" borderId="36" xfId="0" applyNumberFormat="1" applyFont="1" applyBorder="1" applyAlignment="1">
      <alignment horizontal="center" vertical="center"/>
    </xf>
    <xf numFmtId="3" fontId="77" fillId="0" borderId="9"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0" fontId="77" fillId="0" borderId="0" xfId="0" applyFont="1" applyAlignment="1">
      <alignment horizontal="center"/>
    </xf>
    <xf numFmtId="0" fontId="71" fillId="0" borderId="16" xfId="0" applyFont="1" applyBorder="1" applyAlignment="1">
      <alignment horizontal="center" vertical="center"/>
    </xf>
    <xf numFmtId="3" fontId="77" fillId="0" borderId="5" xfId="0" applyNumberFormat="1" applyFont="1" applyBorder="1" applyAlignment="1">
      <alignment horizontal="center" vertical="center"/>
    </xf>
    <xf numFmtId="3" fontId="77" fillId="0" borderId="17" xfId="0" applyNumberFormat="1" applyFont="1" applyBorder="1" applyAlignment="1">
      <alignment horizontal="center" vertical="center"/>
    </xf>
    <xf numFmtId="3" fontId="77" fillId="0" borderId="0" xfId="0" applyNumberFormat="1" applyFont="1"/>
    <xf numFmtId="3" fontId="71" fillId="0" borderId="11" xfId="0" applyNumberFormat="1" applyFont="1" applyBorder="1" applyAlignment="1">
      <alignment horizontal="center" vertical="center"/>
    </xf>
    <xf numFmtId="3" fontId="72" fillId="0" borderId="12" xfId="0" applyNumberFormat="1" applyFont="1" applyBorder="1" applyAlignment="1">
      <alignment horizontal="right"/>
    </xf>
    <xf numFmtId="3" fontId="77" fillId="0" borderId="12" xfId="0" applyNumberFormat="1" applyFont="1" applyBorder="1" applyAlignment="1">
      <alignment horizontal="right"/>
    </xf>
    <xf numFmtId="3" fontId="77" fillId="0" borderId="13" xfId="0" applyNumberFormat="1" applyFont="1" applyBorder="1" applyAlignment="1">
      <alignment horizontal="right"/>
    </xf>
    <xf numFmtId="0" fontId="77" fillId="0" borderId="0" xfId="0" applyFont="1"/>
    <xf numFmtId="3" fontId="65" fillId="0" borderId="14" xfId="0" applyNumberFormat="1" applyFont="1" applyBorder="1" applyAlignment="1">
      <alignment horizontal="left" vertical="center"/>
    </xf>
    <xf numFmtId="3" fontId="66" fillId="0" borderId="1" xfId="0" applyNumberFormat="1" applyFont="1" applyBorder="1" applyAlignment="1">
      <alignment horizontal="right"/>
    </xf>
    <xf numFmtId="3" fontId="73" fillId="0" borderId="1" xfId="0" applyNumberFormat="1" applyFont="1" applyBorder="1" applyAlignment="1">
      <alignment horizontal="right"/>
    </xf>
    <xf numFmtId="3" fontId="77" fillId="0" borderId="15" xfId="0" applyNumberFormat="1" applyFont="1" applyBorder="1" applyAlignment="1">
      <alignment horizontal="right"/>
    </xf>
    <xf numFmtId="0" fontId="73" fillId="0" borderId="0" xfId="0" applyFont="1" applyAlignment="1">
      <alignment horizontal="left"/>
    </xf>
    <xf numFmtId="0" fontId="65" fillId="0" borderId="14" xfId="0" applyFont="1" applyBorder="1" applyAlignment="1">
      <alignment horizontal="left" vertical="center"/>
    </xf>
    <xf numFmtId="3" fontId="73" fillId="0" borderId="0" xfId="0" applyNumberFormat="1" applyFont="1"/>
    <xf numFmtId="0" fontId="71" fillId="0" borderId="14" xfId="0" applyFont="1" applyBorder="1" applyAlignment="1">
      <alignment horizontal="center" vertical="center"/>
    </xf>
    <xf numFmtId="3" fontId="72" fillId="0" borderId="1" xfId="0" applyNumberFormat="1" applyFont="1" applyBorder="1" applyAlignment="1">
      <alignment horizontal="right"/>
    </xf>
    <xf numFmtId="3" fontId="77" fillId="0" borderId="1" xfId="0" applyNumberFormat="1" applyFont="1" applyBorder="1" applyAlignment="1">
      <alignment horizontal="right"/>
    </xf>
    <xf numFmtId="0" fontId="73" fillId="0" borderId="0" xfId="0" applyFont="1"/>
    <xf numFmtId="3" fontId="71" fillId="0" borderId="14" xfId="0" applyNumberFormat="1" applyFont="1" applyBorder="1" applyAlignment="1">
      <alignment horizontal="center" vertical="center"/>
    </xf>
    <xf numFmtId="3" fontId="65" fillId="0" borderId="14" xfId="0" applyNumberFormat="1" applyFont="1" applyBorder="1" applyAlignment="1">
      <alignment horizontal="left" vertical="center" wrapText="1"/>
    </xf>
    <xf numFmtId="3" fontId="65" fillId="0" borderId="14" xfId="0" applyNumberFormat="1" applyFont="1" applyBorder="1"/>
    <xf numFmtId="0" fontId="72" fillId="0" borderId="37" xfId="0" applyFont="1" applyBorder="1" applyAlignment="1">
      <alignment horizontal="center" vertical="center"/>
    </xf>
    <xf numFmtId="0" fontId="73" fillId="0" borderId="37" xfId="0" applyFont="1" applyBorder="1" applyAlignment="1">
      <alignment horizontal="center" vertical="center"/>
    </xf>
    <xf numFmtId="0" fontId="72" fillId="0" borderId="3" xfId="0" applyFont="1" applyBorder="1" applyAlignment="1">
      <alignment horizontal="center" vertical="center"/>
    </xf>
    <xf numFmtId="0" fontId="73" fillId="0" borderId="3" xfId="0" applyFont="1" applyBorder="1" applyAlignment="1">
      <alignment horizontal="center" vertical="center"/>
    </xf>
    <xf numFmtId="0" fontId="72" fillId="0" borderId="2" xfId="0" applyFont="1" applyBorder="1" applyAlignment="1">
      <alignment horizontal="left" vertical="center"/>
    </xf>
    <xf numFmtId="0" fontId="77" fillId="0" borderId="38" xfId="0" applyFont="1" applyBorder="1" applyAlignment="1">
      <alignment horizontal="center" vertical="center" wrapText="1"/>
    </xf>
    <xf numFmtId="3" fontId="77" fillId="0" borderId="38" xfId="0" applyNumberFormat="1" applyFont="1" applyBorder="1" applyAlignment="1">
      <alignment horizontal="center" vertical="center" wrapText="1"/>
    </xf>
    <xf numFmtId="3" fontId="77" fillId="0" borderId="39" xfId="0" applyNumberFormat="1" applyFont="1" applyBorder="1" applyAlignment="1">
      <alignment horizontal="center" vertical="center" wrapText="1"/>
    </xf>
    <xf numFmtId="0" fontId="73" fillId="0" borderId="3" xfId="0" applyFont="1" applyBorder="1" applyAlignment="1">
      <alignment vertical="center"/>
    </xf>
    <xf numFmtId="0" fontId="77" fillId="0" borderId="40" xfId="0" applyFont="1" applyBorder="1" applyAlignment="1">
      <alignment vertical="center" wrapText="1"/>
    </xf>
    <xf numFmtId="3" fontId="77" fillId="0" borderId="40" xfId="0" applyNumberFormat="1" applyFont="1" applyBorder="1" applyAlignment="1">
      <alignment horizontal="center" vertical="center" wrapText="1"/>
    </xf>
    <xf numFmtId="3" fontId="77" fillId="0" borderId="41" xfId="0" applyNumberFormat="1" applyFont="1" applyBorder="1" applyAlignment="1">
      <alignment horizontal="center" vertical="center" wrapText="1"/>
    </xf>
    <xf numFmtId="3" fontId="76" fillId="0" borderId="18" xfId="0" applyNumberFormat="1" applyFont="1" applyBorder="1" applyAlignment="1">
      <alignment horizontal="left" vertical="center"/>
    </xf>
    <xf numFmtId="3" fontId="77" fillId="0" borderId="20" xfId="0" applyNumberFormat="1" applyFont="1" applyBorder="1" applyAlignment="1">
      <alignment horizontal="right" vertical="center"/>
    </xf>
    <xf numFmtId="3" fontId="76" fillId="0" borderId="21" xfId="0" applyNumberFormat="1" applyFont="1" applyBorder="1" applyAlignment="1">
      <alignment horizontal="left" vertical="center"/>
    </xf>
    <xf numFmtId="3" fontId="77" fillId="0" borderId="23" xfId="0" applyNumberFormat="1" applyFont="1" applyBorder="1" applyAlignment="1">
      <alignment horizontal="right" vertical="center"/>
    </xf>
    <xf numFmtId="3" fontId="77" fillId="0" borderId="15" xfId="0" applyNumberFormat="1" applyFont="1" applyFill="1" applyBorder="1" applyAlignment="1">
      <alignment horizontal="right"/>
    </xf>
    <xf numFmtId="3" fontId="73" fillId="0" borderId="15" xfId="0" applyNumberFormat="1" applyFont="1" applyFill="1" applyBorder="1" applyAlignment="1">
      <alignment horizontal="right"/>
    </xf>
    <xf numFmtId="0" fontId="74" fillId="0" borderId="0" xfId="0" applyFont="1"/>
    <xf numFmtId="3" fontId="77" fillId="0" borderId="0" xfId="0" applyNumberFormat="1" applyFont="1" applyAlignment="1">
      <alignment horizontal="left" vertical="center"/>
    </xf>
    <xf numFmtId="0" fontId="77" fillId="0" borderId="0" xfId="0" applyFont="1" applyAlignment="1">
      <alignment horizontal="left" vertical="center"/>
    </xf>
    <xf numFmtId="0" fontId="67" fillId="0" borderId="0" xfId="0" applyFont="1" applyAlignment="1">
      <alignment horizontal="left" vertical="center"/>
    </xf>
    <xf numFmtId="0" fontId="66" fillId="0" borderId="0" xfId="0" applyFont="1"/>
    <xf numFmtId="3" fontId="66" fillId="0" borderId="0" xfId="0" applyNumberFormat="1" applyFont="1"/>
    <xf numFmtId="0" fontId="2"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5"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2"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top"/>
    </xf>
    <xf numFmtId="0" fontId="53" fillId="0" borderId="42" xfId="0" applyNumberFormat="1" applyFont="1" applyFill="1" applyBorder="1" applyAlignment="1" applyProtection="1">
      <alignment horizontal="center" vertical="center"/>
    </xf>
    <xf numFmtId="0" fontId="53" fillId="0" borderId="29" xfId="0"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center"/>
    </xf>
    <xf numFmtId="0" fontId="6" fillId="0" borderId="29"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right" vertical="top"/>
    </xf>
    <xf numFmtId="3" fontId="10" fillId="0" borderId="0" xfId="0" applyNumberFormat="1" applyFont="1" applyAlignment="1">
      <alignment horizontal="center"/>
    </xf>
    <xf numFmtId="0" fontId="10" fillId="0" borderId="0" xfId="0" applyNumberFormat="1" applyFont="1" applyAlignment="1">
      <alignment horizontal="center"/>
    </xf>
    <xf numFmtId="0" fontId="6" fillId="0" borderId="0" xfId="0" applyNumberFormat="1" applyFont="1" applyFill="1" applyBorder="1" applyAlignment="1" applyProtection="1">
      <alignment horizontal="center" vertical="center"/>
    </xf>
    <xf numFmtId="0" fontId="18" fillId="0" borderId="43" xfId="0" applyNumberFormat="1" applyFont="1" applyFill="1" applyBorder="1" applyAlignment="1" applyProtection="1">
      <alignment horizontal="center" vertical="center"/>
    </xf>
    <xf numFmtId="0" fontId="18" fillId="0" borderId="42"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center" vertical="center"/>
    </xf>
    <xf numFmtId="0" fontId="18" fillId="0" borderId="44" xfId="0" applyNumberFormat="1" applyFont="1" applyFill="1" applyBorder="1" applyAlignment="1" applyProtection="1">
      <alignment horizontal="center" vertical="center"/>
    </xf>
    <xf numFmtId="0" fontId="18" fillId="0" borderId="28" xfId="0" applyNumberFormat="1" applyFont="1" applyFill="1" applyBorder="1" applyAlignment="1" applyProtection="1">
      <alignment horizontal="center" vertical="center"/>
    </xf>
    <xf numFmtId="0" fontId="11" fillId="0" borderId="1" xfId="0" applyFont="1" applyBorder="1" applyAlignment="1"/>
    <xf numFmtId="0" fontId="0" fillId="0" borderId="1" xfId="0" applyBorder="1" applyAlignment="1"/>
    <xf numFmtId="0" fontId="15" fillId="0" borderId="0" xfId="0" applyNumberFormat="1" applyFont="1" applyAlignment="1">
      <alignment horizontal="center"/>
    </xf>
    <xf numFmtId="0" fontId="9" fillId="0" borderId="1" xfId="0" applyFont="1" applyBorder="1" applyAlignment="1"/>
    <xf numFmtId="0" fontId="14" fillId="0" borderId="1" xfId="0" applyFont="1" applyBorder="1" applyAlignment="1"/>
    <xf numFmtId="3" fontId="15" fillId="0" borderId="0" xfId="0" applyNumberFormat="1" applyFont="1" applyAlignment="1">
      <alignment horizontal="center"/>
    </xf>
    <xf numFmtId="0" fontId="9" fillId="0" borderId="1" xfId="0" applyFont="1" applyBorder="1" applyAlignment="1">
      <alignment wrapText="1"/>
    </xf>
    <xf numFmtId="3" fontId="15" fillId="0" borderId="2" xfId="0" applyNumberFormat="1" applyFont="1" applyBorder="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wrapText="1"/>
    </xf>
    <xf numFmtId="3" fontId="13" fillId="0" borderId="38" xfId="0" applyNumberFormat="1" applyFont="1" applyBorder="1" applyAlignment="1">
      <alignment horizontal="center" vertical="center" wrapText="1"/>
    </xf>
    <xf numFmtId="3" fontId="13" fillId="0" borderId="40" xfId="0" applyNumberFormat="1" applyFont="1" applyBorder="1" applyAlignment="1">
      <alignment horizontal="center" vertic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3" fontId="13" fillId="0" borderId="39"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0" fontId="54"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8" xfId="0" applyFont="1" applyBorder="1" applyAlignment="1">
      <alignment horizontal="center" vertical="center"/>
    </xf>
    <xf numFmtId="0" fontId="9" fillId="0" borderId="0" xfId="0" applyFont="1" applyAlignment="1"/>
    <xf numFmtId="0" fontId="10" fillId="0" borderId="37" xfId="0" applyFont="1" applyBorder="1" applyAlignment="1">
      <alignment horizontal="center" vertical="center"/>
    </xf>
    <xf numFmtId="0" fontId="0" fillId="0" borderId="37" xfId="0"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xf>
    <xf numFmtId="0" fontId="10" fillId="0" borderId="2" xfId="0" applyFont="1" applyBorder="1" applyAlignment="1">
      <alignment horizontal="left" vertical="center"/>
    </xf>
    <xf numFmtId="0" fontId="0" fillId="0" borderId="3" xfId="0" applyBorder="1" applyAlignment="1">
      <alignment vertical="center"/>
    </xf>
    <xf numFmtId="0" fontId="13" fillId="0" borderId="38" xfId="0" applyFont="1" applyBorder="1" applyAlignment="1">
      <alignment horizontal="center" vertical="center" wrapText="1"/>
    </xf>
    <xf numFmtId="0" fontId="13" fillId="0" borderId="40"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5" fillId="0" borderId="45"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57"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 xfId="0" applyFont="1" applyBorder="1" applyAlignment="1">
      <alignment horizontal="center" vertical="center"/>
    </xf>
    <xf numFmtId="0" fontId="79" fillId="0" borderId="45" xfId="0" applyFont="1" applyFill="1" applyBorder="1" applyAlignment="1">
      <alignment horizontal="center" vertical="center"/>
    </xf>
    <xf numFmtId="0" fontId="73" fillId="0" borderId="46" xfId="0" applyFont="1" applyFill="1" applyBorder="1" applyAlignment="1">
      <alignment horizontal="center" vertical="center"/>
    </xf>
    <xf numFmtId="0" fontId="73" fillId="0" borderId="8" xfId="0" applyFont="1" applyFill="1" applyBorder="1" applyAlignment="1">
      <alignment horizontal="center" vertical="center"/>
    </xf>
    <xf numFmtId="0" fontId="68" fillId="0" borderId="45" xfId="0" applyFont="1" applyFill="1" applyBorder="1" applyAlignment="1">
      <alignment horizontal="center" vertical="center"/>
    </xf>
    <xf numFmtId="0" fontId="72" fillId="0" borderId="37" xfId="0" applyFont="1" applyFill="1" applyBorder="1" applyAlignment="1">
      <alignment horizontal="center" vertical="center"/>
    </xf>
    <xf numFmtId="0" fontId="73" fillId="0" borderId="37" xfId="0" applyFont="1" applyFill="1" applyBorder="1" applyAlignment="1">
      <alignment horizontal="center" vertical="center"/>
    </xf>
    <xf numFmtId="0" fontId="72" fillId="0" borderId="3" xfId="0" applyFont="1" applyFill="1" applyBorder="1" applyAlignment="1">
      <alignment horizontal="center" vertical="center"/>
    </xf>
    <xf numFmtId="0" fontId="73" fillId="0" borderId="3" xfId="0" applyFont="1" applyFill="1" applyBorder="1" applyAlignment="1">
      <alignment horizontal="center" vertical="center"/>
    </xf>
    <xf numFmtId="0" fontId="72" fillId="0" borderId="2" xfId="0" applyFont="1" applyFill="1" applyBorder="1" applyAlignment="1">
      <alignment horizontal="left" vertical="center"/>
    </xf>
    <xf numFmtId="0" fontId="73" fillId="0" borderId="3" xfId="0" applyFont="1" applyFill="1" applyBorder="1" applyAlignment="1">
      <alignment vertical="center"/>
    </xf>
    <xf numFmtId="0" fontId="70" fillId="0" borderId="38" xfId="0" applyFont="1" applyFill="1" applyBorder="1" applyAlignment="1">
      <alignment horizontal="center" vertical="center" wrapText="1"/>
    </xf>
    <xf numFmtId="0" fontId="70" fillId="0" borderId="40" xfId="0" applyFont="1" applyFill="1" applyBorder="1" applyAlignment="1">
      <alignment vertical="center" wrapText="1"/>
    </xf>
    <xf numFmtId="3" fontId="70" fillId="0" borderId="38" xfId="0" applyNumberFormat="1" applyFont="1" applyFill="1" applyBorder="1" applyAlignment="1">
      <alignment horizontal="center" vertical="center" wrapText="1"/>
    </xf>
    <xf numFmtId="3" fontId="70" fillId="0" borderId="40" xfId="0" applyNumberFormat="1" applyFont="1" applyFill="1" applyBorder="1" applyAlignment="1">
      <alignment horizontal="center" vertical="center" wrapText="1"/>
    </xf>
    <xf numFmtId="3" fontId="70" fillId="0" borderId="39" xfId="0" applyNumberFormat="1" applyFont="1" applyFill="1" applyBorder="1" applyAlignment="1">
      <alignment horizontal="center" vertical="center" wrapText="1"/>
    </xf>
    <xf numFmtId="3" fontId="70" fillId="0" borderId="41" xfId="0" applyNumberFormat="1" applyFont="1" applyFill="1" applyBorder="1" applyAlignment="1">
      <alignment horizontal="center" vertical="center" wrapText="1"/>
    </xf>
    <xf numFmtId="3" fontId="77" fillId="0" borderId="2" xfId="0" applyNumberFormat="1" applyFont="1" applyFill="1" applyBorder="1" applyAlignment="1">
      <alignment horizontal="left" vertical="center" wrapText="1"/>
    </xf>
    <xf numFmtId="0" fontId="77" fillId="0" borderId="2" xfId="0" applyFont="1" applyFill="1" applyBorder="1" applyAlignment="1">
      <alignment horizontal="left" vertical="center" wrapText="1"/>
    </xf>
    <xf numFmtId="0" fontId="77" fillId="0" borderId="0" xfId="0" applyFont="1" applyFill="1" applyAlignment="1">
      <alignment horizontal="left" vertical="center" wrapText="1"/>
    </xf>
    <xf numFmtId="0" fontId="79"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8" xfId="0" applyFont="1" applyBorder="1" applyAlignment="1">
      <alignment horizontal="center" vertical="center"/>
    </xf>
    <xf numFmtId="0" fontId="68" fillId="0" borderId="45" xfId="0" applyFont="1" applyBorder="1" applyAlignment="1">
      <alignment horizontal="center" vertical="center"/>
    </xf>
    <xf numFmtId="0" fontId="74" fillId="0" borderId="0" xfId="0" applyFont="1" applyAlignment="1">
      <alignment horizontal="left" wrapText="1"/>
    </xf>
  </cellXfs>
  <cellStyles count="2">
    <cellStyle name="Βασικό_Φύλλο1" xfId="1" xr:uid="{00000000-0005-0000-0000-000000000000}"/>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4"/>
  <sheetViews>
    <sheetView topLeftCell="D85" workbookViewId="0">
      <selection activeCell="M22" sqref="M22"/>
    </sheetView>
  </sheetViews>
  <sheetFormatPr defaultRowHeight="13.2" x14ac:dyDescent="0.25"/>
  <cols>
    <col min="1" max="1" width="43.88671875" customWidth="1"/>
    <col min="2" max="2" width="9" style="223" bestFit="1" customWidth="1"/>
    <col min="3" max="9" width="9" bestFit="1" customWidth="1"/>
    <col min="10" max="10" width="10.21875" customWidth="1"/>
    <col min="11" max="13" width="9" bestFit="1" customWidth="1"/>
    <col min="14" max="14" width="9.21875" bestFit="1" customWidth="1"/>
    <col min="15" max="15" width="37.88671875" style="223" bestFit="1" customWidth="1"/>
  </cols>
  <sheetData>
    <row r="1" spans="1:15" ht="15.6" x14ac:dyDescent="0.25">
      <c r="A1" s="471" t="s">
        <v>941</v>
      </c>
      <c r="B1" s="471"/>
      <c r="C1" s="471"/>
      <c r="D1" s="471"/>
      <c r="E1" s="471"/>
      <c r="F1" s="471"/>
      <c r="G1" s="471"/>
      <c r="H1" s="471"/>
      <c r="I1" s="471"/>
      <c r="J1" s="471"/>
      <c r="K1" s="471"/>
      <c r="L1" s="471"/>
      <c r="M1" s="471"/>
      <c r="N1" s="471"/>
      <c r="O1" s="471"/>
    </row>
    <row r="2" spans="1:15" ht="13.8" x14ac:dyDescent="0.25">
      <c r="A2" s="472" t="s">
        <v>374</v>
      </c>
      <c r="B2" s="472"/>
      <c r="C2" s="472"/>
      <c r="D2" s="472"/>
      <c r="E2" s="472"/>
      <c r="F2" s="472"/>
      <c r="G2" s="472"/>
      <c r="H2" s="472"/>
      <c r="I2" s="472"/>
      <c r="J2" s="472"/>
      <c r="K2" s="472"/>
      <c r="L2" s="472"/>
      <c r="M2" s="472"/>
      <c r="N2" s="472"/>
      <c r="O2" s="472"/>
    </row>
    <row r="3" spans="1:15" x14ac:dyDescent="0.25">
      <c r="A3" s="1"/>
      <c r="B3" s="224"/>
      <c r="C3" s="1"/>
      <c r="D3" s="1"/>
      <c r="E3" s="1"/>
      <c r="F3" s="1"/>
      <c r="G3" s="1"/>
      <c r="H3" s="1"/>
      <c r="I3" s="1"/>
      <c r="J3" s="1"/>
      <c r="K3" s="1"/>
      <c r="L3" s="1"/>
      <c r="M3" s="1"/>
      <c r="N3" s="1"/>
      <c r="O3" s="224"/>
    </row>
    <row r="4" spans="1:15" x14ac:dyDescent="0.25">
      <c r="A4" s="2"/>
      <c r="B4" s="228"/>
      <c r="C4" s="3"/>
      <c r="D4" s="3"/>
      <c r="E4" s="3"/>
      <c r="F4" s="3"/>
      <c r="G4" s="3"/>
      <c r="H4" s="3"/>
      <c r="I4" s="3"/>
      <c r="J4" s="3"/>
      <c r="K4" s="3"/>
      <c r="L4" s="3"/>
      <c r="M4" s="3"/>
      <c r="N4" s="3"/>
      <c r="O4" s="228"/>
    </row>
    <row r="5" spans="1:15" ht="13.8" thickBot="1" x14ac:dyDescent="0.3">
      <c r="A5" s="1"/>
      <c r="B5" s="224"/>
      <c r="C5" s="1"/>
      <c r="D5" s="1"/>
      <c r="E5" s="1"/>
      <c r="F5" s="1"/>
      <c r="G5" s="1"/>
      <c r="H5" s="1"/>
      <c r="I5" s="1"/>
      <c r="J5" s="1"/>
      <c r="K5" s="1"/>
      <c r="L5" s="1"/>
      <c r="M5" s="1"/>
      <c r="N5" s="1"/>
      <c r="O5" s="224"/>
    </row>
    <row r="6" spans="1:15" s="288" customFormat="1" ht="15.6" x14ac:dyDescent="0.25">
      <c r="A6" s="287" t="s">
        <v>1</v>
      </c>
      <c r="B6" s="302" t="s">
        <v>419</v>
      </c>
      <c r="C6" s="288" t="s">
        <v>420</v>
      </c>
      <c r="D6" s="288" t="s">
        <v>421</v>
      </c>
      <c r="E6" s="288" t="s">
        <v>422</v>
      </c>
      <c r="F6" s="288" t="s">
        <v>423</v>
      </c>
      <c r="G6" s="288" t="s">
        <v>424</v>
      </c>
      <c r="H6" s="288" t="s">
        <v>425</v>
      </c>
      <c r="I6" s="288" t="s">
        <v>426</v>
      </c>
      <c r="J6" s="288" t="s">
        <v>427</v>
      </c>
      <c r="K6" s="288" t="s">
        <v>428</v>
      </c>
      <c r="L6" s="288" t="s">
        <v>429</v>
      </c>
      <c r="M6" s="288" t="s">
        <v>430</v>
      </c>
      <c r="N6" s="288" t="s">
        <v>431</v>
      </c>
      <c r="O6" s="473" t="s">
        <v>40</v>
      </c>
    </row>
    <row r="7" spans="1:15" s="291" customFormat="1" ht="13.95" customHeight="1" thickBot="1" x14ac:dyDescent="0.3">
      <c r="A7" s="289"/>
      <c r="B7" s="303" t="s">
        <v>432</v>
      </c>
      <c r="C7" s="290" t="s">
        <v>433</v>
      </c>
      <c r="D7" s="290" t="s">
        <v>434</v>
      </c>
      <c r="E7" s="290" t="s">
        <v>435</v>
      </c>
      <c r="F7" s="290" t="s">
        <v>436</v>
      </c>
      <c r="G7" s="290" t="s">
        <v>437</v>
      </c>
      <c r="H7" s="290" t="s">
        <v>438</v>
      </c>
      <c r="I7" s="290" t="s">
        <v>439</v>
      </c>
      <c r="J7" s="290" t="s">
        <v>440</v>
      </c>
      <c r="K7" s="290" t="s">
        <v>942</v>
      </c>
      <c r="L7" s="290" t="s">
        <v>441</v>
      </c>
      <c r="M7" s="290" t="s">
        <v>442</v>
      </c>
      <c r="N7" s="290" t="s">
        <v>443</v>
      </c>
      <c r="O7" s="474"/>
    </row>
    <row r="8" spans="1:15" x14ac:dyDescent="0.25">
      <c r="A8" s="5" t="s">
        <v>0</v>
      </c>
      <c r="B8" s="236">
        <v>42010</v>
      </c>
      <c r="C8" s="7">
        <v>46646</v>
      </c>
      <c r="D8" s="7">
        <v>59237</v>
      </c>
      <c r="E8" s="7">
        <v>221127</v>
      </c>
      <c r="F8" s="7">
        <v>293131</v>
      </c>
      <c r="G8" s="7">
        <v>252643</v>
      </c>
      <c r="H8" s="7">
        <v>299625</v>
      </c>
      <c r="I8" s="7">
        <v>370836</v>
      </c>
      <c r="J8" s="7">
        <f>SUM(J10:J133)/ 2</f>
        <v>330532</v>
      </c>
      <c r="K8" s="7">
        <v>38261</v>
      </c>
      <c r="L8" s="7">
        <v>51536</v>
      </c>
      <c r="M8" s="7">
        <v>30718</v>
      </c>
      <c r="N8" s="7">
        <v>2236302</v>
      </c>
      <c r="O8" s="238" t="s">
        <v>251</v>
      </c>
    </row>
    <row r="9" spans="1:15" ht="13.8" x14ac:dyDescent="0.25">
      <c r="A9" s="19"/>
      <c r="B9" s="225"/>
      <c r="C9" s="4"/>
      <c r="D9" s="4"/>
      <c r="E9" s="4"/>
      <c r="F9" s="4"/>
      <c r="G9" s="4"/>
      <c r="H9" s="4"/>
      <c r="I9" s="4"/>
      <c r="J9" s="4"/>
      <c r="K9" s="4"/>
      <c r="L9" s="4"/>
      <c r="M9" s="4"/>
      <c r="N9" s="4"/>
      <c r="O9" s="225"/>
    </row>
    <row r="10" spans="1:15" x14ac:dyDescent="0.25">
      <c r="A10" s="5" t="s">
        <v>2</v>
      </c>
      <c r="B10" s="235">
        <v>275</v>
      </c>
      <c r="C10" s="6">
        <v>213</v>
      </c>
      <c r="D10" s="6">
        <v>287</v>
      </c>
      <c r="E10" s="7">
        <v>1175</v>
      </c>
      <c r="F10" s="7">
        <v>1245</v>
      </c>
      <c r="G10" s="7">
        <v>1415</v>
      </c>
      <c r="H10" s="6">
        <v>996</v>
      </c>
      <c r="I10" s="7">
        <v>1382</v>
      </c>
      <c r="J10" s="7">
        <v>1693</v>
      </c>
      <c r="K10" s="7">
        <v>1017</v>
      </c>
      <c r="L10" s="7">
        <v>1496</v>
      </c>
      <c r="M10" s="6">
        <v>198</v>
      </c>
      <c r="N10" s="7">
        <v>11392</v>
      </c>
      <c r="O10" s="226" t="s">
        <v>41</v>
      </c>
    </row>
    <row r="11" spans="1:15" x14ac:dyDescent="0.25">
      <c r="A11" s="8" t="s">
        <v>3</v>
      </c>
      <c r="B11" s="234">
        <v>52</v>
      </c>
      <c r="C11" s="9">
        <v>32</v>
      </c>
      <c r="D11" s="9">
        <v>32</v>
      </c>
      <c r="E11" s="9">
        <v>179</v>
      </c>
      <c r="F11" s="9">
        <v>201</v>
      </c>
      <c r="G11" s="9">
        <v>160</v>
      </c>
      <c r="H11" s="9">
        <v>251</v>
      </c>
      <c r="I11" s="9">
        <v>349</v>
      </c>
      <c r="J11" s="9">
        <v>248</v>
      </c>
      <c r="K11" s="9">
        <v>124</v>
      </c>
      <c r="L11" s="9">
        <v>16</v>
      </c>
      <c r="M11" s="9">
        <v>46</v>
      </c>
      <c r="N11" s="7">
        <v>1690</v>
      </c>
      <c r="O11" s="227" t="s">
        <v>42</v>
      </c>
    </row>
    <row r="12" spans="1:15" x14ac:dyDescent="0.25">
      <c r="A12" s="8" t="s">
        <v>4</v>
      </c>
      <c r="B12" s="234">
        <v>223</v>
      </c>
      <c r="C12" s="9">
        <v>181</v>
      </c>
      <c r="D12" s="9">
        <v>255</v>
      </c>
      <c r="E12" s="9">
        <v>996</v>
      </c>
      <c r="F12" s="10">
        <v>1044</v>
      </c>
      <c r="G12" s="10">
        <v>1255</v>
      </c>
      <c r="H12" s="9">
        <v>745</v>
      </c>
      <c r="I12" s="10">
        <v>1033</v>
      </c>
      <c r="J12" s="10">
        <v>1445</v>
      </c>
      <c r="K12" s="9">
        <v>893</v>
      </c>
      <c r="L12" s="10">
        <v>1480</v>
      </c>
      <c r="M12" s="9">
        <v>152</v>
      </c>
      <c r="N12" s="7">
        <v>9702</v>
      </c>
      <c r="O12" s="227" t="s">
        <v>43</v>
      </c>
    </row>
    <row r="13" spans="1:15" x14ac:dyDescent="0.25">
      <c r="A13" s="5" t="s">
        <v>5</v>
      </c>
      <c r="B13" s="235">
        <v>12</v>
      </c>
      <c r="C13" s="6">
        <v>16</v>
      </c>
      <c r="D13" s="6">
        <v>31</v>
      </c>
      <c r="E13" s="6">
        <v>71</v>
      </c>
      <c r="F13" s="6">
        <v>85</v>
      </c>
      <c r="G13" s="6">
        <v>68</v>
      </c>
      <c r="H13" s="6">
        <v>63</v>
      </c>
      <c r="I13" s="6">
        <v>98</v>
      </c>
      <c r="J13" s="6">
        <v>53</v>
      </c>
      <c r="K13" s="6">
        <v>46</v>
      </c>
      <c r="L13" s="6">
        <v>39</v>
      </c>
      <c r="M13" s="6">
        <v>18</v>
      </c>
      <c r="N13" s="6">
        <v>600</v>
      </c>
      <c r="O13" s="226" t="s">
        <v>44</v>
      </c>
    </row>
    <row r="14" spans="1:15" x14ac:dyDescent="0.25">
      <c r="A14" s="8" t="s">
        <v>6</v>
      </c>
      <c r="B14" s="234">
        <v>0</v>
      </c>
      <c r="C14" s="9">
        <v>0</v>
      </c>
      <c r="D14" s="9">
        <v>0</v>
      </c>
      <c r="E14" s="9">
        <v>0</v>
      </c>
      <c r="F14" s="9">
        <v>0</v>
      </c>
      <c r="G14" s="9">
        <v>0</v>
      </c>
      <c r="H14" s="9">
        <v>0</v>
      </c>
      <c r="I14" s="9">
        <v>0</v>
      </c>
      <c r="J14" s="9">
        <v>0</v>
      </c>
      <c r="K14" s="9">
        <v>0</v>
      </c>
      <c r="L14" s="9">
        <v>0</v>
      </c>
      <c r="M14" s="9">
        <v>0</v>
      </c>
      <c r="N14" s="6">
        <v>0</v>
      </c>
      <c r="O14" s="227" t="s">
        <v>45</v>
      </c>
    </row>
    <row r="15" spans="1:15" x14ac:dyDescent="0.25">
      <c r="A15" s="8" t="s">
        <v>7</v>
      </c>
      <c r="B15" s="234">
        <v>12</v>
      </c>
      <c r="C15" s="9">
        <v>16</v>
      </c>
      <c r="D15" s="9">
        <v>31</v>
      </c>
      <c r="E15" s="9">
        <v>71</v>
      </c>
      <c r="F15" s="9">
        <v>85</v>
      </c>
      <c r="G15" s="9">
        <v>68</v>
      </c>
      <c r="H15" s="9">
        <v>63</v>
      </c>
      <c r="I15" s="9">
        <v>98</v>
      </c>
      <c r="J15" s="9">
        <v>53</v>
      </c>
      <c r="K15" s="9">
        <v>46</v>
      </c>
      <c r="L15" s="9">
        <v>39</v>
      </c>
      <c r="M15" s="9">
        <v>18</v>
      </c>
      <c r="N15" s="6">
        <v>600</v>
      </c>
      <c r="O15" s="227" t="s">
        <v>46</v>
      </c>
    </row>
    <row r="16" spans="1:15" x14ac:dyDescent="0.25">
      <c r="A16" s="5" t="s">
        <v>8</v>
      </c>
      <c r="B16" s="235">
        <v>39</v>
      </c>
      <c r="C16" s="6">
        <v>46</v>
      </c>
      <c r="D16" s="6">
        <v>55</v>
      </c>
      <c r="E16" s="6">
        <v>340</v>
      </c>
      <c r="F16" s="6">
        <v>928</v>
      </c>
      <c r="G16" s="6">
        <v>645</v>
      </c>
      <c r="H16" s="6">
        <v>630</v>
      </c>
      <c r="I16" s="6">
        <v>781</v>
      </c>
      <c r="J16" s="6">
        <v>752</v>
      </c>
      <c r="K16" s="6">
        <v>477</v>
      </c>
      <c r="L16" s="6">
        <v>70</v>
      </c>
      <c r="M16" s="6">
        <v>38</v>
      </c>
      <c r="N16" s="7">
        <v>4801</v>
      </c>
      <c r="O16" s="226" t="s">
        <v>47</v>
      </c>
    </row>
    <row r="17" spans="1:15" x14ac:dyDescent="0.25">
      <c r="A17" s="8" t="s">
        <v>9</v>
      </c>
      <c r="B17" s="234">
        <v>39</v>
      </c>
      <c r="C17" s="9">
        <v>46</v>
      </c>
      <c r="D17" s="9">
        <v>55</v>
      </c>
      <c r="E17" s="9">
        <v>340</v>
      </c>
      <c r="F17" s="9">
        <v>928</v>
      </c>
      <c r="G17" s="9">
        <v>645</v>
      </c>
      <c r="H17" s="9">
        <v>630</v>
      </c>
      <c r="I17" s="9">
        <v>781</v>
      </c>
      <c r="J17" s="9">
        <v>752</v>
      </c>
      <c r="K17" s="9">
        <v>477</v>
      </c>
      <c r="L17" s="9">
        <v>70</v>
      </c>
      <c r="M17" s="9">
        <v>38</v>
      </c>
      <c r="N17" s="7">
        <v>4801</v>
      </c>
      <c r="O17" s="227" t="s">
        <v>48</v>
      </c>
    </row>
    <row r="18" spans="1:15" x14ac:dyDescent="0.25">
      <c r="A18" s="5" t="s">
        <v>10</v>
      </c>
      <c r="B18" s="236">
        <v>13707</v>
      </c>
      <c r="C18" s="7">
        <v>22334</v>
      </c>
      <c r="D18" s="7">
        <v>17223</v>
      </c>
      <c r="E18" s="7">
        <v>36551</v>
      </c>
      <c r="F18" s="7">
        <v>56863</v>
      </c>
      <c r="G18" s="7">
        <v>48776</v>
      </c>
      <c r="H18" s="7">
        <v>55271</v>
      </c>
      <c r="I18" s="7">
        <v>60576</v>
      </c>
      <c r="J18" s="7">
        <v>57164</v>
      </c>
      <c r="K18" s="7">
        <v>38575</v>
      </c>
      <c r="L18" s="7">
        <v>14515</v>
      </c>
      <c r="M18" s="7">
        <v>14265</v>
      </c>
      <c r="N18" s="7">
        <v>435820</v>
      </c>
      <c r="O18" s="226" t="s">
        <v>49</v>
      </c>
    </row>
    <row r="19" spans="1:15" x14ac:dyDescent="0.25">
      <c r="A19" s="8" t="s">
        <v>11</v>
      </c>
      <c r="B19" s="234">
        <v>738</v>
      </c>
      <c r="C19" s="9">
        <v>570</v>
      </c>
      <c r="D19" s="9">
        <v>774</v>
      </c>
      <c r="E19" s="10">
        <v>1846</v>
      </c>
      <c r="F19" s="10">
        <v>2202</v>
      </c>
      <c r="G19" s="10">
        <v>1498</v>
      </c>
      <c r="H19" s="10">
        <v>1368</v>
      </c>
      <c r="I19" s="10">
        <v>1883</v>
      </c>
      <c r="J19" s="10">
        <v>1862</v>
      </c>
      <c r="K19" s="10">
        <v>1626</v>
      </c>
      <c r="L19" s="9">
        <v>671</v>
      </c>
      <c r="M19" s="9">
        <v>484</v>
      </c>
      <c r="N19" s="7">
        <v>15522</v>
      </c>
      <c r="O19" s="227" t="s">
        <v>50</v>
      </c>
    </row>
    <row r="20" spans="1:15" x14ac:dyDescent="0.25">
      <c r="A20" s="8" t="s">
        <v>12</v>
      </c>
      <c r="B20" s="237">
        <v>4343</v>
      </c>
      <c r="C20" s="10">
        <v>8389</v>
      </c>
      <c r="D20" s="10">
        <v>10077</v>
      </c>
      <c r="E20" s="10">
        <v>27597</v>
      </c>
      <c r="F20" s="10">
        <v>44417</v>
      </c>
      <c r="G20" s="10">
        <v>38936</v>
      </c>
      <c r="H20" s="10">
        <v>46639</v>
      </c>
      <c r="I20" s="10">
        <v>50451</v>
      </c>
      <c r="J20" s="10">
        <v>46753</v>
      </c>
      <c r="K20" s="10">
        <v>29362</v>
      </c>
      <c r="L20" s="10">
        <v>9353</v>
      </c>
      <c r="M20" s="10">
        <v>8685</v>
      </c>
      <c r="N20" s="7">
        <v>325002</v>
      </c>
      <c r="O20" s="227" t="s">
        <v>51</v>
      </c>
    </row>
    <row r="21" spans="1:15" x14ac:dyDescent="0.25">
      <c r="A21" s="8" t="s">
        <v>13</v>
      </c>
      <c r="B21" s="234">
        <v>200</v>
      </c>
      <c r="C21" s="9">
        <v>189</v>
      </c>
      <c r="D21" s="9">
        <v>246</v>
      </c>
      <c r="E21" s="9">
        <v>538</v>
      </c>
      <c r="F21" s="9">
        <v>677</v>
      </c>
      <c r="G21" s="9">
        <v>547</v>
      </c>
      <c r="H21" s="9">
        <v>599</v>
      </c>
      <c r="I21" s="9">
        <v>295</v>
      </c>
      <c r="J21" s="9">
        <v>571</v>
      </c>
      <c r="K21" s="9">
        <v>583</v>
      </c>
      <c r="L21" s="9">
        <v>192</v>
      </c>
      <c r="M21" s="9">
        <v>162</v>
      </c>
      <c r="N21" s="7">
        <v>4799</v>
      </c>
      <c r="O21" s="227" t="s">
        <v>52</v>
      </c>
    </row>
    <row r="22" spans="1:15" x14ac:dyDescent="0.25">
      <c r="A22" s="8" t="s">
        <v>14</v>
      </c>
      <c r="B22" s="234">
        <v>0</v>
      </c>
      <c r="C22" s="9">
        <v>0</v>
      </c>
      <c r="D22" s="9">
        <v>0</v>
      </c>
      <c r="E22" s="9">
        <v>0</v>
      </c>
      <c r="F22" s="9">
        <v>0</v>
      </c>
      <c r="G22" s="9">
        <v>0</v>
      </c>
      <c r="H22" s="9">
        <v>0</v>
      </c>
      <c r="I22" s="9">
        <v>0</v>
      </c>
      <c r="J22" s="9">
        <v>0</v>
      </c>
      <c r="K22" s="9">
        <v>0</v>
      </c>
      <c r="L22" s="9">
        <v>0</v>
      </c>
      <c r="M22" s="9">
        <v>0</v>
      </c>
      <c r="N22" s="6">
        <v>0</v>
      </c>
      <c r="O22" s="227" t="s">
        <v>53</v>
      </c>
    </row>
    <row r="23" spans="1:15" x14ac:dyDescent="0.25">
      <c r="A23" s="8" t="s">
        <v>15</v>
      </c>
      <c r="B23" s="234">
        <v>107</v>
      </c>
      <c r="C23" s="9">
        <v>95</v>
      </c>
      <c r="D23" s="9">
        <v>110</v>
      </c>
      <c r="E23" s="9">
        <v>270</v>
      </c>
      <c r="F23" s="9">
        <v>346</v>
      </c>
      <c r="G23" s="9">
        <v>285</v>
      </c>
      <c r="H23" s="9">
        <v>470</v>
      </c>
      <c r="I23" s="9">
        <v>262</v>
      </c>
      <c r="J23" s="9">
        <v>225</v>
      </c>
      <c r="K23" s="9">
        <v>195</v>
      </c>
      <c r="L23" s="9">
        <v>98</v>
      </c>
      <c r="M23" s="9">
        <v>161</v>
      </c>
      <c r="N23" s="7">
        <v>2624</v>
      </c>
      <c r="O23" s="227" t="s">
        <v>54</v>
      </c>
    </row>
    <row r="24" spans="1:15" x14ac:dyDescent="0.25">
      <c r="A24" s="8" t="s">
        <v>16</v>
      </c>
      <c r="B24" s="234">
        <v>368</v>
      </c>
      <c r="C24" s="9">
        <v>382</v>
      </c>
      <c r="D24" s="9">
        <v>453</v>
      </c>
      <c r="E24" s="10">
        <v>1708</v>
      </c>
      <c r="F24" s="10">
        <v>2265</v>
      </c>
      <c r="G24" s="10">
        <v>1434</v>
      </c>
      <c r="H24" s="10">
        <v>1609</v>
      </c>
      <c r="I24" s="10">
        <v>2003</v>
      </c>
      <c r="J24" s="10">
        <v>2097</v>
      </c>
      <c r="K24" s="10">
        <v>1857</v>
      </c>
      <c r="L24" s="9">
        <v>528</v>
      </c>
      <c r="M24" s="9">
        <v>758</v>
      </c>
      <c r="N24" s="7">
        <v>15462</v>
      </c>
      <c r="O24" s="227" t="s">
        <v>55</v>
      </c>
    </row>
    <row r="25" spans="1:15" x14ac:dyDescent="0.25">
      <c r="A25" s="8" t="s">
        <v>17</v>
      </c>
      <c r="B25" s="234">
        <v>430</v>
      </c>
      <c r="C25" s="9">
        <v>374</v>
      </c>
      <c r="D25" s="9">
        <v>631</v>
      </c>
      <c r="E25" s="10">
        <v>1112</v>
      </c>
      <c r="F25" s="10">
        <v>1402</v>
      </c>
      <c r="G25" s="9">
        <v>890</v>
      </c>
      <c r="H25" s="9">
        <v>592</v>
      </c>
      <c r="I25" s="9">
        <v>617</v>
      </c>
      <c r="J25" s="9">
        <v>998</v>
      </c>
      <c r="K25" s="10">
        <v>1037</v>
      </c>
      <c r="L25" s="9">
        <v>409</v>
      </c>
      <c r="M25" s="9">
        <v>171</v>
      </c>
      <c r="N25" s="7">
        <v>8663</v>
      </c>
      <c r="O25" s="227" t="s">
        <v>56</v>
      </c>
    </row>
    <row r="26" spans="1:15" x14ac:dyDescent="0.25">
      <c r="A26" s="8" t="s">
        <v>18</v>
      </c>
      <c r="B26" s="234">
        <v>0</v>
      </c>
      <c r="C26" s="9">
        <v>0</v>
      </c>
      <c r="D26" s="9">
        <v>0</v>
      </c>
      <c r="E26" s="9">
        <v>0</v>
      </c>
      <c r="F26" s="9">
        <v>0</v>
      </c>
      <c r="G26" s="9">
        <v>0</v>
      </c>
      <c r="H26" s="9">
        <v>0</v>
      </c>
      <c r="I26" s="9">
        <v>0</v>
      </c>
      <c r="J26" s="9">
        <v>0</v>
      </c>
      <c r="K26" s="9">
        <v>0</v>
      </c>
      <c r="L26" s="9">
        <v>0</v>
      </c>
      <c r="M26" s="9">
        <v>210</v>
      </c>
      <c r="N26" s="6">
        <v>210</v>
      </c>
      <c r="O26" s="227" t="s">
        <v>57</v>
      </c>
    </row>
    <row r="27" spans="1:15" x14ac:dyDescent="0.25">
      <c r="A27" s="8" t="s">
        <v>19</v>
      </c>
      <c r="B27" s="234">
        <v>75</v>
      </c>
      <c r="C27" s="9">
        <v>115</v>
      </c>
      <c r="D27" s="9">
        <v>115</v>
      </c>
      <c r="E27" s="9">
        <v>195</v>
      </c>
      <c r="F27" s="9">
        <v>65</v>
      </c>
      <c r="G27" s="9">
        <v>0</v>
      </c>
      <c r="H27" s="9">
        <v>145</v>
      </c>
      <c r="I27" s="9">
        <v>270</v>
      </c>
      <c r="J27" s="9">
        <v>310</v>
      </c>
      <c r="K27" s="9">
        <v>235</v>
      </c>
      <c r="L27" s="9">
        <v>100</v>
      </c>
      <c r="M27" s="9">
        <v>105</v>
      </c>
      <c r="N27" s="7">
        <v>1730</v>
      </c>
      <c r="O27" s="227" t="s">
        <v>58</v>
      </c>
    </row>
    <row r="28" spans="1:15" x14ac:dyDescent="0.25">
      <c r="A28" s="8" t="s">
        <v>20</v>
      </c>
      <c r="B28" s="234">
        <v>21</v>
      </c>
      <c r="C28" s="9">
        <v>48</v>
      </c>
      <c r="D28" s="9">
        <v>17</v>
      </c>
      <c r="E28" s="9">
        <v>244</v>
      </c>
      <c r="F28" s="10">
        <v>1283</v>
      </c>
      <c r="G28" s="9">
        <v>774</v>
      </c>
      <c r="H28" s="10">
        <v>1014</v>
      </c>
      <c r="I28" s="10">
        <v>1717</v>
      </c>
      <c r="J28" s="10">
        <v>1140</v>
      </c>
      <c r="K28" s="9">
        <v>493</v>
      </c>
      <c r="L28" s="9">
        <v>52</v>
      </c>
      <c r="M28" s="9">
        <v>34</v>
      </c>
      <c r="N28" s="7">
        <v>6837</v>
      </c>
      <c r="O28" s="227" t="s">
        <v>59</v>
      </c>
    </row>
    <row r="29" spans="1:15" x14ac:dyDescent="0.25">
      <c r="A29" s="8" t="s">
        <v>21</v>
      </c>
      <c r="B29" s="234">
        <v>91</v>
      </c>
      <c r="C29" s="9">
        <v>130</v>
      </c>
      <c r="D29" s="9">
        <v>94</v>
      </c>
      <c r="E29" s="9">
        <v>256</v>
      </c>
      <c r="F29" s="9">
        <v>315</v>
      </c>
      <c r="G29" s="9">
        <v>227</v>
      </c>
      <c r="H29" s="9">
        <v>295</v>
      </c>
      <c r="I29" s="9">
        <v>291</v>
      </c>
      <c r="J29" s="9">
        <v>313</v>
      </c>
      <c r="K29" s="9">
        <v>216</v>
      </c>
      <c r="L29" s="9">
        <v>107</v>
      </c>
      <c r="M29" s="9">
        <v>93</v>
      </c>
      <c r="N29" s="7">
        <v>2428</v>
      </c>
      <c r="O29" s="227" t="s">
        <v>60</v>
      </c>
    </row>
    <row r="30" spans="1:15" x14ac:dyDescent="0.25">
      <c r="A30" s="8" t="s">
        <v>22</v>
      </c>
      <c r="B30" s="234">
        <v>722</v>
      </c>
      <c r="C30" s="9">
        <v>748</v>
      </c>
      <c r="D30" s="9">
        <v>878</v>
      </c>
      <c r="E30" s="10">
        <v>1028</v>
      </c>
      <c r="F30" s="9">
        <v>940</v>
      </c>
      <c r="G30" s="10">
        <v>1128</v>
      </c>
      <c r="H30" s="10">
        <v>1393</v>
      </c>
      <c r="I30" s="10">
        <v>1263</v>
      </c>
      <c r="J30" s="10">
        <v>1404</v>
      </c>
      <c r="K30" s="10">
        <v>1520</v>
      </c>
      <c r="L30" s="10">
        <v>1900</v>
      </c>
      <c r="M30" s="10">
        <v>1410</v>
      </c>
      <c r="N30" s="7">
        <v>14334</v>
      </c>
      <c r="O30" s="227" t="s">
        <v>61</v>
      </c>
    </row>
    <row r="31" spans="1:15" x14ac:dyDescent="0.25">
      <c r="A31" s="8" t="s">
        <v>23</v>
      </c>
      <c r="B31" s="234">
        <v>0</v>
      </c>
      <c r="C31" s="9">
        <v>0</v>
      </c>
      <c r="D31" s="9">
        <v>0</v>
      </c>
      <c r="E31" s="9">
        <v>0</v>
      </c>
      <c r="F31" s="9">
        <v>0</v>
      </c>
      <c r="G31" s="9">
        <v>0</v>
      </c>
      <c r="H31" s="9">
        <v>0</v>
      </c>
      <c r="I31" s="9">
        <v>0</v>
      </c>
      <c r="J31" s="9">
        <v>0</v>
      </c>
      <c r="K31" s="9">
        <v>0</v>
      </c>
      <c r="L31" s="9">
        <v>0</v>
      </c>
      <c r="M31" s="9">
        <v>0</v>
      </c>
      <c r="N31" s="6">
        <v>0</v>
      </c>
      <c r="O31" s="227" t="s">
        <v>62</v>
      </c>
    </row>
    <row r="32" spans="1:15" x14ac:dyDescent="0.25">
      <c r="A32" s="8" t="s">
        <v>24</v>
      </c>
      <c r="B32" s="237">
        <v>6612</v>
      </c>
      <c r="C32" s="10">
        <v>11294</v>
      </c>
      <c r="D32" s="10">
        <v>3828</v>
      </c>
      <c r="E32" s="10">
        <v>1757</v>
      </c>
      <c r="F32" s="10">
        <v>2951</v>
      </c>
      <c r="G32" s="10">
        <v>3057</v>
      </c>
      <c r="H32" s="10">
        <v>1147</v>
      </c>
      <c r="I32" s="10">
        <v>1524</v>
      </c>
      <c r="J32" s="10">
        <v>1491</v>
      </c>
      <c r="K32" s="10">
        <v>1451</v>
      </c>
      <c r="L32" s="10">
        <v>1105</v>
      </c>
      <c r="M32" s="10">
        <v>1992</v>
      </c>
      <c r="N32" s="7">
        <v>38209</v>
      </c>
      <c r="O32" s="227" t="s">
        <v>63</v>
      </c>
    </row>
    <row r="33" spans="1:15" x14ac:dyDescent="0.25">
      <c r="A33" s="5" t="s">
        <v>25</v>
      </c>
      <c r="B33" s="235">
        <v>0</v>
      </c>
      <c r="C33" s="6">
        <v>0</v>
      </c>
      <c r="D33" s="6">
        <v>0</v>
      </c>
      <c r="E33" s="6">
        <v>0</v>
      </c>
      <c r="F33" s="6">
        <v>0</v>
      </c>
      <c r="G33" s="6">
        <v>0</v>
      </c>
      <c r="H33" s="6">
        <v>0</v>
      </c>
      <c r="I33" s="6">
        <v>0</v>
      </c>
      <c r="J33" s="6">
        <v>0</v>
      </c>
      <c r="K33" s="6">
        <v>0</v>
      </c>
      <c r="L33" s="6">
        <v>0</v>
      </c>
      <c r="M33" s="6">
        <v>0</v>
      </c>
      <c r="N33" s="6">
        <v>0</v>
      </c>
      <c r="O33" s="226" t="s">
        <v>64</v>
      </c>
    </row>
    <row r="34" spans="1:15" x14ac:dyDescent="0.25">
      <c r="A34" s="8" t="s">
        <v>26</v>
      </c>
      <c r="B34" s="234">
        <v>0</v>
      </c>
      <c r="C34" s="9">
        <v>0</v>
      </c>
      <c r="D34" s="9">
        <v>0</v>
      </c>
      <c r="E34" s="9">
        <v>0</v>
      </c>
      <c r="F34" s="9">
        <v>0</v>
      </c>
      <c r="G34" s="9">
        <v>0</v>
      </c>
      <c r="H34" s="9">
        <v>0</v>
      </c>
      <c r="I34" s="9">
        <v>0</v>
      </c>
      <c r="J34" s="9">
        <v>0</v>
      </c>
      <c r="K34" s="9">
        <v>0</v>
      </c>
      <c r="L34" s="9">
        <v>0</v>
      </c>
      <c r="M34" s="9">
        <v>0</v>
      </c>
      <c r="N34" s="6">
        <v>0</v>
      </c>
      <c r="O34" s="227" t="s">
        <v>65</v>
      </c>
    </row>
    <row r="35" spans="1:15" x14ac:dyDescent="0.25">
      <c r="A35" s="8" t="s">
        <v>27</v>
      </c>
      <c r="B35" s="234">
        <v>0</v>
      </c>
      <c r="C35" s="9">
        <v>0</v>
      </c>
      <c r="D35" s="9">
        <v>0</v>
      </c>
      <c r="E35" s="9">
        <v>0</v>
      </c>
      <c r="F35" s="9">
        <v>0</v>
      </c>
      <c r="G35" s="9">
        <v>0</v>
      </c>
      <c r="H35" s="9">
        <v>0</v>
      </c>
      <c r="I35" s="9">
        <v>0</v>
      </c>
      <c r="J35" s="9">
        <v>0</v>
      </c>
      <c r="K35" s="9">
        <v>0</v>
      </c>
      <c r="L35" s="9">
        <v>0</v>
      </c>
      <c r="M35" s="9">
        <v>0</v>
      </c>
      <c r="N35" s="6">
        <v>0</v>
      </c>
      <c r="O35" s="227" t="s">
        <v>66</v>
      </c>
    </row>
    <row r="36" spans="1:15" x14ac:dyDescent="0.25">
      <c r="A36" s="5" t="s">
        <v>28</v>
      </c>
      <c r="B36" s="235">
        <v>269</v>
      </c>
      <c r="C36" s="6">
        <v>587</v>
      </c>
      <c r="D36" s="7">
        <v>1038</v>
      </c>
      <c r="E36" s="7">
        <v>7761</v>
      </c>
      <c r="F36" s="7">
        <v>8584</v>
      </c>
      <c r="G36" s="7">
        <v>5014</v>
      </c>
      <c r="H36" s="7">
        <v>4676</v>
      </c>
      <c r="I36" s="7">
        <v>5133</v>
      </c>
      <c r="J36" s="7">
        <v>7164</v>
      </c>
      <c r="K36" s="7">
        <v>6358</v>
      </c>
      <c r="L36" s="6">
        <v>558</v>
      </c>
      <c r="M36" s="6">
        <v>194</v>
      </c>
      <c r="N36" s="7">
        <v>47336</v>
      </c>
      <c r="O36" s="226" t="s">
        <v>67</v>
      </c>
    </row>
    <row r="37" spans="1:15" x14ac:dyDescent="0.25">
      <c r="A37" s="8" t="s">
        <v>29</v>
      </c>
      <c r="B37" s="234">
        <v>54</v>
      </c>
      <c r="C37" s="9">
        <v>20</v>
      </c>
      <c r="D37" s="9">
        <v>45</v>
      </c>
      <c r="E37" s="9">
        <v>357</v>
      </c>
      <c r="F37" s="9">
        <v>280</v>
      </c>
      <c r="G37" s="9">
        <v>164</v>
      </c>
      <c r="H37" s="9">
        <v>257</v>
      </c>
      <c r="I37" s="9">
        <v>303</v>
      </c>
      <c r="J37" s="9">
        <v>381</v>
      </c>
      <c r="K37" s="9">
        <v>204</v>
      </c>
      <c r="L37" s="9">
        <v>46</v>
      </c>
      <c r="M37" s="9">
        <v>25</v>
      </c>
      <c r="N37" s="7">
        <v>2136</v>
      </c>
      <c r="O37" s="227" t="s">
        <v>68</v>
      </c>
    </row>
    <row r="38" spans="1:15" x14ac:dyDescent="0.25">
      <c r="A38" s="8" t="s">
        <v>30</v>
      </c>
      <c r="B38" s="234">
        <v>215</v>
      </c>
      <c r="C38" s="9">
        <v>567</v>
      </c>
      <c r="D38" s="9">
        <v>993</v>
      </c>
      <c r="E38" s="10">
        <v>7404</v>
      </c>
      <c r="F38" s="10">
        <v>8304</v>
      </c>
      <c r="G38" s="10">
        <v>4850</v>
      </c>
      <c r="H38" s="10">
        <v>4419</v>
      </c>
      <c r="I38" s="10">
        <v>4830</v>
      </c>
      <c r="J38" s="10">
        <v>6783</v>
      </c>
      <c r="K38" s="10">
        <v>6154</v>
      </c>
      <c r="L38" s="9">
        <v>512</v>
      </c>
      <c r="M38" s="9">
        <v>169</v>
      </c>
      <c r="N38" s="7">
        <v>45200</v>
      </c>
      <c r="O38" s="227" t="s">
        <v>69</v>
      </c>
    </row>
    <row r="39" spans="1:15" x14ac:dyDescent="0.25">
      <c r="A39" s="5" t="s">
        <v>31</v>
      </c>
      <c r="B39" s="236">
        <v>2426</v>
      </c>
      <c r="C39" s="7">
        <v>1863</v>
      </c>
      <c r="D39" s="7">
        <v>4971</v>
      </c>
      <c r="E39" s="7">
        <v>23022</v>
      </c>
      <c r="F39" s="7">
        <v>42422</v>
      </c>
      <c r="G39" s="7">
        <v>39867</v>
      </c>
      <c r="H39" s="7">
        <v>54600</v>
      </c>
      <c r="I39" s="7">
        <v>64764</v>
      </c>
      <c r="J39" s="7">
        <v>54924</v>
      </c>
      <c r="K39" s="7">
        <v>49405</v>
      </c>
      <c r="L39" s="7">
        <v>10353</v>
      </c>
      <c r="M39" s="7">
        <v>3450</v>
      </c>
      <c r="N39" s="7">
        <v>352067</v>
      </c>
      <c r="O39" s="226" t="s">
        <v>70</v>
      </c>
    </row>
    <row r="40" spans="1:15" x14ac:dyDescent="0.25">
      <c r="A40" s="8" t="s">
        <v>32</v>
      </c>
      <c r="B40" s="237">
        <v>1400</v>
      </c>
      <c r="C40" s="9">
        <v>950</v>
      </c>
      <c r="D40" s="10">
        <v>3650</v>
      </c>
      <c r="E40" s="10">
        <v>15950</v>
      </c>
      <c r="F40" s="10">
        <v>28600</v>
      </c>
      <c r="G40" s="10">
        <v>27250</v>
      </c>
      <c r="H40" s="10">
        <v>36700</v>
      </c>
      <c r="I40" s="10">
        <v>44600</v>
      </c>
      <c r="J40" s="10">
        <v>36800</v>
      </c>
      <c r="K40" s="10">
        <v>34400</v>
      </c>
      <c r="L40" s="10">
        <v>7700</v>
      </c>
      <c r="M40" s="10">
        <v>2200</v>
      </c>
      <c r="N40" s="7">
        <v>240200</v>
      </c>
      <c r="O40" s="227" t="s">
        <v>71</v>
      </c>
    </row>
    <row r="41" spans="1:15" x14ac:dyDescent="0.25">
      <c r="A41" s="8" t="s">
        <v>33</v>
      </c>
      <c r="B41" s="234">
        <v>26</v>
      </c>
      <c r="C41" s="9">
        <v>13</v>
      </c>
      <c r="D41" s="9">
        <v>21</v>
      </c>
      <c r="E41" s="9">
        <v>387</v>
      </c>
      <c r="F41" s="10">
        <v>3474</v>
      </c>
      <c r="G41" s="10">
        <v>3016</v>
      </c>
      <c r="H41" s="10">
        <v>3600</v>
      </c>
      <c r="I41" s="10">
        <v>4400</v>
      </c>
      <c r="J41" s="10">
        <v>4200</v>
      </c>
      <c r="K41" s="10">
        <v>2728</v>
      </c>
      <c r="L41" s="9">
        <v>148</v>
      </c>
      <c r="M41" s="9">
        <v>0</v>
      </c>
      <c r="N41" s="7">
        <v>22013</v>
      </c>
      <c r="O41" s="227" t="s">
        <v>72</v>
      </c>
    </row>
    <row r="42" spans="1:15" x14ac:dyDescent="0.25">
      <c r="A42" s="8" t="s">
        <v>34</v>
      </c>
      <c r="B42" s="234">
        <v>0</v>
      </c>
      <c r="C42" s="9">
        <v>200</v>
      </c>
      <c r="D42" s="9">
        <v>100</v>
      </c>
      <c r="E42" s="9">
        <v>500</v>
      </c>
      <c r="F42" s="10">
        <v>1100</v>
      </c>
      <c r="G42" s="9">
        <v>800</v>
      </c>
      <c r="H42" s="10">
        <v>1100</v>
      </c>
      <c r="I42" s="10">
        <v>1200</v>
      </c>
      <c r="J42" s="10">
        <v>1100</v>
      </c>
      <c r="K42" s="9">
        <v>900</v>
      </c>
      <c r="L42" s="9">
        <v>100</v>
      </c>
      <c r="M42" s="9">
        <v>0</v>
      </c>
      <c r="N42" s="7">
        <v>7100</v>
      </c>
      <c r="O42" s="227" t="s">
        <v>73</v>
      </c>
    </row>
    <row r="43" spans="1:15" x14ac:dyDescent="0.25">
      <c r="A43" s="8" t="s">
        <v>35</v>
      </c>
      <c r="B43" s="237">
        <v>1000</v>
      </c>
      <c r="C43" s="9">
        <v>600</v>
      </c>
      <c r="D43" s="10">
        <v>1100</v>
      </c>
      <c r="E43" s="10">
        <v>5800</v>
      </c>
      <c r="F43" s="10">
        <v>7900</v>
      </c>
      <c r="G43" s="10">
        <v>7800</v>
      </c>
      <c r="H43" s="10">
        <v>11900</v>
      </c>
      <c r="I43" s="10">
        <v>13300</v>
      </c>
      <c r="J43" s="10">
        <v>11500</v>
      </c>
      <c r="K43" s="10">
        <v>10300</v>
      </c>
      <c r="L43" s="10">
        <v>2300</v>
      </c>
      <c r="M43" s="10">
        <v>1250</v>
      </c>
      <c r="N43" s="7">
        <v>74750</v>
      </c>
      <c r="O43" s="227" t="s">
        <v>74</v>
      </c>
    </row>
    <row r="44" spans="1:15" x14ac:dyDescent="0.25">
      <c r="A44" s="8" t="s">
        <v>36</v>
      </c>
      <c r="B44" s="234">
        <v>0</v>
      </c>
      <c r="C44" s="9">
        <v>100</v>
      </c>
      <c r="D44" s="9">
        <v>100</v>
      </c>
      <c r="E44" s="9">
        <v>200</v>
      </c>
      <c r="F44" s="9">
        <v>800</v>
      </c>
      <c r="G44" s="9">
        <v>600</v>
      </c>
      <c r="H44" s="9">
        <v>800</v>
      </c>
      <c r="I44" s="9">
        <v>800</v>
      </c>
      <c r="J44" s="9">
        <v>700</v>
      </c>
      <c r="K44" s="9">
        <v>700</v>
      </c>
      <c r="L44" s="9">
        <v>100</v>
      </c>
      <c r="M44" s="9">
        <v>0</v>
      </c>
      <c r="N44" s="7">
        <v>4900</v>
      </c>
      <c r="O44" s="227" t="s">
        <v>75</v>
      </c>
    </row>
    <row r="45" spans="1:15" x14ac:dyDescent="0.25">
      <c r="A45" s="8" t="s">
        <v>37</v>
      </c>
      <c r="B45" s="234">
        <v>0</v>
      </c>
      <c r="C45" s="9">
        <v>0</v>
      </c>
      <c r="D45" s="9">
        <v>0</v>
      </c>
      <c r="E45" s="9">
        <v>185</v>
      </c>
      <c r="F45" s="9">
        <v>548</v>
      </c>
      <c r="G45" s="9">
        <v>401</v>
      </c>
      <c r="H45" s="9">
        <v>500</v>
      </c>
      <c r="I45" s="9">
        <v>464</v>
      </c>
      <c r="J45" s="9">
        <v>624</v>
      </c>
      <c r="K45" s="9">
        <v>377</v>
      </c>
      <c r="L45" s="9">
        <v>5</v>
      </c>
      <c r="M45" s="9">
        <v>0</v>
      </c>
      <c r="N45" s="7">
        <v>3104</v>
      </c>
      <c r="O45" s="227" t="s">
        <v>76</v>
      </c>
    </row>
    <row r="46" spans="1:15" x14ac:dyDescent="0.25">
      <c r="A46" s="5" t="s">
        <v>38</v>
      </c>
      <c r="B46" s="235">
        <v>0</v>
      </c>
      <c r="C46" s="6">
        <v>0</v>
      </c>
      <c r="D46" s="6">
        <v>0</v>
      </c>
      <c r="E46" s="6">
        <v>147</v>
      </c>
      <c r="F46" s="6">
        <v>294</v>
      </c>
      <c r="G46" s="6">
        <v>670</v>
      </c>
      <c r="H46" s="7">
        <v>2421</v>
      </c>
      <c r="I46" s="7">
        <v>4570</v>
      </c>
      <c r="J46" s="6">
        <v>771</v>
      </c>
      <c r="K46" s="6">
        <v>0</v>
      </c>
      <c r="L46" s="6">
        <v>0</v>
      </c>
      <c r="M46" s="6">
        <v>0</v>
      </c>
      <c r="N46" s="7">
        <v>8873</v>
      </c>
      <c r="O46" s="226" t="s">
        <v>77</v>
      </c>
    </row>
    <row r="47" spans="1:15" x14ac:dyDescent="0.25">
      <c r="A47" s="8" t="s">
        <v>39</v>
      </c>
      <c r="B47" s="234">
        <v>0</v>
      </c>
      <c r="C47" s="9">
        <v>0</v>
      </c>
      <c r="D47" s="9">
        <v>0</v>
      </c>
      <c r="E47" s="9">
        <v>147</v>
      </c>
      <c r="F47" s="9">
        <v>294</v>
      </c>
      <c r="G47" s="9">
        <v>670</v>
      </c>
      <c r="H47" s="10">
        <v>2421</v>
      </c>
      <c r="I47" s="10">
        <v>4570</v>
      </c>
      <c r="J47" s="9">
        <v>771</v>
      </c>
      <c r="K47" s="9">
        <v>0</v>
      </c>
      <c r="L47" s="9">
        <v>0</v>
      </c>
      <c r="M47" s="9">
        <v>0</v>
      </c>
      <c r="N47" s="7">
        <v>8873</v>
      </c>
      <c r="O47" s="227" t="s">
        <v>78</v>
      </c>
    </row>
    <row r="48" spans="1:15" x14ac:dyDescent="0.25">
      <c r="A48" s="5" t="s">
        <v>79</v>
      </c>
      <c r="B48" s="235">
        <v>194</v>
      </c>
      <c r="C48" s="6">
        <v>121</v>
      </c>
      <c r="D48" s="6">
        <v>241</v>
      </c>
      <c r="E48" s="6">
        <v>636</v>
      </c>
      <c r="F48" s="7">
        <v>1136</v>
      </c>
      <c r="G48" s="7">
        <v>1329</v>
      </c>
      <c r="H48" s="7">
        <v>1738</v>
      </c>
      <c r="I48" s="7">
        <v>2324</v>
      </c>
      <c r="J48" s="7">
        <v>1159</v>
      </c>
      <c r="K48" s="6">
        <v>891</v>
      </c>
      <c r="L48" s="6">
        <v>459</v>
      </c>
      <c r="M48" s="6">
        <v>152</v>
      </c>
      <c r="N48" s="7">
        <v>10380</v>
      </c>
      <c r="O48" s="226" t="s">
        <v>113</v>
      </c>
    </row>
    <row r="49" spans="1:15" x14ac:dyDescent="0.25">
      <c r="A49" s="8" t="s">
        <v>80</v>
      </c>
      <c r="B49" s="234">
        <v>169</v>
      </c>
      <c r="C49" s="9">
        <v>108</v>
      </c>
      <c r="D49" s="9">
        <v>161</v>
      </c>
      <c r="E49" s="9">
        <v>462</v>
      </c>
      <c r="F49" s="9">
        <v>653</v>
      </c>
      <c r="G49" s="9">
        <v>915</v>
      </c>
      <c r="H49" s="9">
        <v>618</v>
      </c>
      <c r="I49" s="9">
        <v>636</v>
      </c>
      <c r="J49" s="9">
        <v>601</v>
      </c>
      <c r="K49" s="9">
        <v>670</v>
      </c>
      <c r="L49" s="9">
        <v>429</v>
      </c>
      <c r="M49" s="9">
        <v>136</v>
      </c>
      <c r="N49" s="7">
        <v>5558</v>
      </c>
      <c r="O49" s="227" t="s">
        <v>114</v>
      </c>
    </row>
    <row r="50" spans="1:15" x14ac:dyDescent="0.25">
      <c r="A50" s="8" t="s">
        <v>81</v>
      </c>
      <c r="B50" s="234">
        <v>7</v>
      </c>
      <c r="C50" s="9">
        <v>0</v>
      </c>
      <c r="D50" s="9">
        <v>40</v>
      </c>
      <c r="E50" s="9">
        <v>13</v>
      </c>
      <c r="F50" s="9">
        <v>47</v>
      </c>
      <c r="G50" s="9">
        <v>43</v>
      </c>
      <c r="H50" s="9">
        <v>44</v>
      </c>
      <c r="I50" s="9">
        <v>45</v>
      </c>
      <c r="J50" s="9">
        <v>109</v>
      </c>
      <c r="K50" s="9">
        <v>2</v>
      </c>
      <c r="L50" s="9">
        <v>0</v>
      </c>
      <c r="M50" s="9">
        <v>0</v>
      </c>
      <c r="N50" s="6">
        <v>350</v>
      </c>
      <c r="O50" s="227" t="s">
        <v>115</v>
      </c>
    </row>
    <row r="51" spans="1:15" x14ac:dyDescent="0.25">
      <c r="A51" s="8" t="s">
        <v>82</v>
      </c>
      <c r="B51" s="234">
        <v>0</v>
      </c>
      <c r="C51" s="9">
        <v>0</v>
      </c>
      <c r="D51" s="9">
        <v>0</v>
      </c>
      <c r="E51" s="9">
        <v>74</v>
      </c>
      <c r="F51" s="9">
        <v>280</v>
      </c>
      <c r="G51" s="9">
        <v>322</v>
      </c>
      <c r="H51" s="9">
        <v>916</v>
      </c>
      <c r="I51" s="10">
        <v>1474</v>
      </c>
      <c r="J51" s="9">
        <v>325</v>
      </c>
      <c r="K51" s="9">
        <v>59</v>
      </c>
      <c r="L51" s="9">
        <v>0</v>
      </c>
      <c r="M51" s="9">
        <v>0</v>
      </c>
      <c r="N51" s="7">
        <v>3450</v>
      </c>
      <c r="O51" s="227" t="s">
        <v>116</v>
      </c>
    </row>
    <row r="52" spans="1:15" x14ac:dyDescent="0.25">
      <c r="A52" s="8" t="s">
        <v>83</v>
      </c>
      <c r="B52" s="234">
        <v>18</v>
      </c>
      <c r="C52" s="9">
        <v>13</v>
      </c>
      <c r="D52" s="9">
        <v>40</v>
      </c>
      <c r="E52" s="9">
        <v>87</v>
      </c>
      <c r="F52" s="9">
        <v>156</v>
      </c>
      <c r="G52" s="9">
        <v>49</v>
      </c>
      <c r="H52" s="9">
        <v>160</v>
      </c>
      <c r="I52" s="9">
        <v>169</v>
      </c>
      <c r="J52" s="9">
        <v>124</v>
      </c>
      <c r="K52" s="9">
        <v>160</v>
      </c>
      <c r="L52" s="9">
        <v>30</v>
      </c>
      <c r="M52" s="9">
        <v>16</v>
      </c>
      <c r="N52" s="7">
        <v>1022</v>
      </c>
      <c r="O52" s="227" t="s">
        <v>117</v>
      </c>
    </row>
    <row r="53" spans="1:15" x14ac:dyDescent="0.25">
      <c r="A53" s="5" t="s">
        <v>84</v>
      </c>
      <c r="B53" s="235">
        <v>139</v>
      </c>
      <c r="C53" s="6">
        <v>0</v>
      </c>
      <c r="D53" s="6">
        <v>0</v>
      </c>
      <c r="E53" s="6">
        <v>0</v>
      </c>
      <c r="F53" s="7">
        <v>1478</v>
      </c>
      <c r="G53" s="7">
        <v>1312</v>
      </c>
      <c r="H53" s="7">
        <v>2465</v>
      </c>
      <c r="I53" s="7">
        <v>3143</v>
      </c>
      <c r="J53" s="7">
        <v>1099</v>
      </c>
      <c r="K53" s="6">
        <v>611</v>
      </c>
      <c r="L53" s="6">
        <v>96</v>
      </c>
      <c r="M53" s="6">
        <v>0</v>
      </c>
      <c r="N53" s="7">
        <v>10343</v>
      </c>
      <c r="O53" s="226" t="s">
        <v>118</v>
      </c>
    </row>
    <row r="54" spans="1:15" x14ac:dyDescent="0.25">
      <c r="A54" s="8" t="s">
        <v>85</v>
      </c>
      <c r="B54" s="234">
        <v>139</v>
      </c>
      <c r="C54" s="9">
        <v>0</v>
      </c>
      <c r="D54" s="9">
        <v>0</v>
      </c>
      <c r="E54" s="9">
        <v>0</v>
      </c>
      <c r="F54" s="10">
        <v>1478</v>
      </c>
      <c r="G54" s="10">
        <v>1312</v>
      </c>
      <c r="H54" s="10">
        <v>2465</v>
      </c>
      <c r="I54" s="10">
        <v>3143</v>
      </c>
      <c r="J54" s="10">
        <v>1099</v>
      </c>
      <c r="K54" s="9">
        <v>611</v>
      </c>
      <c r="L54" s="9">
        <v>96</v>
      </c>
      <c r="M54" s="9">
        <v>0</v>
      </c>
      <c r="N54" s="7">
        <v>10343</v>
      </c>
      <c r="O54" s="227" t="s">
        <v>119</v>
      </c>
    </row>
    <row r="55" spans="1:15" x14ac:dyDescent="0.25">
      <c r="A55" s="5" t="s">
        <v>86</v>
      </c>
      <c r="B55" s="236">
        <v>1885</v>
      </c>
      <c r="C55" s="7">
        <v>2250</v>
      </c>
      <c r="D55" s="7">
        <v>3686</v>
      </c>
      <c r="E55" s="7">
        <v>22611</v>
      </c>
      <c r="F55" s="7">
        <v>33050</v>
      </c>
      <c r="G55" s="7">
        <v>29472</v>
      </c>
      <c r="H55" s="7">
        <v>31420</v>
      </c>
      <c r="I55" s="7">
        <v>40685</v>
      </c>
      <c r="J55" s="7">
        <v>38987</v>
      </c>
      <c r="K55" s="7">
        <v>26950</v>
      </c>
      <c r="L55" s="7">
        <v>5014</v>
      </c>
      <c r="M55" s="7">
        <v>1773</v>
      </c>
      <c r="N55" s="7">
        <v>237783</v>
      </c>
      <c r="O55" s="226" t="s">
        <v>120</v>
      </c>
    </row>
    <row r="56" spans="1:15" x14ac:dyDescent="0.25">
      <c r="A56" s="8" t="s">
        <v>87</v>
      </c>
      <c r="B56" s="237">
        <v>1885</v>
      </c>
      <c r="C56" s="10">
        <v>2250</v>
      </c>
      <c r="D56" s="10">
        <v>3686</v>
      </c>
      <c r="E56" s="10">
        <v>22611</v>
      </c>
      <c r="F56" s="10">
        <v>33050</v>
      </c>
      <c r="G56" s="10">
        <v>29472</v>
      </c>
      <c r="H56" s="10">
        <v>31420</v>
      </c>
      <c r="I56" s="10">
        <v>40685</v>
      </c>
      <c r="J56" s="10">
        <v>38987</v>
      </c>
      <c r="K56" s="10">
        <v>26950</v>
      </c>
      <c r="L56" s="10">
        <v>5014</v>
      </c>
      <c r="M56" s="10">
        <v>1773</v>
      </c>
      <c r="N56" s="7">
        <v>237783</v>
      </c>
      <c r="O56" s="227" t="s">
        <v>121</v>
      </c>
    </row>
    <row r="57" spans="1:15" x14ac:dyDescent="0.25">
      <c r="A57" s="5" t="s">
        <v>88</v>
      </c>
      <c r="B57" s="235">
        <v>40</v>
      </c>
      <c r="C57" s="6">
        <v>10</v>
      </c>
      <c r="D57" s="6">
        <v>28</v>
      </c>
      <c r="E57" s="6">
        <v>115</v>
      </c>
      <c r="F57" s="6">
        <v>87</v>
      </c>
      <c r="G57" s="6">
        <v>60</v>
      </c>
      <c r="H57" s="6">
        <v>53</v>
      </c>
      <c r="I57" s="6">
        <v>103</v>
      </c>
      <c r="J57" s="6">
        <v>72</v>
      </c>
      <c r="K57" s="6">
        <v>25</v>
      </c>
      <c r="L57" s="6">
        <v>13</v>
      </c>
      <c r="M57" s="6">
        <v>6</v>
      </c>
      <c r="N57" s="6">
        <v>612</v>
      </c>
      <c r="O57" s="226" t="s">
        <v>122</v>
      </c>
    </row>
    <row r="58" spans="1:15" x14ac:dyDescent="0.25">
      <c r="A58" s="8" t="s">
        <v>89</v>
      </c>
      <c r="B58" s="234">
        <v>40</v>
      </c>
      <c r="C58" s="9">
        <v>10</v>
      </c>
      <c r="D58" s="9">
        <v>28</v>
      </c>
      <c r="E58" s="9">
        <v>115</v>
      </c>
      <c r="F58" s="9">
        <v>87</v>
      </c>
      <c r="G58" s="9">
        <v>60</v>
      </c>
      <c r="H58" s="9">
        <v>53</v>
      </c>
      <c r="I58" s="9">
        <v>103</v>
      </c>
      <c r="J58" s="9">
        <v>72</v>
      </c>
      <c r="K58" s="9">
        <v>25</v>
      </c>
      <c r="L58" s="9">
        <v>13</v>
      </c>
      <c r="M58" s="9">
        <v>6</v>
      </c>
      <c r="N58" s="6">
        <v>612</v>
      </c>
      <c r="O58" s="227" t="s">
        <v>123</v>
      </c>
    </row>
    <row r="59" spans="1:15" x14ac:dyDescent="0.25">
      <c r="A59" s="5" t="s">
        <v>90</v>
      </c>
      <c r="B59" s="236">
        <v>1900</v>
      </c>
      <c r="C59" s="7">
        <v>1600</v>
      </c>
      <c r="D59" s="7">
        <v>3500</v>
      </c>
      <c r="E59" s="7">
        <v>30000</v>
      </c>
      <c r="F59" s="7">
        <v>45200</v>
      </c>
      <c r="G59" s="7">
        <v>41600</v>
      </c>
      <c r="H59" s="7">
        <v>48600</v>
      </c>
      <c r="I59" s="7">
        <v>62100</v>
      </c>
      <c r="J59" s="7">
        <v>59000</v>
      </c>
      <c r="K59" s="7">
        <v>40800</v>
      </c>
      <c r="L59" s="7">
        <v>4500</v>
      </c>
      <c r="M59" s="7">
        <v>2500</v>
      </c>
      <c r="N59" s="7">
        <v>341300</v>
      </c>
      <c r="O59" s="226" t="s">
        <v>124</v>
      </c>
    </row>
    <row r="60" spans="1:15" x14ac:dyDescent="0.25">
      <c r="A60" s="8" t="s">
        <v>91</v>
      </c>
      <c r="B60" s="237">
        <v>1900</v>
      </c>
      <c r="C60" s="10">
        <v>1600</v>
      </c>
      <c r="D60" s="10">
        <v>3500</v>
      </c>
      <c r="E60" s="10">
        <v>30000</v>
      </c>
      <c r="F60" s="10">
        <v>45200</v>
      </c>
      <c r="G60" s="10">
        <v>41600</v>
      </c>
      <c r="H60" s="10">
        <v>48600</v>
      </c>
      <c r="I60" s="10">
        <v>62100</v>
      </c>
      <c r="J60" s="10">
        <v>59000</v>
      </c>
      <c r="K60" s="10">
        <v>40800</v>
      </c>
      <c r="L60" s="10">
        <v>4500</v>
      </c>
      <c r="M60" s="10">
        <v>2500</v>
      </c>
      <c r="N60" s="7">
        <v>341300</v>
      </c>
      <c r="O60" s="227" t="s">
        <v>125</v>
      </c>
    </row>
    <row r="61" spans="1:15" x14ac:dyDescent="0.25">
      <c r="A61" s="5" t="s">
        <v>92</v>
      </c>
      <c r="B61" s="236">
        <v>13600</v>
      </c>
      <c r="C61" s="7">
        <v>10607</v>
      </c>
      <c r="D61" s="7">
        <v>14691</v>
      </c>
      <c r="E61" s="7">
        <v>40304</v>
      </c>
      <c r="F61" s="7">
        <v>8963</v>
      </c>
      <c r="G61" s="7">
        <v>8244</v>
      </c>
      <c r="H61" s="7">
        <v>9175</v>
      </c>
      <c r="I61" s="7">
        <v>17305</v>
      </c>
      <c r="J61" s="7">
        <v>13081</v>
      </c>
      <c r="K61" s="7">
        <v>6945</v>
      </c>
      <c r="L61" s="7">
        <v>2563</v>
      </c>
      <c r="M61" s="7">
        <v>1160</v>
      </c>
      <c r="N61" s="7">
        <v>146638</v>
      </c>
      <c r="O61" s="226" t="s">
        <v>126</v>
      </c>
    </row>
    <row r="62" spans="1:15" x14ac:dyDescent="0.25">
      <c r="A62" s="8" t="s">
        <v>93</v>
      </c>
      <c r="B62" s="237">
        <v>2211</v>
      </c>
      <c r="C62" s="10">
        <v>1337</v>
      </c>
      <c r="D62" s="10">
        <v>1358</v>
      </c>
      <c r="E62" s="10">
        <v>5078</v>
      </c>
      <c r="F62" s="9">
        <v>0</v>
      </c>
      <c r="G62" s="9">
        <v>0</v>
      </c>
      <c r="H62" s="9">
        <v>0</v>
      </c>
      <c r="I62" s="9">
        <v>0</v>
      </c>
      <c r="J62" s="9">
        <v>0</v>
      </c>
      <c r="K62" s="9">
        <v>0</v>
      </c>
      <c r="L62" s="9">
        <v>0</v>
      </c>
      <c r="M62" s="9">
        <v>0</v>
      </c>
      <c r="N62" s="7">
        <v>9984</v>
      </c>
      <c r="O62" s="227" t="s">
        <v>127</v>
      </c>
    </row>
    <row r="63" spans="1:15" x14ac:dyDescent="0.25">
      <c r="A63" s="8" t="s">
        <v>94</v>
      </c>
      <c r="B63" s="234">
        <v>0</v>
      </c>
      <c r="C63" s="9">
        <v>0</v>
      </c>
      <c r="D63" s="9">
        <v>0</v>
      </c>
      <c r="E63" s="9">
        <v>0</v>
      </c>
      <c r="F63" s="9">
        <v>0</v>
      </c>
      <c r="G63" s="9">
        <v>0</v>
      </c>
      <c r="H63" s="9">
        <v>0</v>
      </c>
      <c r="I63" s="9">
        <v>0</v>
      </c>
      <c r="J63" s="9">
        <v>0</v>
      </c>
      <c r="K63" s="9">
        <v>0</v>
      </c>
      <c r="L63" s="9">
        <v>0</v>
      </c>
      <c r="M63" s="9">
        <v>0</v>
      </c>
      <c r="N63" s="6">
        <v>0</v>
      </c>
      <c r="O63" s="227" t="s">
        <v>128</v>
      </c>
    </row>
    <row r="64" spans="1:15" x14ac:dyDescent="0.25">
      <c r="A64" s="8" t="s">
        <v>95</v>
      </c>
      <c r="B64" s="234">
        <v>0</v>
      </c>
      <c r="C64" s="9">
        <v>0</v>
      </c>
      <c r="D64" s="9">
        <v>0</v>
      </c>
      <c r="E64" s="9">
        <v>0</v>
      </c>
      <c r="F64" s="9">
        <v>0</v>
      </c>
      <c r="G64" s="9">
        <v>0</v>
      </c>
      <c r="H64" s="9">
        <v>0</v>
      </c>
      <c r="I64" s="9">
        <v>0</v>
      </c>
      <c r="J64" s="9">
        <v>0</v>
      </c>
      <c r="K64" s="9">
        <v>0</v>
      </c>
      <c r="L64" s="9">
        <v>0</v>
      </c>
      <c r="M64" s="9">
        <v>0</v>
      </c>
      <c r="N64" s="6">
        <v>0</v>
      </c>
      <c r="O64" s="227" t="s">
        <v>129</v>
      </c>
    </row>
    <row r="65" spans="1:15" x14ac:dyDescent="0.25">
      <c r="A65" s="8" t="s">
        <v>96</v>
      </c>
      <c r="B65" s="237">
        <v>1166</v>
      </c>
      <c r="C65" s="10">
        <v>1114</v>
      </c>
      <c r="D65" s="10">
        <v>2292</v>
      </c>
      <c r="E65" s="10">
        <v>5339</v>
      </c>
      <c r="F65" s="10">
        <v>8963</v>
      </c>
      <c r="G65" s="10">
        <v>8244</v>
      </c>
      <c r="H65" s="10">
        <v>8456</v>
      </c>
      <c r="I65" s="10">
        <v>10314</v>
      </c>
      <c r="J65" s="10">
        <v>11900</v>
      </c>
      <c r="K65" s="10">
        <v>6148</v>
      </c>
      <c r="L65" s="10">
        <v>2244</v>
      </c>
      <c r="M65" s="9">
        <v>893</v>
      </c>
      <c r="N65" s="7">
        <v>67073</v>
      </c>
      <c r="O65" s="227" t="s">
        <v>130</v>
      </c>
    </row>
    <row r="66" spans="1:15" x14ac:dyDescent="0.25">
      <c r="A66" s="8" t="s">
        <v>97</v>
      </c>
      <c r="B66" s="237">
        <v>10223</v>
      </c>
      <c r="C66" s="10">
        <v>8156</v>
      </c>
      <c r="D66" s="10">
        <v>11041</v>
      </c>
      <c r="E66" s="10">
        <v>29887</v>
      </c>
      <c r="F66" s="9">
        <v>0</v>
      </c>
      <c r="G66" s="9">
        <v>0</v>
      </c>
      <c r="H66" s="9">
        <v>719</v>
      </c>
      <c r="I66" s="10">
        <v>6991</v>
      </c>
      <c r="J66" s="10">
        <v>1181</v>
      </c>
      <c r="K66" s="9">
        <v>797</v>
      </c>
      <c r="L66" s="9">
        <v>319</v>
      </c>
      <c r="M66" s="9">
        <v>267</v>
      </c>
      <c r="N66" s="7">
        <v>69581</v>
      </c>
      <c r="O66" s="227" t="s">
        <v>131</v>
      </c>
    </row>
    <row r="67" spans="1:15" x14ac:dyDescent="0.25">
      <c r="A67" s="5" t="s">
        <v>98</v>
      </c>
      <c r="B67" s="235">
        <v>367</v>
      </c>
      <c r="C67" s="6">
        <v>193</v>
      </c>
      <c r="D67" s="6">
        <v>227</v>
      </c>
      <c r="E67" s="6">
        <v>668</v>
      </c>
      <c r="F67" s="7">
        <v>1173</v>
      </c>
      <c r="G67" s="7">
        <v>1095</v>
      </c>
      <c r="H67" s="7">
        <v>1486</v>
      </c>
      <c r="I67" s="7">
        <v>2852</v>
      </c>
      <c r="J67" s="7">
        <v>1499</v>
      </c>
      <c r="K67" s="7">
        <v>1071</v>
      </c>
      <c r="L67" s="6">
        <v>335</v>
      </c>
      <c r="M67" s="6">
        <v>318</v>
      </c>
      <c r="N67" s="7">
        <v>11284</v>
      </c>
      <c r="O67" s="226" t="s">
        <v>132</v>
      </c>
    </row>
    <row r="68" spans="1:15" x14ac:dyDescent="0.25">
      <c r="A68" s="8" t="s">
        <v>99</v>
      </c>
      <c r="B68" s="234">
        <v>60</v>
      </c>
      <c r="C68" s="9">
        <v>15</v>
      </c>
      <c r="D68" s="9">
        <v>30</v>
      </c>
      <c r="E68" s="9">
        <v>141</v>
      </c>
      <c r="F68" s="9">
        <v>308</v>
      </c>
      <c r="G68" s="9">
        <v>277</v>
      </c>
      <c r="H68" s="9">
        <v>245</v>
      </c>
      <c r="I68" s="9">
        <v>368</v>
      </c>
      <c r="J68" s="9">
        <v>312</v>
      </c>
      <c r="K68" s="9">
        <v>180</v>
      </c>
      <c r="L68" s="9">
        <v>46</v>
      </c>
      <c r="M68" s="9">
        <v>21</v>
      </c>
      <c r="N68" s="7">
        <v>2003</v>
      </c>
      <c r="O68" s="227" t="s">
        <v>133</v>
      </c>
    </row>
    <row r="69" spans="1:15" x14ac:dyDescent="0.25">
      <c r="A69" s="8" t="s">
        <v>100</v>
      </c>
      <c r="B69" s="234">
        <v>307</v>
      </c>
      <c r="C69" s="9">
        <v>178</v>
      </c>
      <c r="D69" s="9">
        <v>197</v>
      </c>
      <c r="E69" s="9">
        <v>527</v>
      </c>
      <c r="F69" s="9">
        <v>865</v>
      </c>
      <c r="G69" s="9">
        <v>818</v>
      </c>
      <c r="H69" s="10">
        <v>1241</v>
      </c>
      <c r="I69" s="10">
        <v>2484</v>
      </c>
      <c r="J69" s="10">
        <v>1187</v>
      </c>
      <c r="K69" s="9">
        <v>891</v>
      </c>
      <c r="L69" s="9">
        <v>289</v>
      </c>
      <c r="M69" s="9">
        <v>297</v>
      </c>
      <c r="N69" s="7">
        <v>9281</v>
      </c>
      <c r="O69" s="227" t="s">
        <v>134</v>
      </c>
    </row>
    <row r="70" spans="1:15" x14ac:dyDescent="0.25">
      <c r="A70" s="5" t="s">
        <v>101</v>
      </c>
      <c r="B70" s="235">
        <v>29</v>
      </c>
      <c r="C70" s="6">
        <v>17</v>
      </c>
      <c r="D70" s="6">
        <v>14</v>
      </c>
      <c r="E70" s="6">
        <v>188</v>
      </c>
      <c r="F70" s="6">
        <v>559</v>
      </c>
      <c r="G70" s="6">
        <v>245</v>
      </c>
      <c r="H70" s="6">
        <v>231</v>
      </c>
      <c r="I70" s="6">
        <v>277</v>
      </c>
      <c r="J70" s="6">
        <v>385</v>
      </c>
      <c r="K70" s="6">
        <v>105</v>
      </c>
      <c r="L70" s="6">
        <v>27</v>
      </c>
      <c r="M70" s="6">
        <v>35</v>
      </c>
      <c r="N70" s="7">
        <v>2112</v>
      </c>
      <c r="O70" s="226" t="s">
        <v>135</v>
      </c>
    </row>
    <row r="71" spans="1:15" x14ac:dyDescent="0.25">
      <c r="A71" s="8" t="s">
        <v>102</v>
      </c>
      <c r="B71" s="234">
        <v>0</v>
      </c>
      <c r="C71" s="9">
        <v>0</v>
      </c>
      <c r="D71" s="9">
        <v>0</v>
      </c>
      <c r="E71" s="9">
        <v>0</v>
      </c>
      <c r="F71" s="9">
        <v>0</v>
      </c>
      <c r="G71" s="9">
        <v>0</v>
      </c>
      <c r="H71" s="9">
        <v>0</v>
      </c>
      <c r="I71" s="9">
        <v>0</v>
      </c>
      <c r="J71" s="9">
        <v>0</v>
      </c>
      <c r="K71" s="9">
        <v>0</v>
      </c>
      <c r="L71" s="9">
        <v>0</v>
      </c>
      <c r="M71" s="9">
        <v>0</v>
      </c>
      <c r="N71" s="6">
        <v>0</v>
      </c>
      <c r="O71" s="227" t="s">
        <v>136</v>
      </c>
    </row>
    <row r="72" spans="1:15" x14ac:dyDescent="0.25">
      <c r="A72" s="8" t="s">
        <v>103</v>
      </c>
      <c r="B72" s="234">
        <v>29</v>
      </c>
      <c r="C72" s="9">
        <v>17</v>
      </c>
      <c r="D72" s="9">
        <v>14</v>
      </c>
      <c r="E72" s="9">
        <v>188</v>
      </c>
      <c r="F72" s="9">
        <v>559</v>
      </c>
      <c r="G72" s="9">
        <v>245</v>
      </c>
      <c r="H72" s="9">
        <v>231</v>
      </c>
      <c r="I72" s="9">
        <v>277</v>
      </c>
      <c r="J72" s="9">
        <v>385</v>
      </c>
      <c r="K72" s="9">
        <v>105</v>
      </c>
      <c r="L72" s="9">
        <v>27</v>
      </c>
      <c r="M72" s="9">
        <v>35</v>
      </c>
      <c r="N72" s="7">
        <v>2112</v>
      </c>
      <c r="O72" s="227" t="s">
        <v>137</v>
      </c>
    </row>
    <row r="73" spans="1:15" x14ac:dyDescent="0.25">
      <c r="A73" s="8" t="s">
        <v>104</v>
      </c>
      <c r="B73" s="234">
        <v>0</v>
      </c>
      <c r="C73" s="9">
        <v>0</v>
      </c>
      <c r="D73" s="9">
        <v>0</v>
      </c>
      <c r="E73" s="9">
        <v>0</v>
      </c>
      <c r="F73" s="9">
        <v>0</v>
      </c>
      <c r="G73" s="9">
        <v>0</v>
      </c>
      <c r="H73" s="9">
        <v>0</v>
      </c>
      <c r="I73" s="9">
        <v>0</v>
      </c>
      <c r="J73" s="9">
        <v>0</v>
      </c>
      <c r="K73" s="9">
        <v>0</v>
      </c>
      <c r="L73" s="9">
        <v>0</v>
      </c>
      <c r="M73" s="9">
        <v>0</v>
      </c>
      <c r="N73" s="6">
        <v>0</v>
      </c>
      <c r="O73" s="227" t="s">
        <v>138</v>
      </c>
    </row>
    <row r="74" spans="1:15" x14ac:dyDescent="0.25">
      <c r="A74" s="5" t="s">
        <v>105</v>
      </c>
      <c r="B74" s="235">
        <v>44</v>
      </c>
      <c r="C74" s="6">
        <v>38</v>
      </c>
      <c r="D74" s="6">
        <v>68</v>
      </c>
      <c r="E74" s="6">
        <v>552</v>
      </c>
      <c r="F74" s="7">
        <v>2140</v>
      </c>
      <c r="G74" s="7">
        <v>2205</v>
      </c>
      <c r="H74" s="7">
        <v>3285</v>
      </c>
      <c r="I74" s="7">
        <v>4201</v>
      </c>
      <c r="J74" s="7">
        <v>3281</v>
      </c>
      <c r="K74" s="7">
        <v>1622</v>
      </c>
      <c r="L74" s="6">
        <v>187</v>
      </c>
      <c r="M74" s="6">
        <v>37</v>
      </c>
      <c r="N74" s="7">
        <v>17660</v>
      </c>
      <c r="O74" s="226" t="s">
        <v>139</v>
      </c>
    </row>
    <row r="75" spans="1:15" x14ac:dyDescent="0.25">
      <c r="A75" s="8" t="s">
        <v>106</v>
      </c>
      <c r="B75" s="234">
        <v>23</v>
      </c>
      <c r="C75" s="9">
        <v>21</v>
      </c>
      <c r="D75" s="9">
        <v>47</v>
      </c>
      <c r="E75" s="9">
        <v>351</v>
      </c>
      <c r="F75" s="10">
        <v>1574</v>
      </c>
      <c r="G75" s="10">
        <v>1597</v>
      </c>
      <c r="H75" s="10">
        <v>2275</v>
      </c>
      <c r="I75" s="10">
        <v>3036</v>
      </c>
      <c r="J75" s="10">
        <v>2454</v>
      </c>
      <c r="K75" s="10">
        <v>1098</v>
      </c>
      <c r="L75" s="9">
        <v>142</v>
      </c>
      <c r="M75" s="9">
        <v>24</v>
      </c>
      <c r="N75" s="7">
        <v>12642</v>
      </c>
      <c r="O75" s="227" t="s">
        <v>140</v>
      </c>
    </row>
    <row r="76" spans="1:15" x14ac:dyDescent="0.25">
      <c r="A76" s="8" t="s">
        <v>107</v>
      </c>
      <c r="B76" s="234">
        <v>0</v>
      </c>
      <c r="C76" s="9">
        <v>0</v>
      </c>
      <c r="D76" s="9">
        <v>0</v>
      </c>
      <c r="E76" s="9">
        <v>0</v>
      </c>
      <c r="F76" s="9">
        <v>0</v>
      </c>
      <c r="G76" s="9">
        <v>0</v>
      </c>
      <c r="H76" s="9">
        <v>0</v>
      </c>
      <c r="I76" s="9">
        <v>0</v>
      </c>
      <c r="J76" s="9">
        <v>0</v>
      </c>
      <c r="K76" s="9">
        <v>0</v>
      </c>
      <c r="L76" s="9">
        <v>0</v>
      </c>
      <c r="M76" s="9">
        <v>0</v>
      </c>
      <c r="N76" s="6">
        <v>0</v>
      </c>
      <c r="O76" s="227" t="s">
        <v>141</v>
      </c>
    </row>
    <row r="77" spans="1:15" x14ac:dyDescent="0.25">
      <c r="A77" s="8" t="s">
        <v>108</v>
      </c>
      <c r="B77" s="234">
        <v>21</v>
      </c>
      <c r="C77" s="9">
        <v>17</v>
      </c>
      <c r="D77" s="9">
        <v>21</v>
      </c>
      <c r="E77" s="9">
        <v>201</v>
      </c>
      <c r="F77" s="9">
        <v>566</v>
      </c>
      <c r="G77" s="9">
        <v>608</v>
      </c>
      <c r="H77" s="10">
        <v>1010</v>
      </c>
      <c r="I77" s="10">
        <v>1165</v>
      </c>
      <c r="J77" s="9">
        <v>827</v>
      </c>
      <c r="K77" s="9">
        <v>524</v>
      </c>
      <c r="L77" s="9">
        <v>45</v>
      </c>
      <c r="M77" s="9">
        <v>13</v>
      </c>
      <c r="N77" s="7">
        <v>5018</v>
      </c>
      <c r="O77" s="227" t="s">
        <v>142</v>
      </c>
    </row>
    <row r="78" spans="1:15" x14ac:dyDescent="0.25">
      <c r="A78" s="5" t="s">
        <v>109</v>
      </c>
      <c r="B78" s="235">
        <v>0</v>
      </c>
      <c r="C78" s="6">
        <v>0</v>
      </c>
      <c r="D78" s="6">
        <v>0</v>
      </c>
      <c r="E78" s="6">
        <v>0</v>
      </c>
      <c r="F78" s="6">
        <v>0</v>
      </c>
      <c r="G78" s="6">
        <v>0</v>
      </c>
      <c r="H78" s="6">
        <v>0</v>
      </c>
      <c r="I78" s="6">
        <v>0</v>
      </c>
      <c r="J78" s="6">
        <v>0</v>
      </c>
      <c r="K78" s="6">
        <v>0</v>
      </c>
      <c r="L78" s="6">
        <v>0</v>
      </c>
      <c r="M78" s="6">
        <v>0</v>
      </c>
      <c r="N78" s="6">
        <v>0</v>
      </c>
      <c r="O78" s="226" t="s">
        <v>143</v>
      </c>
    </row>
    <row r="79" spans="1:15" x14ac:dyDescent="0.25">
      <c r="A79" s="8" t="s">
        <v>110</v>
      </c>
      <c r="B79" s="234">
        <v>0</v>
      </c>
      <c r="C79" s="9">
        <v>0</v>
      </c>
      <c r="D79" s="9">
        <v>0</v>
      </c>
      <c r="E79" s="9">
        <v>0</v>
      </c>
      <c r="F79" s="9">
        <v>0</v>
      </c>
      <c r="G79" s="9">
        <v>0</v>
      </c>
      <c r="H79" s="9">
        <v>0</v>
      </c>
      <c r="I79" s="9">
        <v>0</v>
      </c>
      <c r="J79" s="9">
        <v>0</v>
      </c>
      <c r="K79" s="9">
        <v>0</v>
      </c>
      <c r="L79" s="9">
        <v>0</v>
      </c>
      <c r="M79" s="9">
        <v>0</v>
      </c>
      <c r="N79" s="6">
        <v>0</v>
      </c>
      <c r="O79" s="227" t="s">
        <v>144</v>
      </c>
    </row>
    <row r="80" spans="1:15" x14ac:dyDescent="0.25">
      <c r="A80" s="5" t="s">
        <v>111</v>
      </c>
      <c r="B80" s="235">
        <v>39</v>
      </c>
      <c r="C80" s="6">
        <v>0</v>
      </c>
      <c r="D80" s="6">
        <v>41</v>
      </c>
      <c r="E80" s="6">
        <v>101</v>
      </c>
      <c r="F80" s="6">
        <v>225</v>
      </c>
      <c r="G80" s="6">
        <v>122</v>
      </c>
      <c r="H80" s="6">
        <v>104</v>
      </c>
      <c r="I80" s="6">
        <v>113</v>
      </c>
      <c r="J80" s="6">
        <v>120</v>
      </c>
      <c r="K80" s="6">
        <v>30</v>
      </c>
      <c r="L80" s="6">
        <v>6</v>
      </c>
      <c r="M80" s="6">
        <v>11</v>
      </c>
      <c r="N80" s="6">
        <v>912</v>
      </c>
      <c r="O80" s="226" t="s">
        <v>145</v>
      </c>
    </row>
    <row r="81" spans="1:15" x14ac:dyDescent="0.25">
      <c r="A81" s="8" t="s">
        <v>112</v>
      </c>
      <c r="B81" s="234">
        <v>39</v>
      </c>
      <c r="C81" s="9">
        <v>0</v>
      </c>
      <c r="D81" s="9">
        <v>41</v>
      </c>
      <c r="E81" s="9">
        <v>101</v>
      </c>
      <c r="F81" s="9">
        <v>225</v>
      </c>
      <c r="G81" s="9">
        <v>122</v>
      </c>
      <c r="H81" s="9">
        <v>104</v>
      </c>
      <c r="I81" s="9">
        <v>113</v>
      </c>
      <c r="J81" s="9">
        <v>120</v>
      </c>
      <c r="K81" s="9">
        <v>30</v>
      </c>
      <c r="L81" s="9">
        <v>6</v>
      </c>
      <c r="M81" s="9">
        <v>11</v>
      </c>
      <c r="N81" s="6">
        <v>912</v>
      </c>
      <c r="O81" s="227" t="s">
        <v>146</v>
      </c>
    </row>
    <row r="82" spans="1:15" x14ac:dyDescent="0.25">
      <c r="A82" s="5" t="s">
        <v>147</v>
      </c>
      <c r="B82" s="235">
        <v>179</v>
      </c>
      <c r="C82" s="6">
        <v>104</v>
      </c>
      <c r="D82" s="6">
        <v>304</v>
      </c>
      <c r="E82" s="7">
        <v>3047</v>
      </c>
      <c r="F82" s="7">
        <v>8375</v>
      </c>
      <c r="G82" s="7">
        <v>9355</v>
      </c>
      <c r="H82" s="7">
        <v>14483</v>
      </c>
      <c r="I82" s="7">
        <v>18188</v>
      </c>
      <c r="J82" s="7">
        <v>11542</v>
      </c>
      <c r="K82" s="7">
        <v>3944</v>
      </c>
      <c r="L82" s="6">
        <v>444</v>
      </c>
      <c r="M82" s="6">
        <v>109</v>
      </c>
      <c r="N82" s="7">
        <v>70074</v>
      </c>
      <c r="O82" s="226" t="s">
        <v>185</v>
      </c>
    </row>
    <row r="83" spans="1:15" x14ac:dyDescent="0.25">
      <c r="A83" s="8" t="s">
        <v>148</v>
      </c>
      <c r="B83" s="234">
        <v>45</v>
      </c>
      <c r="C83" s="9">
        <v>0</v>
      </c>
      <c r="D83" s="9">
        <v>30</v>
      </c>
      <c r="E83" s="9">
        <v>368</v>
      </c>
      <c r="F83" s="9">
        <v>829</v>
      </c>
      <c r="G83" s="10">
        <v>1303</v>
      </c>
      <c r="H83" s="10">
        <v>1720</v>
      </c>
      <c r="I83" s="10">
        <v>2398</v>
      </c>
      <c r="J83" s="10">
        <v>1140</v>
      </c>
      <c r="K83" s="9">
        <v>291</v>
      </c>
      <c r="L83" s="9">
        <v>0</v>
      </c>
      <c r="M83" s="9">
        <v>18</v>
      </c>
      <c r="N83" s="7">
        <v>8142</v>
      </c>
      <c r="O83" s="227" t="s">
        <v>186</v>
      </c>
    </row>
    <row r="84" spans="1:15" x14ac:dyDescent="0.25">
      <c r="A84" s="8" t="s">
        <v>149</v>
      </c>
      <c r="B84" s="234">
        <v>65</v>
      </c>
      <c r="C84" s="9">
        <v>59</v>
      </c>
      <c r="D84" s="9">
        <v>138</v>
      </c>
      <c r="E84" s="9">
        <v>948</v>
      </c>
      <c r="F84" s="10">
        <v>1970</v>
      </c>
      <c r="G84" s="10">
        <v>2260</v>
      </c>
      <c r="H84" s="10">
        <v>2720</v>
      </c>
      <c r="I84" s="10">
        <v>3100</v>
      </c>
      <c r="J84" s="10">
        <v>2690</v>
      </c>
      <c r="K84" s="10">
        <v>1187</v>
      </c>
      <c r="L84" s="9">
        <v>213</v>
      </c>
      <c r="M84" s="9">
        <v>52</v>
      </c>
      <c r="N84" s="7">
        <v>15402</v>
      </c>
      <c r="O84" s="227" t="s">
        <v>187</v>
      </c>
    </row>
    <row r="85" spans="1:15" x14ac:dyDescent="0.25">
      <c r="A85" s="8" t="s">
        <v>150</v>
      </c>
      <c r="B85" s="234">
        <v>3</v>
      </c>
      <c r="C85" s="9">
        <v>9</v>
      </c>
      <c r="D85" s="9">
        <v>5</v>
      </c>
      <c r="E85" s="9">
        <v>135</v>
      </c>
      <c r="F85" s="9">
        <v>384</v>
      </c>
      <c r="G85" s="9">
        <v>881</v>
      </c>
      <c r="H85" s="10">
        <v>2511</v>
      </c>
      <c r="I85" s="10">
        <v>3004</v>
      </c>
      <c r="J85" s="10">
        <v>1141</v>
      </c>
      <c r="K85" s="9">
        <v>175</v>
      </c>
      <c r="L85" s="9">
        <v>64</v>
      </c>
      <c r="M85" s="9">
        <v>4</v>
      </c>
      <c r="N85" s="7">
        <v>8316</v>
      </c>
      <c r="O85" s="227" t="s">
        <v>188</v>
      </c>
    </row>
    <row r="86" spans="1:15" x14ac:dyDescent="0.25">
      <c r="A86" s="8" t="s">
        <v>151</v>
      </c>
      <c r="B86" s="234">
        <v>0</v>
      </c>
      <c r="C86" s="9">
        <v>0</v>
      </c>
      <c r="D86" s="9">
        <v>0</v>
      </c>
      <c r="E86" s="9">
        <v>369</v>
      </c>
      <c r="F86" s="9">
        <v>874</v>
      </c>
      <c r="G86" s="9">
        <v>760</v>
      </c>
      <c r="H86" s="10">
        <v>1131</v>
      </c>
      <c r="I86" s="10">
        <v>1110</v>
      </c>
      <c r="J86" s="9">
        <v>942</v>
      </c>
      <c r="K86" s="9">
        <v>269</v>
      </c>
      <c r="L86" s="9">
        <v>40</v>
      </c>
      <c r="M86" s="9">
        <v>0</v>
      </c>
      <c r="N86" s="7">
        <v>5495</v>
      </c>
      <c r="O86" s="227" t="s">
        <v>189</v>
      </c>
    </row>
    <row r="87" spans="1:15" x14ac:dyDescent="0.25">
      <c r="A87" s="8" t="s">
        <v>152</v>
      </c>
      <c r="B87" s="234">
        <v>36</v>
      </c>
      <c r="C87" s="9">
        <v>27</v>
      </c>
      <c r="D87" s="9">
        <v>75</v>
      </c>
      <c r="E87" s="9">
        <v>872</v>
      </c>
      <c r="F87" s="10">
        <v>3193</v>
      </c>
      <c r="G87" s="10">
        <v>3007</v>
      </c>
      <c r="H87" s="10">
        <v>4689</v>
      </c>
      <c r="I87" s="10">
        <v>6402</v>
      </c>
      <c r="J87" s="10">
        <v>4047</v>
      </c>
      <c r="K87" s="10">
        <v>1406</v>
      </c>
      <c r="L87" s="9">
        <v>75</v>
      </c>
      <c r="M87" s="9">
        <v>23</v>
      </c>
      <c r="N87" s="7">
        <v>23852</v>
      </c>
      <c r="O87" s="227" t="s">
        <v>190</v>
      </c>
    </row>
    <row r="88" spans="1:15" x14ac:dyDescent="0.25">
      <c r="A88" s="8" t="s">
        <v>153</v>
      </c>
      <c r="B88" s="234">
        <v>10</v>
      </c>
      <c r="C88" s="9">
        <v>9</v>
      </c>
      <c r="D88" s="9">
        <v>38</v>
      </c>
      <c r="E88" s="9">
        <v>238</v>
      </c>
      <c r="F88" s="9">
        <v>779</v>
      </c>
      <c r="G88" s="9">
        <v>840</v>
      </c>
      <c r="H88" s="10">
        <v>1123</v>
      </c>
      <c r="I88" s="10">
        <v>1510</v>
      </c>
      <c r="J88" s="10">
        <v>1169</v>
      </c>
      <c r="K88" s="9">
        <v>404</v>
      </c>
      <c r="L88" s="9">
        <v>30</v>
      </c>
      <c r="M88" s="9">
        <v>12</v>
      </c>
      <c r="N88" s="7">
        <v>6162</v>
      </c>
      <c r="O88" s="227" t="s">
        <v>191</v>
      </c>
    </row>
    <row r="89" spans="1:15" x14ac:dyDescent="0.25">
      <c r="A89" s="8" t="s">
        <v>154</v>
      </c>
      <c r="B89" s="234">
        <v>20</v>
      </c>
      <c r="C89" s="9">
        <v>0</v>
      </c>
      <c r="D89" s="9">
        <v>18</v>
      </c>
      <c r="E89" s="9">
        <v>117</v>
      </c>
      <c r="F89" s="9">
        <v>346</v>
      </c>
      <c r="G89" s="9">
        <v>304</v>
      </c>
      <c r="H89" s="9">
        <v>589</v>
      </c>
      <c r="I89" s="9">
        <v>664</v>
      </c>
      <c r="J89" s="9">
        <v>413</v>
      </c>
      <c r="K89" s="9">
        <v>212</v>
      </c>
      <c r="L89" s="9">
        <v>22</v>
      </c>
      <c r="M89" s="9">
        <v>0</v>
      </c>
      <c r="N89" s="7">
        <v>2705</v>
      </c>
      <c r="O89" s="227" t="s">
        <v>192</v>
      </c>
    </row>
    <row r="90" spans="1:15" x14ac:dyDescent="0.25">
      <c r="A90" s="5" t="s">
        <v>155</v>
      </c>
      <c r="B90" s="235">
        <v>204</v>
      </c>
      <c r="C90" s="6">
        <v>137</v>
      </c>
      <c r="D90" s="6">
        <v>184</v>
      </c>
      <c r="E90" s="6">
        <v>840</v>
      </c>
      <c r="F90" s="7">
        <v>1242</v>
      </c>
      <c r="G90" s="6">
        <v>924</v>
      </c>
      <c r="H90" s="7">
        <v>1660</v>
      </c>
      <c r="I90" s="7">
        <v>2047</v>
      </c>
      <c r="J90" s="7">
        <v>1210</v>
      </c>
      <c r="K90" s="6">
        <v>742</v>
      </c>
      <c r="L90" s="6">
        <v>211</v>
      </c>
      <c r="M90" s="6">
        <v>165</v>
      </c>
      <c r="N90" s="7">
        <v>9566</v>
      </c>
      <c r="O90" s="226" t="s">
        <v>193</v>
      </c>
    </row>
    <row r="91" spans="1:15" x14ac:dyDescent="0.25">
      <c r="A91" s="8" t="s">
        <v>156</v>
      </c>
      <c r="B91" s="234">
        <v>36</v>
      </c>
      <c r="C91" s="9">
        <v>57</v>
      </c>
      <c r="D91" s="9">
        <v>41</v>
      </c>
      <c r="E91" s="9">
        <v>252</v>
      </c>
      <c r="F91" s="9">
        <v>535</v>
      </c>
      <c r="G91" s="9">
        <v>447</v>
      </c>
      <c r="H91" s="9">
        <v>633</v>
      </c>
      <c r="I91" s="10">
        <v>1016</v>
      </c>
      <c r="J91" s="9">
        <v>549</v>
      </c>
      <c r="K91" s="9">
        <v>290</v>
      </c>
      <c r="L91" s="9">
        <v>78</v>
      </c>
      <c r="M91" s="9">
        <v>47</v>
      </c>
      <c r="N91" s="7">
        <v>3981</v>
      </c>
      <c r="O91" s="227" t="s">
        <v>194</v>
      </c>
    </row>
    <row r="92" spans="1:15" x14ac:dyDescent="0.25">
      <c r="A92" s="8" t="s">
        <v>157</v>
      </c>
      <c r="B92" s="234">
        <v>168</v>
      </c>
      <c r="C92" s="9">
        <v>80</v>
      </c>
      <c r="D92" s="9">
        <v>143</v>
      </c>
      <c r="E92" s="9">
        <v>588</v>
      </c>
      <c r="F92" s="9">
        <v>707</v>
      </c>
      <c r="G92" s="9">
        <v>477</v>
      </c>
      <c r="H92" s="10">
        <v>1027</v>
      </c>
      <c r="I92" s="10">
        <v>1031</v>
      </c>
      <c r="J92" s="9">
        <v>661</v>
      </c>
      <c r="K92" s="9">
        <v>452</v>
      </c>
      <c r="L92" s="9">
        <v>133</v>
      </c>
      <c r="M92" s="9">
        <v>118</v>
      </c>
      <c r="N92" s="7">
        <v>5585</v>
      </c>
      <c r="O92" s="227" t="s">
        <v>195</v>
      </c>
    </row>
    <row r="93" spans="1:15" x14ac:dyDescent="0.25">
      <c r="A93" s="5" t="s">
        <v>158</v>
      </c>
      <c r="B93" s="235">
        <v>228</v>
      </c>
      <c r="C93" s="6">
        <v>238</v>
      </c>
      <c r="D93" s="6">
        <v>216</v>
      </c>
      <c r="E93" s="6">
        <v>960</v>
      </c>
      <c r="F93" s="7">
        <v>1227</v>
      </c>
      <c r="G93" s="6">
        <v>617</v>
      </c>
      <c r="H93" s="6">
        <v>316</v>
      </c>
      <c r="I93" s="6">
        <v>574</v>
      </c>
      <c r="J93" s="6">
        <v>524</v>
      </c>
      <c r="K93" s="6">
        <v>712</v>
      </c>
      <c r="L93" s="6">
        <v>341</v>
      </c>
      <c r="M93" s="6">
        <v>154</v>
      </c>
      <c r="N93" s="7">
        <v>6107</v>
      </c>
      <c r="O93" s="226" t="s">
        <v>196</v>
      </c>
    </row>
    <row r="94" spans="1:15" x14ac:dyDescent="0.25">
      <c r="A94" s="8" t="s">
        <v>159</v>
      </c>
      <c r="B94" s="234">
        <v>228</v>
      </c>
      <c r="C94" s="9">
        <v>238</v>
      </c>
      <c r="D94" s="9">
        <v>216</v>
      </c>
      <c r="E94" s="9">
        <v>960</v>
      </c>
      <c r="F94" s="10">
        <v>1227</v>
      </c>
      <c r="G94" s="9">
        <v>617</v>
      </c>
      <c r="H94" s="9">
        <v>316</v>
      </c>
      <c r="I94" s="9">
        <v>574</v>
      </c>
      <c r="J94" s="9">
        <v>524</v>
      </c>
      <c r="K94" s="9">
        <v>712</v>
      </c>
      <c r="L94" s="9">
        <v>341</v>
      </c>
      <c r="M94" s="9">
        <v>154</v>
      </c>
      <c r="N94" s="7">
        <v>6107</v>
      </c>
      <c r="O94" s="227" t="s">
        <v>197</v>
      </c>
    </row>
    <row r="95" spans="1:15" x14ac:dyDescent="0.25">
      <c r="A95" s="8" t="s">
        <v>160</v>
      </c>
      <c r="B95" s="234">
        <v>0</v>
      </c>
      <c r="C95" s="9">
        <v>0</v>
      </c>
      <c r="D95" s="9">
        <v>0</v>
      </c>
      <c r="E95" s="9">
        <v>0</v>
      </c>
      <c r="F95" s="9">
        <v>0</v>
      </c>
      <c r="G95" s="9">
        <v>0</v>
      </c>
      <c r="H95" s="9">
        <v>0</v>
      </c>
      <c r="I95" s="9">
        <v>0</v>
      </c>
      <c r="J95" s="9">
        <v>0</v>
      </c>
      <c r="K95" s="9">
        <v>0</v>
      </c>
      <c r="L95" s="9">
        <v>0</v>
      </c>
      <c r="M95" s="9">
        <v>0</v>
      </c>
      <c r="N95" s="6">
        <v>0</v>
      </c>
      <c r="O95" s="227" t="s">
        <v>198</v>
      </c>
    </row>
    <row r="96" spans="1:15" x14ac:dyDescent="0.25">
      <c r="A96" s="5" t="s">
        <v>161</v>
      </c>
      <c r="B96" s="235">
        <v>237</v>
      </c>
      <c r="C96" s="6">
        <v>277</v>
      </c>
      <c r="D96" s="7">
        <v>1297</v>
      </c>
      <c r="E96" s="7">
        <v>9999</v>
      </c>
      <c r="F96" s="7">
        <v>12026</v>
      </c>
      <c r="G96" s="7">
        <v>6833</v>
      </c>
      <c r="H96" s="7">
        <v>6323</v>
      </c>
      <c r="I96" s="7">
        <v>7525</v>
      </c>
      <c r="J96" s="7">
        <v>8558</v>
      </c>
      <c r="K96" s="7">
        <v>8135</v>
      </c>
      <c r="L96" s="6">
        <v>344</v>
      </c>
      <c r="M96" s="6">
        <v>44</v>
      </c>
      <c r="N96" s="7">
        <v>61598</v>
      </c>
      <c r="O96" s="226" t="s">
        <v>199</v>
      </c>
    </row>
    <row r="97" spans="1:15" x14ac:dyDescent="0.25">
      <c r="A97" s="8" t="s">
        <v>162</v>
      </c>
      <c r="B97" s="234">
        <v>27</v>
      </c>
      <c r="C97" s="9">
        <v>61</v>
      </c>
      <c r="D97" s="9">
        <v>188</v>
      </c>
      <c r="E97" s="10">
        <v>1430</v>
      </c>
      <c r="F97" s="10">
        <v>2255</v>
      </c>
      <c r="G97" s="10">
        <v>1699</v>
      </c>
      <c r="H97" s="10">
        <v>1896</v>
      </c>
      <c r="I97" s="10">
        <v>2268</v>
      </c>
      <c r="J97" s="10">
        <v>2235</v>
      </c>
      <c r="K97" s="10">
        <v>1859</v>
      </c>
      <c r="L97" s="9">
        <v>119</v>
      </c>
      <c r="M97" s="9">
        <v>37</v>
      </c>
      <c r="N97" s="7">
        <v>14074</v>
      </c>
      <c r="O97" s="227" t="s">
        <v>200</v>
      </c>
    </row>
    <row r="98" spans="1:15" x14ac:dyDescent="0.25">
      <c r="A98" s="8" t="s">
        <v>163</v>
      </c>
      <c r="B98" s="234">
        <v>200</v>
      </c>
      <c r="C98" s="9">
        <v>200</v>
      </c>
      <c r="D98" s="10">
        <v>1000</v>
      </c>
      <c r="E98" s="10">
        <v>8100</v>
      </c>
      <c r="F98" s="10">
        <v>9100</v>
      </c>
      <c r="G98" s="10">
        <v>4600</v>
      </c>
      <c r="H98" s="10">
        <v>3700</v>
      </c>
      <c r="I98" s="10">
        <v>4400</v>
      </c>
      <c r="J98" s="10">
        <v>5600</v>
      </c>
      <c r="K98" s="10">
        <v>5600</v>
      </c>
      <c r="L98" s="9">
        <v>200</v>
      </c>
      <c r="M98" s="9">
        <v>0</v>
      </c>
      <c r="N98" s="7">
        <v>42700</v>
      </c>
      <c r="O98" s="227" t="s">
        <v>201</v>
      </c>
    </row>
    <row r="99" spans="1:15" x14ac:dyDescent="0.25">
      <c r="A99" s="8" t="s">
        <v>164</v>
      </c>
      <c r="B99" s="234">
        <v>10</v>
      </c>
      <c r="C99" s="9">
        <v>16</v>
      </c>
      <c r="D99" s="9">
        <v>29</v>
      </c>
      <c r="E99" s="9">
        <v>269</v>
      </c>
      <c r="F99" s="9">
        <v>354</v>
      </c>
      <c r="G99" s="9">
        <v>221</v>
      </c>
      <c r="H99" s="9">
        <v>373</v>
      </c>
      <c r="I99" s="9">
        <v>357</v>
      </c>
      <c r="J99" s="9">
        <v>365</v>
      </c>
      <c r="K99" s="9">
        <v>386</v>
      </c>
      <c r="L99" s="9">
        <v>25</v>
      </c>
      <c r="M99" s="9">
        <v>7</v>
      </c>
      <c r="N99" s="7">
        <v>2412</v>
      </c>
      <c r="O99" s="227" t="s">
        <v>202</v>
      </c>
    </row>
    <row r="100" spans="1:15" x14ac:dyDescent="0.25">
      <c r="A100" s="8" t="s">
        <v>165</v>
      </c>
      <c r="B100" s="234">
        <v>0</v>
      </c>
      <c r="C100" s="9">
        <v>0</v>
      </c>
      <c r="D100" s="9">
        <v>80</v>
      </c>
      <c r="E100" s="9">
        <v>200</v>
      </c>
      <c r="F100" s="9">
        <v>317</v>
      </c>
      <c r="G100" s="9">
        <v>313</v>
      </c>
      <c r="H100" s="9">
        <v>354</v>
      </c>
      <c r="I100" s="9">
        <v>500</v>
      </c>
      <c r="J100" s="9">
        <v>358</v>
      </c>
      <c r="K100" s="9">
        <v>290</v>
      </c>
      <c r="L100" s="9">
        <v>0</v>
      </c>
      <c r="M100" s="9">
        <v>0</v>
      </c>
      <c r="N100" s="7">
        <v>2412</v>
      </c>
      <c r="O100" s="227" t="s">
        <v>203</v>
      </c>
    </row>
    <row r="101" spans="1:15" x14ac:dyDescent="0.25">
      <c r="A101" s="5" t="s">
        <v>166</v>
      </c>
      <c r="B101" s="235">
        <v>40</v>
      </c>
      <c r="C101" s="6">
        <v>49</v>
      </c>
      <c r="D101" s="6">
        <v>105</v>
      </c>
      <c r="E101" s="6">
        <v>226</v>
      </c>
      <c r="F101" s="6">
        <v>776</v>
      </c>
      <c r="G101" s="6">
        <v>932</v>
      </c>
      <c r="H101" s="7">
        <v>2150</v>
      </c>
      <c r="I101" s="7">
        <v>3310</v>
      </c>
      <c r="J101" s="7">
        <v>1356</v>
      </c>
      <c r="K101" s="6">
        <v>289</v>
      </c>
      <c r="L101" s="6">
        <v>56</v>
      </c>
      <c r="M101" s="6">
        <v>16</v>
      </c>
      <c r="N101" s="7">
        <v>9305</v>
      </c>
      <c r="O101" s="226" t="s">
        <v>204</v>
      </c>
    </row>
    <row r="102" spans="1:15" x14ac:dyDescent="0.25">
      <c r="A102" s="8" t="s">
        <v>167</v>
      </c>
      <c r="B102" s="234">
        <v>0</v>
      </c>
      <c r="C102" s="9">
        <v>0</v>
      </c>
      <c r="D102" s="9">
        <v>65</v>
      </c>
      <c r="E102" s="9">
        <v>65</v>
      </c>
      <c r="F102" s="9">
        <v>366</v>
      </c>
      <c r="G102" s="9">
        <v>563</v>
      </c>
      <c r="H102" s="10">
        <v>1260</v>
      </c>
      <c r="I102" s="10">
        <v>2065</v>
      </c>
      <c r="J102" s="9">
        <v>683</v>
      </c>
      <c r="K102" s="9">
        <v>126</v>
      </c>
      <c r="L102" s="9">
        <v>0</v>
      </c>
      <c r="M102" s="9">
        <v>0</v>
      </c>
      <c r="N102" s="7">
        <v>5193</v>
      </c>
      <c r="O102" s="227" t="s">
        <v>205</v>
      </c>
    </row>
    <row r="103" spans="1:15" x14ac:dyDescent="0.25">
      <c r="A103" s="8" t="s">
        <v>168</v>
      </c>
      <c r="B103" s="234">
        <v>40</v>
      </c>
      <c r="C103" s="9">
        <v>49</v>
      </c>
      <c r="D103" s="9">
        <v>40</v>
      </c>
      <c r="E103" s="9">
        <v>161</v>
      </c>
      <c r="F103" s="9">
        <v>410</v>
      </c>
      <c r="G103" s="9">
        <v>369</v>
      </c>
      <c r="H103" s="9">
        <v>890</v>
      </c>
      <c r="I103" s="10">
        <v>1245</v>
      </c>
      <c r="J103" s="9">
        <v>673</v>
      </c>
      <c r="K103" s="9">
        <v>163</v>
      </c>
      <c r="L103" s="9">
        <v>56</v>
      </c>
      <c r="M103" s="9">
        <v>16</v>
      </c>
      <c r="N103" s="7">
        <v>4112</v>
      </c>
      <c r="O103" s="227" t="s">
        <v>206</v>
      </c>
    </row>
    <row r="104" spans="1:15" x14ac:dyDescent="0.25">
      <c r="A104" s="5" t="s">
        <v>169</v>
      </c>
      <c r="B104" s="235">
        <v>55</v>
      </c>
      <c r="C104" s="6">
        <v>59</v>
      </c>
      <c r="D104" s="6">
        <v>129</v>
      </c>
      <c r="E104" s="6">
        <v>247</v>
      </c>
      <c r="F104" s="7">
        <v>1089</v>
      </c>
      <c r="G104" s="6">
        <v>951</v>
      </c>
      <c r="H104" s="6">
        <v>558</v>
      </c>
      <c r="I104" s="6">
        <v>597</v>
      </c>
      <c r="J104" s="6">
        <v>877</v>
      </c>
      <c r="K104" s="6">
        <v>911</v>
      </c>
      <c r="L104" s="6">
        <v>385</v>
      </c>
      <c r="M104" s="6">
        <v>34</v>
      </c>
      <c r="N104" s="7">
        <v>5892</v>
      </c>
      <c r="O104" s="226" t="s">
        <v>207</v>
      </c>
    </row>
    <row r="105" spans="1:15" x14ac:dyDescent="0.25">
      <c r="A105" s="8" t="s">
        <v>170</v>
      </c>
      <c r="B105" s="234">
        <v>55</v>
      </c>
      <c r="C105" s="9">
        <v>59</v>
      </c>
      <c r="D105" s="9">
        <v>129</v>
      </c>
      <c r="E105" s="9">
        <v>247</v>
      </c>
      <c r="F105" s="10">
        <v>1089</v>
      </c>
      <c r="G105" s="9">
        <v>951</v>
      </c>
      <c r="H105" s="9">
        <v>558</v>
      </c>
      <c r="I105" s="9">
        <v>597</v>
      </c>
      <c r="J105" s="9">
        <v>877</v>
      </c>
      <c r="K105" s="9">
        <v>911</v>
      </c>
      <c r="L105" s="9">
        <v>385</v>
      </c>
      <c r="M105" s="9">
        <v>34</v>
      </c>
      <c r="N105" s="7">
        <v>5892</v>
      </c>
      <c r="O105" s="227" t="s">
        <v>208</v>
      </c>
    </row>
    <row r="106" spans="1:15" x14ac:dyDescent="0.25">
      <c r="A106" s="5" t="s">
        <v>171</v>
      </c>
      <c r="B106" s="235">
        <v>51</v>
      </c>
      <c r="C106" s="6">
        <v>33</v>
      </c>
      <c r="D106" s="6">
        <v>142</v>
      </c>
      <c r="E106" s="6">
        <v>620</v>
      </c>
      <c r="F106" s="7">
        <v>1274</v>
      </c>
      <c r="G106" s="6">
        <v>911</v>
      </c>
      <c r="H106" s="7">
        <v>1412</v>
      </c>
      <c r="I106" s="7">
        <v>2065</v>
      </c>
      <c r="J106" s="7">
        <v>1332</v>
      </c>
      <c r="K106" s="6">
        <v>624</v>
      </c>
      <c r="L106" s="6">
        <v>85</v>
      </c>
      <c r="M106" s="6">
        <v>76</v>
      </c>
      <c r="N106" s="7">
        <v>8625</v>
      </c>
      <c r="O106" s="226" t="s">
        <v>209</v>
      </c>
    </row>
    <row r="107" spans="1:15" x14ac:dyDescent="0.25">
      <c r="A107" s="8" t="s">
        <v>172</v>
      </c>
      <c r="B107" s="234">
        <v>6</v>
      </c>
      <c r="C107" s="9">
        <v>12</v>
      </c>
      <c r="D107" s="9">
        <v>17</v>
      </c>
      <c r="E107" s="9">
        <v>35</v>
      </c>
      <c r="F107" s="9">
        <v>75</v>
      </c>
      <c r="G107" s="9">
        <v>65</v>
      </c>
      <c r="H107" s="9">
        <v>101</v>
      </c>
      <c r="I107" s="9">
        <v>153</v>
      </c>
      <c r="J107" s="9">
        <v>81</v>
      </c>
      <c r="K107" s="9">
        <v>57</v>
      </c>
      <c r="L107" s="9">
        <v>31</v>
      </c>
      <c r="M107" s="9">
        <v>5</v>
      </c>
      <c r="N107" s="6">
        <v>638</v>
      </c>
      <c r="O107" s="227" t="s">
        <v>210</v>
      </c>
    </row>
    <row r="108" spans="1:15" x14ac:dyDescent="0.25">
      <c r="A108" s="8" t="s">
        <v>173</v>
      </c>
      <c r="B108" s="234">
        <v>22</v>
      </c>
      <c r="C108" s="9">
        <v>0</v>
      </c>
      <c r="D108" s="9">
        <v>31</v>
      </c>
      <c r="E108" s="9">
        <v>44</v>
      </c>
      <c r="F108" s="9">
        <v>108</v>
      </c>
      <c r="G108" s="9">
        <v>94</v>
      </c>
      <c r="H108" s="9">
        <v>200</v>
      </c>
      <c r="I108" s="9">
        <v>259</v>
      </c>
      <c r="J108" s="9">
        <v>137</v>
      </c>
      <c r="K108" s="9">
        <v>70</v>
      </c>
      <c r="L108" s="9">
        <v>0</v>
      </c>
      <c r="M108" s="9">
        <v>28</v>
      </c>
      <c r="N108" s="6">
        <v>993</v>
      </c>
      <c r="O108" s="227" t="s">
        <v>211</v>
      </c>
    </row>
    <row r="109" spans="1:15" x14ac:dyDescent="0.25">
      <c r="A109" s="8" t="s">
        <v>174</v>
      </c>
      <c r="B109" s="234">
        <v>23</v>
      </c>
      <c r="C109" s="9">
        <v>21</v>
      </c>
      <c r="D109" s="9">
        <v>94</v>
      </c>
      <c r="E109" s="9">
        <v>541</v>
      </c>
      <c r="F109" s="10">
        <v>1091</v>
      </c>
      <c r="G109" s="9">
        <v>752</v>
      </c>
      <c r="H109" s="10">
        <v>1111</v>
      </c>
      <c r="I109" s="10">
        <v>1653</v>
      </c>
      <c r="J109" s="10">
        <v>1114</v>
      </c>
      <c r="K109" s="9">
        <v>497</v>
      </c>
      <c r="L109" s="9">
        <v>54</v>
      </c>
      <c r="M109" s="9">
        <v>43</v>
      </c>
      <c r="N109" s="7">
        <v>6994</v>
      </c>
      <c r="O109" s="227" t="s">
        <v>212</v>
      </c>
    </row>
    <row r="110" spans="1:15" x14ac:dyDescent="0.25">
      <c r="A110" s="5" t="s">
        <v>175</v>
      </c>
      <c r="B110" s="235">
        <v>300</v>
      </c>
      <c r="C110" s="6">
        <v>200</v>
      </c>
      <c r="D110" s="6">
        <v>400</v>
      </c>
      <c r="E110" s="7">
        <v>1400</v>
      </c>
      <c r="F110" s="7">
        <v>3800</v>
      </c>
      <c r="G110" s="7">
        <v>2700</v>
      </c>
      <c r="H110" s="7">
        <v>2600</v>
      </c>
      <c r="I110" s="7">
        <v>2700</v>
      </c>
      <c r="J110" s="7">
        <v>3200</v>
      </c>
      <c r="K110" s="7">
        <v>1200</v>
      </c>
      <c r="L110" s="6">
        <v>600</v>
      </c>
      <c r="M110" s="6">
        <v>200</v>
      </c>
      <c r="N110" s="7">
        <v>19300</v>
      </c>
      <c r="O110" s="226" t="s">
        <v>213</v>
      </c>
    </row>
    <row r="111" spans="1:15" x14ac:dyDescent="0.25">
      <c r="A111" s="8" t="s">
        <v>176</v>
      </c>
      <c r="B111" s="234">
        <v>300</v>
      </c>
      <c r="C111" s="9">
        <v>200</v>
      </c>
      <c r="D111" s="9">
        <v>400</v>
      </c>
      <c r="E111" s="10">
        <v>1400</v>
      </c>
      <c r="F111" s="10">
        <v>3800</v>
      </c>
      <c r="G111" s="10">
        <v>2700</v>
      </c>
      <c r="H111" s="10">
        <v>2600</v>
      </c>
      <c r="I111" s="10">
        <v>2700</v>
      </c>
      <c r="J111" s="10">
        <v>3200</v>
      </c>
      <c r="K111" s="10">
        <v>1200</v>
      </c>
      <c r="L111" s="9">
        <v>600</v>
      </c>
      <c r="M111" s="9">
        <v>200</v>
      </c>
      <c r="N111" s="7">
        <v>19300</v>
      </c>
      <c r="O111" s="227" t="s">
        <v>214</v>
      </c>
    </row>
    <row r="112" spans="1:15" x14ac:dyDescent="0.25">
      <c r="A112" s="5" t="s">
        <v>177</v>
      </c>
      <c r="B112" s="235">
        <v>517</v>
      </c>
      <c r="C112" s="6">
        <v>400</v>
      </c>
      <c r="D112" s="6">
        <v>408</v>
      </c>
      <c r="E112" s="7">
        <v>2053</v>
      </c>
      <c r="F112" s="7">
        <v>2682</v>
      </c>
      <c r="G112" s="7">
        <v>2261</v>
      </c>
      <c r="H112" s="7">
        <v>2676</v>
      </c>
      <c r="I112" s="7">
        <v>3231</v>
      </c>
      <c r="J112" s="7">
        <v>3223</v>
      </c>
      <c r="K112" s="7">
        <v>2523</v>
      </c>
      <c r="L112" s="6">
        <v>190</v>
      </c>
      <c r="M112" s="6">
        <v>198</v>
      </c>
      <c r="N112" s="7">
        <v>20362</v>
      </c>
      <c r="O112" s="226" t="s">
        <v>215</v>
      </c>
    </row>
    <row r="113" spans="1:15" x14ac:dyDescent="0.25">
      <c r="A113" s="8" t="s">
        <v>178</v>
      </c>
      <c r="B113" s="234">
        <v>517</v>
      </c>
      <c r="C113" s="9">
        <v>400</v>
      </c>
      <c r="D113" s="9">
        <v>408</v>
      </c>
      <c r="E113" s="10">
        <v>2053</v>
      </c>
      <c r="F113" s="10">
        <v>2682</v>
      </c>
      <c r="G113" s="10">
        <v>2261</v>
      </c>
      <c r="H113" s="10">
        <v>2676</v>
      </c>
      <c r="I113" s="10">
        <v>3231</v>
      </c>
      <c r="J113" s="10">
        <v>3223</v>
      </c>
      <c r="K113" s="10">
        <v>2523</v>
      </c>
      <c r="L113" s="9">
        <v>190</v>
      </c>
      <c r="M113" s="9">
        <v>198</v>
      </c>
      <c r="N113" s="7">
        <v>20362</v>
      </c>
      <c r="O113" s="227" t="s">
        <v>216</v>
      </c>
    </row>
    <row r="114" spans="1:15" x14ac:dyDescent="0.25">
      <c r="A114" s="5" t="s">
        <v>179</v>
      </c>
      <c r="B114" s="235">
        <v>18</v>
      </c>
      <c r="C114" s="6">
        <v>13</v>
      </c>
      <c r="D114" s="6">
        <v>46</v>
      </c>
      <c r="E114" s="6">
        <v>373</v>
      </c>
      <c r="F114" s="6">
        <v>900</v>
      </c>
      <c r="G114" s="6">
        <v>770</v>
      </c>
      <c r="H114" s="7">
        <v>1200</v>
      </c>
      <c r="I114" s="7">
        <v>1700</v>
      </c>
      <c r="J114" s="6">
        <v>900</v>
      </c>
      <c r="K114" s="6">
        <v>340</v>
      </c>
      <c r="L114" s="6">
        <v>30</v>
      </c>
      <c r="M114" s="6">
        <v>30</v>
      </c>
      <c r="N114" s="7">
        <v>6320</v>
      </c>
      <c r="O114" s="226" t="s">
        <v>217</v>
      </c>
    </row>
    <row r="115" spans="1:15" x14ac:dyDescent="0.25">
      <c r="A115" s="8" t="s">
        <v>180</v>
      </c>
      <c r="B115" s="234">
        <v>18</v>
      </c>
      <c r="C115" s="9">
        <v>13</v>
      </c>
      <c r="D115" s="9">
        <v>46</v>
      </c>
      <c r="E115" s="9">
        <v>373</v>
      </c>
      <c r="F115" s="9">
        <v>900</v>
      </c>
      <c r="G115" s="9">
        <v>770</v>
      </c>
      <c r="H115" s="10">
        <v>1200</v>
      </c>
      <c r="I115" s="10">
        <v>1700</v>
      </c>
      <c r="J115" s="9">
        <v>900</v>
      </c>
      <c r="K115" s="9">
        <v>340</v>
      </c>
      <c r="L115" s="9">
        <v>30</v>
      </c>
      <c r="M115" s="9">
        <v>30</v>
      </c>
      <c r="N115" s="7">
        <v>6320</v>
      </c>
      <c r="O115" s="227" t="s">
        <v>218</v>
      </c>
    </row>
    <row r="116" spans="1:15" x14ac:dyDescent="0.25">
      <c r="A116" s="5" t="s">
        <v>181</v>
      </c>
      <c r="B116" s="235">
        <v>38</v>
      </c>
      <c r="C116" s="6">
        <v>137</v>
      </c>
      <c r="D116" s="6">
        <v>782</v>
      </c>
      <c r="E116" s="7">
        <v>2044</v>
      </c>
      <c r="F116" s="7">
        <v>3209</v>
      </c>
      <c r="G116" s="7">
        <v>2514</v>
      </c>
      <c r="H116" s="7">
        <v>3579</v>
      </c>
      <c r="I116" s="7">
        <v>3780</v>
      </c>
      <c r="J116" s="7">
        <v>2823</v>
      </c>
      <c r="K116" s="7">
        <v>2307</v>
      </c>
      <c r="L116" s="6">
        <v>96</v>
      </c>
      <c r="M116" s="6">
        <v>159</v>
      </c>
      <c r="N116" s="7">
        <v>21468</v>
      </c>
      <c r="O116" s="226" t="s">
        <v>219</v>
      </c>
    </row>
    <row r="117" spans="1:15" x14ac:dyDescent="0.25">
      <c r="A117" s="8" t="s">
        <v>182</v>
      </c>
      <c r="B117" s="234">
        <v>38</v>
      </c>
      <c r="C117" s="9">
        <v>137</v>
      </c>
      <c r="D117" s="9">
        <v>782</v>
      </c>
      <c r="E117" s="10">
        <v>2044</v>
      </c>
      <c r="F117" s="10">
        <v>3209</v>
      </c>
      <c r="G117" s="10">
        <v>2514</v>
      </c>
      <c r="H117" s="10">
        <v>3579</v>
      </c>
      <c r="I117" s="10">
        <v>3780</v>
      </c>
      <c r="J117" s="10">
        <v>2823</v>
      </c>
      <c r="K117" s="10">
        <v>2307</v>
      </c>
      <c r="L117" s="9">
        <v>96</v>
      </c>
      <c r="M117" s="9">
        <v>159</v>
      </c>
      <c r="N117" s="7">
        <v>21468</v>
      </c>
      <c r="O117" s="227" t="s">
        <v>220</v>
      </c>
    </row>
    <row r="118" spans="1:15" x14ac:dyDescent="0.25">
      <c r="A118" s="5" t="s">
        <v>183</v>
      </c>
      <c r="B118" s="235">
        <v>23</v>
      </c>
      <c r="C118" s="6">
        <v>25</v>
      </c>
      <c r="D118" s="6">
        <v>47</v>
      </c>
      <c r="E118" s="6">
        <v>667</v>
      </c>
      <c r="F118" s="7">
        <v>3406</v>
      </c>
      <c r="G118" s="7">
        <v>3045</v>
      </c>
      <c r="H118" s="7">
        <v>4229</v>
      </c>
      <c r="I118" s="7">
        <v>5686</v>
      </c>
      <c r="J118" s="7">
        <v>4451</v>
      </c>
      <c r="K118" s="7">
        <v>2412</v>
      </c>
      <c r="L118" s="6">
        <v>102</v>
      </c>
      <c r="M118" s="6">
        <v>18</v>
      </c>
      <c r="N118" s="7">
        <v>24111</v>
      </c>
      <c r="O118" s="226" t="s">
        <v>221</v>
      </c>
    </row>
    <row r="119" spans="1:15" x14ac:dyDescent="0.25">
      <c r="A119" s="8" t="s">
        <v>184</v>
      </c>
      <c r="B119" s="234">
        <v>23</v>
      </c>
      <c r="C119" s="9">
        <v>25</v>
      </c>
      <c r="D119" s="9">
        <v>47</v>
      </c>
      <c r="E119" s="9">
        <v>667</v>
      </c>
      <c r="F119" s="10">
        <v>3406</v>
      </c>
      <c r="G119" s="10">
        <v>3045</v>
      </c>
      <c r="H119" s="10">
        <v>4229</v>
      </c>
      <c r="I119" s="10">
        <v>5686</v>
      </c>
      <c r="J119" s="10">
        <v>4451</v>
      </c>
      <c r="K119" s="10">
        <v>2412</v>
      </c>
      <c r="L119" s="9">
        <v>102</v>
      </c>
      <c r="M119" s="9">
        <v>18</v>
      </c>
      <c r="N119" s="7">
        <v>24111</v>
      </c>
      <c r="O119" s="227" t="s">
        <v>222</v>
      </c>
    </row>
    <row r="120" spans="1:15" x14ac:dyDescent="0.25">
      <c r="A120" s="5" t="s">
        <v>223</v>
      </c>
      <c r="B120" s="235">
        <v>53</v>
      </c>
      <c r="C120" s="6">
        <v>53</v>
      </c>
      <c r="D120" s="6">
        <v>62</v>
      </c>
      <c r="E120" s="6">
        <v>196</v>
      </c>
      <c r="F120" s="6">
        <v>875</v>
      </c>
      <c r="G120" s="6">
        <v>635</v>
      </c>
      <c r="H120" s="6">
        <v>396</v>
      </c>
      <c r="I120" s="6">
        <v>695</v>
      </c>
      <c r="J120" s="6">
        <v>476</v>
      </c>
      <c r="K120" s="6">
        <v>342</v>
      </c>
      <c r="L120" s="6">
        <v>181</v>
      </c>
      <c r="M120" s="6">
        <v>45</v>
      </c>
      <c r="N120" s="7">
        <v>4009</v>
      </c>
      <c r="O120" s="226" t="s">
        <v>237</v>
      </c>
    </row>
    <row r="121" spans="1:15" x14ac:dyDescent="0.25">
      <c r="A121" s="8" t="s">
        <v>224</v>
      </c>
      <c r="B121" s="234">
        <v>53</v>
      </c>
      <c r="C121" s="9">
        <v>53</v>
      </c>
      <c r="D121" s="9">
        <v>62</v>
      </c>
      <c r="E121" s="9">
        <v>196</v>
      </c>
      <c r="F121" s="9">
        <v>875</v>
      </c>
      <c r="G121" s="9">
        <v>635</v>
      </c>
      <c r="H121" s="9">
        <v>396</v>
      </c>
      <c r="I121" s="9">
        <v>695</v>
      </c>
      <c r="J121" s="9">
        <v>476</v>
      </c>
      <c r="K121" s="9">
        <v>342</v>
      </c>
      <c r="L121" s="9">
        <v>181</v>
      </c>
      <c r="M121" s="9">
        <v>45</v>
      </c>
      <c r="N121" s="7">
        <v>4009</v>
      </c>
      <c r="O121" s="227" t="s">
        <v>238</v>
      </c>
    </row>
    <row r="122" spans="1:15" x14ac:dyDescent="0.25">
      <c r="A122" s="5" t="s">
        <v>225</v>
      </c>
      <c r="B122" s="235">
        <v>72</v>
      </c>
      <c r="C122" s="6">
        <v>33</v>
      </c>
      <c r="D122" s="6">
        <v>39</v>
      </c>
      <c r="E122" s="6">
        <v>121</v>
      </c>
      <c r="F122" s="6">
        <v>373</v>
      </c>
      <c r="G122" s="6">
        <v>127</v>
      </c>
      <c r="H122" s="6">
        <v>149</v>
      </c>
      <c r="I122" s="6">
        <v>196</v>
      </c>
      <c r="J122" s="6">
        <v>189</v>
      </c>
      <c r="K122" s="6">
        <v>105</v>
      </c>
      <c r="L122" s="6">
        <v>79</v>
      </c>
      <c r="M122" s="6">
        <v>93</v>
      </c>
      <c r="N122" s="7">
        <v>1576</v>
      </c>
      <c r="O122" s="226" t="s">
        <v>239</v>
      </c>
    </row>
    <row r="123" spans="1:15" x14ac:dyDescent="0.25">
      <c r="A123" s="8" t="s">
        <v>226</v>
      </c>
      <c r="B123" s="234">
        <v>72</v>
      </c>
      <c r="C123" s="9">
        <v>33</v>
      </c>
      <c r="D123" s="9">
        <v>39</v>
      </c>
      <c r="E123" s="9">
        <v>121</v>
      </c>
      <c r="F123" s="9">
        <v>373</v>
      </c>
      <c r="G123" s="9">
        <v>127</v>
      </c>
      <c r="H123" s="9">
        <v>149</v>
      </c>
      <c r="I123" s="9">
        <v>196</v>
      </c>
      <c r="J123" s="9">
        <v>189</v>
      </c>
      <c r="K123" s="9">
        <v>105</v>
      </c>
      <c r="L123" s="9">
        <v>79</v>
      </c>
      <c r="M123" s="9">
        <v>93</v>
      </c>
      <c r="N123" s="7">
        <v>1576</v>
      </c>
      <c r="O123" s="227" t="s">
        <v>240</v>
      </c>
    </row>
    <row r="124" spans="1:15" x14ac:dyDescent="0.25">
      <c r="A124" s="5" t="s">
        <v>227</v>
      </c>
      <c r="B124" s="236">
        <v>4900</v>
      </c>
      <c r="C124" s="7">
        <v>4800</v>
      </c>
      <c r="D124" s="7">
        <v>8600</v>
      </c>
      <c r="E124" s="7">
        <v>31500</v>
      </c>
      <c r="F124" s="7">
        <v>43300</v>
      </c>
      <c r="G124" s="7">
        <v>34600</v>
      </c>
      <c r="H124" s="7">
        <v>36100</v>
      </c>
      <c r="I124" s="7">
        <v>42900</v>
      </c>
      <c r="J124" s="7">
        <v>44600</v>
      </c>
      <c r="K124" s="7">
        <v>36000</v>
      </c>
      <c r="L124" s="7">
        <v>7900</v>
      </c>
      <c r="M124" s="7">
        <v>5000</v>
      </c>
      <c r="N124" s="7">
        <v>300200</v>
      </c>
      <c r="O124" s="226" t="s">
        <v>241</v>
      </c>
    </row>
    <row r="125" spans="1:15" x14ac:dyDescent="0.25">
      <c r="A125" s="8" t="s">
        <v>228</v>
      </c>
      <c r="B125" s="237">
        <v>4900</v>
      </c>
      <c r="C125" s="10">
        <v>4800</v>
      </c>
      <c r="D125" s="10">
        <v>8600</v>
      </c>
      <c r="E125" s="10">
        <v>31500</v>
      </c>
      <c r="F125" s="10">
        <v>43300</v>
      </c>
      <c r="G125" s="10">
        <v>34600</v>
      </c>
      <c r="H125" s="10">
        <v>36100</v>
      </c>
      <c r="I125" s="10">
        <v>42900</v>
      </c>
      <c r="J125" s="10">
        <v>44600</v>
      </c>
      <c r="K125" s="10">
        <v>36000</v>
      </c>
      <c r="L125" s="10">
        <v>7900</v>
      </c>
      <c r="M125" s="10">
        <v>5000</v>
      </c>
      <c r="N125" s="7">
        <v>300200</v>
      </c>
      <c r="O125" s="227" t="s">
        <v>242</v>
      </c>
    </row>
    <row r="126" spans="1:15" x14ac:dyDescent="0.25">
      <c r="A126" s="5" t="s">
        <v>229</v>
      </c>
      <c r="B126" s="235">
        <v>0</v>
      </c>
      <c r="C126" s="6">
        <v>0</v>
      </c>
      <c r="D126" s="6">
        <v>0</v>
      </c>
      <c r="E126" s="6">
        <v>26</v>
      </c>
      <c r="F126" s="6">
        <v>130</v>
      </c>
      <c r="G126" s="6">
        <v>79</v>
      </c>
      <c r="H126" s="6">
        <v>0</v>
      </c>
      <c r="I126" s="6">
        <v>0</v>
      </c>
      <c r="J126" s="6">
        <v>0</v>
      </c>
      <c r="K126" s="6">
        <v>0</v>
      </c>
      <c r="L126" s="6">
        <v>0</v>
      </c>
      <c r="M126" s="6">
        <v>9</v>
      </c>
      <c r="N126" s="6">
        <v>244</v>
      </c>
      <c r="O126" s="226" t="s">
        <v>243</v>
      </c>
    </row>
    <row r="127" spans="1:15" x14ac:dyDescent="0.25">
      <c r="A127" s="8" t="s">
        <v>230</v>
      </c>
      <c r="B127" s="234">
        <v>0</v>
      </c>
      <c r="C127" s="9">
        <v>0</v>
      </c>
      <c r="D127" s="9">
        <v>0</v>
      </c>
      <c r="E127" s="9">
        <v>26</v>
      </c>
      <c r="F127" s="9">
        <v>130</v>
      </c>
      <c r="G127" s="9">
        <v>79</v>
      </c>
      <c r="H127" s="9">
        <v>0</v>
      </c>
      <c r="I127" s="9">
        <v>0</v>
      </c>
      <c r="J127" s="9">
        <v>0</v>
      </c>
      <c r="K127" s="9">
        <v>0</v>
      </c>
      <c r="L127" s="9">
        <v>0</v>
      </c>
      <c r="M127" s="9">
        <v>9</v>
      </c>
      <c r="N127" s="6">
        <v>244</v>
      </c>
      <c r="O127" s="227" t="s">
        <v>244</v>
      </c>
    </row>
    <row r="128" spans="1:15" x14ac:dyDescent="0.25">
      <c r="A128" s="5" t="s">
        <v>231</v>
      </c>
      <c r="B128" s="235">
        <v>111</v>
      </c>
      <c r="C128" s="6">
        <v>151</v>
      </c>
      <c r="D128" s="6">
        <v>347</v>
      </c>
      <c r="E128" s="7">
        <v>2304</v>
      </c>
      <c r="F128" s="7">
        <v>3287</v>
      </c>
      <c r="G128" s="7">
        <v>2400</v>
      </c>
      <c r="H128" s="7">
        <v>3379</v>
      </c>
      <c r="I128" s="7">
        <v>3666</v>
      </c>
      <c r="J128" s="7">
        <v>3004</v>
      </c>
      <c r="K128" s="7">
        <v>2398</v>
      </c>
      <c r="L128" s="6">
        <v>192</v>
      </c>
      <c r="M128" s="6">
        <v>187</v>
      </c>
      <c r="N128" s="7">
        <v>21426</v>
      </c>
      <c r="O128" s="226" t="s">
        <v>245</v>
      </c>
    </row>
    <row r="129" spans="1:18" x14ac:dyDescent="0.25">
      <c r="A129" s="8" t="s">
        <v>232</v>
      </c>
      <c r="B129" s="234">
        <v>111</v>
      </c>
      <c r="C129" s="9">
        <v>151</v>
      </c>
      <c r="D129" s="9">
        <v>347</v>
      </c>
      <c r="E129" s="10">
        <v>2304</v>
      </c>
      <c r="F129" s="10">
        <v>3287</v>
      </c>
      <c r="G129" s="10">
        <v>2400</v>
      </c>
      <c r="H129" s="10">
        <v>3379</v>
      </c>
      <c r="I129" s="10">
        <v>3666</v>
      </c>
      <c r="J129" s="10">
        <v>3004</v>
      </c>
      <c r="K129" s="10">
        <v>2398</v>
      </c>
      <c r="L129" s="9">
        <v>192</v>
      </c>
      <c r="M129" s="9">
        <v>187</v>
      </c>
      <c r="N129" s="7">
        <v>21426</v>
      </c>
      <c r="O129" s="227" t="s">
        <v>246</v>
      </c>
    </row>
    <row r="130" spans="1:18" x14ac:dyDescent="0.25">
      <c r="A130" s="5" t="s">
        <v>233</v>
      </c>
      <c r="B130" s="235">
        <v>19</v>
      </c>
      <c r="C130" s="6">
        <v>42</v>
      </c>
      <c r="D130" s="6">
        <v>28</v>
      </c>
      <c r="E130" s="6">
        <v>262</v>
      </c>
      <c r="F130" s="6">
        <v>728</v>
      </c>
      <c r="G130" s="6">
        <v>850</v>
      </c>
      <c r="H130" s="7">
        <v>1201</v>
      </c>
      <c r="I130" s="7">
        <v>1569</v>
      </c>
      <c r="J130" s="7">
        <v>1063</v>
      </c>
      <c r="K130" s="6">
        <v>349</v>
      </c>
      <c r="L130" s="6">
        <v>69</v>
      </c>
      <c r="M130" s="6">
        <v>26</v>
      </c>
      <c r="N130" s="7">
        <v>6206</v>
      </c>
      <c r="O130" s="226" t="s">
        <v>247</v>
      </c>
    </row>
    <row r="131" spans="1:18" x14ac:dyDescent="0.25">
      <c r="A131" s="8" t="s">
        <v>234</v>
      </c>
      <c r="B131" s="234">
        <v>5</v>
      </c>
      <c r="C131" s="9">
        <v>3</v>
      </c>
      <c r="D131" s="9">
        <v>0</v>
      </c>
      <c r="E131" s="9">
        <v>20</v>
      </c>
      <c r="F131" s="9">
        <v>123</v>
      </c>
      <c r="G131" s="9">
        <v>113</v>
      </c>
      <c r="H131" s="9">
        <v>189</v>
      </c>
      <c r="I131" s="9">
        <v>187</v>
      </c>
      <c r="J131" s="9">
        <v>275</v>
      </c>
      <c r="K131" s="9">
        <v>41</v>
      </c>
      <c r="L131" s="9">
        <v>4</v>
      </c>
      <c r="M131" s="9">
        <v>3</v>
      </c>
      <c r="N131" s="6">
        <v>963</v>
      </c>
      <c r="O131" s="227" t="s">
        <v>248</v>
      </c>
    </row>
    <row r="132" spans="1:18" x14ac:dyDescent="0.25">
      <c r="A132" s="8" t="s">
        <v>235</v>
      </c>
      <c r="B132" s="234">
        <v>14</v>
      </c>
      <c r="C132" s="9">
        <v>20</v>
      </c>
      <c r="D132" s="9">
        <v>4</v>
      </c>
      <c r="E132" s="9">
        <v>119</v>
      </c>
      <c r="F132" s="9">
        <v>406</v>
      </c>
      <c r="G132" s="9">
        <v>449</v>
      </c>
      <c r="H132" s="9">
        <v>510</v>
      </c>
      <c r="I132" s="9">
        <v>730</v>
      </c>
      <c r="J132" s="9">
        <v>402</v>
      </c>
      <c r="K132" s="9">
        <v>243</v>
      </c>
      <c r="L132" s="9">
        <v>50</v>
      </c>
      <c r="M132" s="9">
        <v>20</v>
      </c>
      <c r="N132" s="7">
        <v>2967</v>
      </c>
      <c r="O132" s="227" t="s">
        <v>249</v>
      </c>
    </row>
    <row r="133" spans="1:18" x14ac:dyDescent="0.25">
      <c r="A133" s="8" t="s">
        <v>236</v>
      </c>
      <c r="B133" s="234">
        <v>0</v>
      </c>
      <c r="C133" s="9">
        <v>19</v>
      </c>
      <c r="D133" s="9">
        <v>24</v>
      </c>
      <c r="E133" s="9">
        <v>123</v>
      </c>
      <c r="F133" s="9">
        <v>199</v>
      </c>
      <c r="G133" s="9">
        <v>288</v>
      </c>
      <c r="H133" s="9">
        <v>502</v>
      </c>
      <c r="I133" s="9">
        <v>652</v>
      </c>
      <c r="J133" s="9">
        <v>386</v>
      </c>
      <c r="K133" s="9">
        <v>65</v>
      </c>
      <c r="L133" s="9">
        <v>15</v>
      </c>
      <c r="M133" s="9">
        <v>3</v>
      </c>
      <c r="N133" s="7">
        <v>2276</v>
      </c>
      <c r="O133" s="227" t="s">
        <v>250</v>
      </c>
    </row>
    <row r="135" spans="1:18" x14ac:dyDescent="0.25">
      <c r="A135" s="8"/>
      <c r="B135" s="227"/>
      <c r="C135" s="8"/>
      <c r="D135" s="8"/>
      <c r="E135" s="8"/>
      <c r="F135" s="8"/>
      <c r="G135" s="8"/>
      <c r="H135" s="8"/>
      <c r="I135" s="8"/>
      <c r="J135" s="8"/>
      <c r="K135" s="8"/>
      <c r="L135" s="8"/>
      <c r="M135" s="8"/>
      <c r="N135" s="7"/>
      <c r="O135" s="227"/>
    </row>
    <row r="136" spans="1:18" x14ac:dyDescent="0.25">
      <c r="A136" s="1"/>
      <c r="B136" s="224"/>
      <c r="C136" s="1"/>
      <c r="D136" s="1"/>
      <c r="E136" s="1"/>
      <c r="F136" s="1"/>
      <c r="G136" s="1"/>
      <c r="H136" s="1"/>
      <c r="I136" s="1"/>
      <c r="J136" s="1"/>
      <c r="K136" s="1"/>
      <c r="L136" s="1"/>
      <c r="M136" s="1"/>
      <c r="N136" s="1"/>
      <c r="O136" s="224"/>
    </row>
    <row r="137" spans="1:18" x14ac:dyDescent="0.25">
      <c r="A137" s="2" t="s">
        <v>252</v>
      </c>
      <c r="B137" s="228"/>
      <c r="C137" s="3"/>
      <c r="D137" s="3"/>
      <c r="E137" s="3"/>
      <c r="F137" s="3"/>
      <c r="G137" s="3"/>
      <c r="H137" s="3"/>
      <c r="I137" s="3"/>
      <c r="J137" s="3"/>
      <c r="K137" s="3"/>
      <c r="L137" s="3"/>
      <c r="M137" s="3"/>
      <c r="N137" s="3"/>
      <c r="O137" s="475" t="s">
        <v>595</v>
      </c>
      <c r="P137" s="476"/>
      <c r="Q137" s="476"/>
      <c r="R137" s="476"/>
    </row>
    <row r="138" spans="1:18" x14ac:dyDescent="0.25">
      <c r="A138" s="2"/>
      <c r="B138" s="228"/>
      <c r="C138" s="3"/>
      <c r="D138" s="3"/>
      <c r="E138" s="3"/>
      <c r="F138" s="3"/>
      <c r="G138" s="3"/>
      <c r="H138" s="3"/>
      <c r="I138" s="3"/>
      <c r="J138" s="3"/>
      <c r="K138" s="3"/>
      <c r="L138" s="3"/>
      <c r="M138" s="3"/>
      <c r="N138" s="3"/>
      <c r="O138" s="228"/>
    </row>
    <row r="139" spans="1:18" x14ac:dyDescent="0.25">
      <c r="A139" s="3"/>
      <c r="B139" s="228"/>
      <c r="C139" s="3"/>
      <c r="D139" s="3"/>
      <c r="E139" s="3"/>
      <c r="F139" s="3"/>
      <c r="G139" s="3"/>
      <c r="H139" s="3"/>
      <c r="I139" s="3"/>
      <c r="J139" s="3"/>
      <c r="K139" s="3"/>
      <c r="L139" s="3"/>
      <c r="M139" s="3"/>
      <c r="N139" s="3"/>
      <c r="O139" s="228"/>
    </row>
    <row r="284" spans="1:15" x14ac:dyDescent="0.25">
      <c r="A284" s="1"/>
      <c r="B284" s="224"/>
      <c r="C284" s="1"/>
      <c r="D284" s="1"/>
      <c r="E284" s="1"/>
      <c r="F284" s="1"/>
      <c r="G284" s="1"/>
      <c r="H284" s="1"/>
      <c r="I284" s="1"/>
      <c r="J284" s="1"/>
      <c r="K284" s="1"/>
      <c r="L284" s="1"/>
      <c r="M284" s="1"/>
      <c r="N284" s="1"/>
      <c r="O284" s="224"/>
    </row>
  </sheetData>
  <mergeCells count="4">
    <mergeCell ref="A1:O1"/>
    <mergeCell ref="A2:O2"/>
    <mergeCell ref="O6:O7"/>
    <mergeCell ref="O137:R137"/>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8"/>
  <sheetViews>
    <sheetView workbookViewId="0">
      <selection activeCell="B1" sqref="B1:N1"/>
    </sheetView>
  </sheetViews>
  <sheetFormatPr defaultColWidth="8.88671875" defaultRowHeight="11.4" x14ac:dyDescent="0.25"/>
  <cols>
    <col min="1" max="1" width="27.77734375" style="272" customWidth="1"/>
    <col min="2" max="2" width="14.21875" style="89" customWidth="1"/>
    <col min="3" max="3" width="15.21875" style="89" customWidth="1"/>
    <col min="4" max="4" width="10.21875" style="89" bestFit="1" customWidth="1"/>
    <col min="5" max="5" width="12" style="89" customWidth="1"/>
    <col min="6" max="6" width="8.21875" style="89" bestFit="1" customWidth="1"/>
    <col min="7" max="8" width="9.21875" style="89" bestFit="1" customWidth="1"/>
    <col min="9" max="9" width="13.21875" style="89" bestFit="1" customWidth="1"/>
    <col min="10" max="10" width="13.77734375" style="89" customWidth="1"/>
    <col min="11" max="11" width="12.77734375" style="89" bestFit="1" customWidth="1"/>
    <col min="12" max="12" width="13.21875" style="89" bestFit="1" customWidth="1"/>
    <col min="13" max="13" width="14.21875" style="89" bestFit="1" customWidth="1"/>
    <col min="14" max="14" width="11.21875" style="89" customWidth="1"/>
    <col min="15" max="15" width="39.21875" style="101" bestFit="1" customWidth="1"/>
    <col min="16" max="16384" width="8.88671875" style="89"/>
  </cols>
  <sheetData>
    <row r="1" spans="1:15" ht="13.05" customHeight="1" x14ac:dyDescent="0.25">
      <c r="A1" s="267"/>
      <c r="B1" s="490" t="s">
        <v>837</v>
      </c>
      <c r="C1" s="490"/>
      <c r="D1" s="490"/>
      <c r="E1" s="490"/>
      <c r="F1" s="490"/>
      <c r="G1" s="490"/>
      <c r="H1" s="490"/>
      <c r="I1" s="490"/>
      <c r="J1" s="490"/>
      <c r="K1" s="490"/>
      <c r="L1" s="490"/>
      <c r="M1" s="490"/>
      <c r="N1" s="490"/>
      <c r="O1" s="253"/>
    </row>
    <row r="2" spans="1:15" ht="13.05" customHeight="1" x14ac:dyDescent="0.25">
      <c r="A2" s="267"/>
      <c r="B2" s="490" t="s">
        <v>838</v>
      </c>
      <c r="C2" s="490"/>
      <c r="D2" s="490"/>
      <c r="E2" s="490"/>
      <c r="F2" s="490"/>
      <c r="G2" s="490"/>
      <c r="H2" s="490"/>
      <c r="I2" s="490"/>
      <c r="J2" s="490"/>
      <c r="K2" s="490"/>
      <c r="L2" s="490"/>
      <c r="M2" s="490"/>
      <c r="N2" s="490"/>
      <c r="O2" s="253"/>
    </row>
    <row r="3" spans="1:15" ht="13.05" customHeight="1" x14ac:dyDescent="0.25">
      <c r="A3" s="268"/>
      <c r="B3" s="254"/>
      <c r="C3" s="254"/>
      <c r="D3" s="254"/>
      <c r="E3" s="254"/>
      <c r="F3" s="254"/>
      <c r="G3" s="254"/>
      <c r="H3" s="254"/>
      <c r="I3" s="254"/>
      <c r="J3" s="254"/>
      <c r="K3" s="254"/>
      <c r="L3" s="254"/>
      <c r="M3" s="254"/>
      <c r="N3" s="254"/>
      <c r="O3" s="254"/>
    </row>
    <row r="4" spans="1:15" s="256" customFormat="1" ht="13.05" customHeight="1" x14ac:dyDescent="0.25">
      <c r="A4" s="269" t="s">
        <v>470</v>
      </c>
      <c r="B4" s="255" t="s">
        <v>419</v>
      </c>
      <c r="C4" s="255" t="s">
        <v>420</v>
      </c>
      <c r="D4" s="255" t="s">
        <v>458</v>
      </c>
      <c r="E4" s="255" t="s">
        <v>471</v>
      </c>
      <c r="F4" s="255" t="s">
        <v>472</v>
      </c>
      <c r="G4" s="255" t="s">
        <v>461</v>
      </c>
      <c r="H4" s="255" t="s">
        <v>462</v>
      </c>
      <c r="I4" s="255" t="s">
        <v>426</v>
      </c>
      <c r="J4" s="255" t="s">
        <v>427</v>
      </c>
      <c r="K4" s="255" t="s">
        <v>428</v>
      </c>
      <c r="L4" s="255" t="s">
        <v>429</v>
      </c>
      <c r="M4" s="255" t="s">
        <v>430</v>
      </c>
      <c r="N4" s="255" t="s">
        <v>0</v>
      </c>
    </row>
    <row r="5" spans="1:15" s="260" customFormat="1" ht="12.45" customHeight="1" thickBot="1" x14ac:dyDescent="0.3">
      <c r="A5" s="270"/>
      <c r="B5" s="259" t="s">
        <v>432</v>
      </c>
      <c r="C5" s="259" t="s">
        <v>433</v>
      </c>
      <c r="D5" s="259" t="s">
        <v>434</v>
      </c>
      <c r="E5" s="259" t="s">
        <v>435</v>
      </c>
      <c r="F5" s="259" t="s">
        <v>436</v>
      </c>
      <c r="G5" s="259" t="s">
        <v>437</v>
      </c>
      <c r="H5" s="259" t="s">
        <v>438</v>
      </c>
      <c r="I5" s="259" t="s">
        <v>439</v>
      </c>
      <c r="J5" s="259" t="s">
        <v>440</v>
      </c>
      <c r="K5" s="259" t="s">
        <v>942</v>
      </c>
      <c r="L5" s="259" t="s">
        <v>441</v>
      </c>
      <c r="M5" s="259" t="s">
        <v>442</v>
      </c>
      <c r="N5" s="259" t="s">
        <v>251</v>
      </c>
      <c r="O5" s="301" t="s">
        <v>40</v>
      </c>
    </row>
    <row r="6" spans="1:15" s="256" customFormat="1" ht="12.45" customHeight="1" x14ac:dyDescent="0.25">
      <c r="A6" s="271"/>
      <c r="B6" s="255"/>
      <c r="C6" s="255"/>
      <c r="D6" s="255"/>
      <c r="E6" s="255"/>
      <c r="F6" s="255"/>
      <c r="G6" s="255"/>
      <c r="H6" s="255"/>
      <c r="I6" s="255"/>
      <c r="J6" s="255"/>
      <c r="K6" s="255"/>
      <c r="L6" s="255"/>
      <c r="M6" s="255"/>
      <c r="N6" s="255"/>
      <c r="O6" s="257"/>
    </row>
    <row r="7" spans="1:15" ht="13.05" customHeight="1" x14ac:dyDescent="0.25">
      <c r="A7" s="258" t="s">
        <v>370</v>
      </c>
      <c r="B7" s="261">
        <v>96239</v>
      </c>
      <c r="C7" s="95">
        <v>110090</v>
      </c>
      <c r="D7" s="95">
        <v>174922</v>
      </c>
      <c r="E7" s="95">
        <v>197890</v>
      </c>
      <c r="F7" s="95">
        <v>265463</v>
      </c>
      <c r="G7" s="95">
        <v>243352</v>
      </c>
      <c r="H7" s="95">
        <v>326037</v>
      </c>
      <c r="I7" s="95">
        <v>378282</v>
      </c>
      <c r="J7" s="95">
        <v>300955</v>
      </c>
      <c r="K7" s="95">
        <v>216806</v>
      </c>
      <c r="L7" s="95">
        <v>82383</v>
      </c>
      <c r="M7" s="95">
        <v>60545</v>
      </c>
      <c r="N7" s="95">
        <v>2452964</v>
      </c>
      <c r="O7" s="258" t="s">
        <v>414</v>
      </c>
    </row>
    <row r="8" spans="1:15" ht="13.05" customHeight="1" x14ac:dyDescent="0.25">
      <c r="A8" s="84" t="s">
        <v>2</v>
      </c>
      <c r="B8" s="262">
        <v>183</v>
      </c>
      <c r="C8" s="86">
        <v>126</v>
      </c>
      <c r="D8" s="86">
        <v>225</v>
      </c>
      <c r="E8" s="86">
        <v>482</v>
      </c>
      <c r="F8" s="86">
        <v>729</v>
      </c>
      <c r="G8" s="86">
        <v>449</v>
      </c>
      <c r="H8" s="86">
        <v>445</v>
      </c>
      <c r="I8" s="86">
        <v>500</v>
      </c>
      <c r="J8" s="86">
        <v>224</v>
      </c>
      <c r="K8" s="86">
        <v>84</v>
      </c>
      <c r="L8" s="86">
        <v>37</v>
      </c>
      <c r="M8" s="86">
        <v>17</v>
      </c>
      <c r="N8" s="87">
        <v>3501</v>
      </c>
      <c r="O8" s="88" t="s">
        <v>41</v>
      </c>
    </row>
    <row r="9" spans="1:15" ht="13.05" customHeight="1" x14ac:dyDescent="0.25">
      <c r="A9" s="91" t="s">
        <v>473</v>
      </c>
      <c r="B9" s="263">
        <v>183</v>
      </c>
      <c r="C9" s="92">
        <v>126</v>
      </c>
      <c r="D9" s="92">
        <v>225</v>
      </c>
      <c r="E9" s="92">
        <v>482</v>
      </c>
      <c r="F9" s="92">
        <v>729</v>
      </c>
      <c r="G9" s="92">
        <v>449</v>
      </c>
      <c r="H9" s="92">
        <v>445</v>
      </c>
      <c r="I9" s="92">
        <v>500</v>
      </c>
      <c r="J9" s="92">
        <v>224</v>
      </c>
      <c r="K9" s="92">
        <v>84</v>
      </c>
      <c r="L9" s="92">
        <v>37</v>
      </c>
      <c r="M9" s="92">
        <v>17</v>
      </c>
      <c r="N9" s="93">
        <v>3501</v>
      </c>
      <c r="O9" s="94" t="s">
        <v>474</v>
      </c>
    </row>
    <row r="10" spans="1:15" ht="13.05" customHeight="1" x14ac:dyDescent="0.25">
      <c r="A10" s="91" t="s">
        <v>4</v>
      </c>
      <c r="B10" s="263">
        <v>0</v>
      </c>
      <c r="C10" s="92">
        <v>0</v>
      </c>
      <c r="D10" s="92">
        <v>0</v>
      </c>
      <c r="E10" s="92">
        <v>0</v>
      </c>
      <c r="F10" s="92">
        <v>0</v>
      </c>
      <c r="G10" s="92">
        <v>0</v>
      </c>
      <c r="H10" s="92">
        <v>0</v>
      </c>
      <c r="I10" s="92">
        <v>0</v>
      </c>
      <c r="J10" s="92">
        <v>0</v>
      </c>
      <c r="K10" s="92">
        <v>0</v>
      </c>
      <c r="L10" s="92">
        <v>0</v>
      </c>
      <c r="M10" s="92">
        <v>0</v>
      </c>
      <c r="N10" s="92">
        <v>0</v>
      </c>
      <c r="O10" s="94" t="s">
        <v>475</v>
      </c>
    </row>
    <row r="11" spans="1:15" ht="13.05" customHeight="1" x14ac:dyDescent="0.25">
      <c r="A11" s="84" t="s">
        <v>5</v>
      </c>
      <c r="B11" s="262">
        <v>120</v>
      </c>
      <c r="C11" s="86">
        <v>104</v>
      </c>
      <c r="D11" s="86">
        <v>309</v>
      </c>
      <c r="E11" s="86">
        <v>441</v>
      </c>
      <c r="F11" s="86">
        <v>869</v>
      </c>
      <c r="G11" s="86">
        <v>219</v>
      </c>
      <c r="H11" s="86">
        <v>250</v>
      </c>
      <c r="I11" s="86">
        <v>332</v>
      </c>
      <c r="J11" s="86">
        <v>292</v>
      </c>
      <c r="K11" s="86">
        <v>470</v>
      </c>
      <c r="L11" s="86">
        <v>477</v>
      </c>
      <c r="M11" s="86">
        <v>204</v>
      </c>
      <c r="N11" s="87">
        <v>4087</v>
      </c>
      <c r="O11" s="88" t="s">
        <v>44</v>
      </c>
    </row>
    <row r="12" spans="1:15" ht="13.05" customHeight="1" x14ac:dyDescent="0.25">
      <c r="A12" s="91" t="s">
        <v>310</v>
      </c>
      <c r="B12" s="263">
        <v>26</v>
      </c>
      <c r="C12" s="92">
        <v>80</v>
      </c>
      <c r="D12" s="92">
        <v>222</v>
      </c>
      <c r="E12" s="92">
        <v>346</v>
      </c>
      <c r="F12" s="92">
        <v>532</v>
      </c>
      <c r="G12" s="92">
        <v>99</v>
      </c>
      <c r="H12" s="92">
        <v>137</v>
      </c>
      <c r="I12" s="92">
        <v>212</v>
      </c>
      <c r="J12" s="92">
        <v>108</v>
      </c>
      <c r="K12" s="92">
        <v>284</v>
      </c>
      <c r="L12" s="92">
        <v>89</v>
      </c>
      <c r="M12" s="92">
        <v>73</v>
      </c>
      <c r="N12" s="93">
        <v>2208</v>
      </c>
      <c r="O12" s="94" t="s">
        <v>476</v>
      </c>
    </row>
    <row r="13" spans="1:15" ht="13.05" customHeight="1" x14ac:dyDescent="0.25">
      <c r="A13" s="91" t="s">
        <v>7</v>
      </c>
      <c r="B13" s="263">
        <v>94</v>
      </c>
      <c r="C13" s="92">
        <v>24</v>
      </c>
      <c r="D13" s="92">
        <v>87</v>
      </c>
      <c r="E13" s="92">
        <v>95</v>
      </c>
      <c r="F13" s="92">
        <v>337</v>
      </c>
      <c r="G13" s="92">
        <v>120</v>
      </c>
      <c r="H13" s="92">
        <v>113</v>
      </c>
      <c r="I13" s="92">
        <v>120</v>
      </c>
      <c r="J13" s="92">
        <v>184</v>
      </c>
      <c r="K13" s="92">
        <v>186</v>
      </c>
      <c r="L13" s="92">
        <v>388</v>
      </c>
      <c r="M13" s="92">
        <v>131</v>
      </c>
      <c r="N13" s="93">
        <v>1879</v>
      </c>
      <c r="O13" s="94" t="s">
        <v>477</v>
      </c>
    </row>
    <row r="14" spans="1:15" ht="13.05" customHeight="1" x14ac:dyDescent="0.25">
      <c r="A14" s="84" t="s">
        <v>8</v>
      </c>
      <c r="B14" s="262">
        <v>0</v>
      </c>
      <c r="C14" s="86">
        <v>0</v>
      </c>
      <c r="D14" s="86">
        <v>0</v>
      </c>
      <c r="E14" s="86">
        <v>0</v>
      </c>
      <c r="F14" s="86">
        <v>0</v>
      </c>
      <c r="G14" s="86">
        <v>0</v>
      </c>
      <c r="H14" s="86">
        <v>0</v>
      </c>
      <c r="I14" s="86">
        <v>0</v>
      </c>
      <c r="J14" s="86">
        <v>0</v>
      </c>
      <c r="K14" s="86">
        <v>0</v>
      </c>
      <c r="L14" s="86">
        <v>0</v>
      </c>
      <c r="M14" s="86">
        <v>0</v>
      </c>
      <c r="N14" s="86">
        <v>0</v>
      </c>
      <c r="O14" s="88" t="s">
        <v>47</v>
      </c>
    </row>
    <row r="15" spans="1:15" ht="13.05" customHeight="1" x14ac:dyDescent="0.25">
      <c r="A15" s="91" t="s">
        <v>9</v>
      </c>
      <c r="B15" s="263">
        <v>0</v>
      </c>
      <c r="C15" s="92">
        <v>0</v>
      </c>
      <c r="D15" s="92">
        <v>0</v>
      </c>
      <c r="E15" s="92">
        <v>0</v>
      </c>
      <c r="F15" s="92">
        <v>0</v>
      </c>
      <c r="G15" s="92">
        <v>0</v>
      </c>
      <c r="H15" s="92">
        <v>0</v>
      </c>
      <c r="I15" s="92">
        <v>0</v>
      </c>
      <c r="J15" s="92">
        <v>0</v>
      </c>
      <c r="K15" s="92">
        <v>0</v>
      </c>
      <c r="L15" s="92">
        <v>0</v>
      </c>
      <c r="M15" s="92">
        <v>0</v>
      </c>
      <c r="N15" s="92">
        <v>0</v>
      </c>
      <c r="O15" s="94" t="s">
        <v>48</v>
      </c>
    </row>
    <row r="16" spans="1:15" ht="13.05" customHeight="1" x14ac:dyDescent="0.25">
      <c r="A16" s="84" t="s">
        <v>10</v>
      </c>
      <c r="B16" s="261">
        <v>69261</v>
      </c>
      <c r="C16" s="87">
        <v>72648</v>
      </c>
      <c r="D16" s="87">
        <v>103295</v>
      </c>
      <c r="E16" s="87">
        <v>83696</v>
      </c>
      <c r="F16" s="87">
        <v>83158</v>
      </c>
      <c r="G16" s="87">
        <v>76553</v>
      </c>
      <c r="H16" s="87">
        <v>85015</v>
      </c>
      <c r="I16" s="87">
        <v>88685</v>
      </c>
      <c r="J16" s="87">
        <v>80142</v>
      </c>
      <c r="K16" s="87">
        <v>68653</v>
      </c>
      <c r="L16" s="87">
        <v>39679</v>
      </c>
      <c r="M16" s="87">
        <v>39796</v>
      </c>
      <c r="N16" s="87">
        <v>890581</v>
      </c>
      <c r="O16" s="88" t="s">
        <v>49</v>
      </c>
    </row>
    <row r="17" spans="1:15" ht="13.05" customHeight="1" x14ac:dyDescent="0.25">
      <c r="A17" s="91" t="s">
        <v>311</v>
      </c>
      <c r="B17" s="264">
        <v>8607</v>
      </c>
      <c r="C17" s="93">
        <v>10832</v>
      </c>
      <c r="D17" s="93">
        <v>12785</v>
      </c>
      <c r="E17" s="93">
        <v>5988</v>
      </c>
      <c r="F17" s="93">
        <v>6312</v>
      </c>
      <c r="G17" s="93">
        <v>5630</v>
      </c>
      <c r="H17" s="93">
        <v>5735</v>
      </c>
      <c r="I17" s="93">
        <v>4877</v>
      </c>
      <c r="J17" s="93">
        <v>2096</v>
      </c>
      <c r="K17" s="93">
        <v>2574</v>
      </c>
      <c r="L17" s="92">
        <v>920</v>
      </c>
      <c r="M17" s="92">
        <v>570</v>
      </c>
      <c r="N17" s="93">
        <v>66926</v>
      </c>
      <c r="O17" s="94" t="s">
        <v>263</v>
      </c>
    </row>
    <row r="18" spans="1:15" ht="13.05" customHeight="1" x14ac:dyDescent="0.25">
      <c r="A18" s="84" t="s">
        <v>12</v>
      </c>
      <c r="B18" s="264">
        <v>9231</v>
      </c>
      <c r="C18" s="93">
        <v>15535</v>
      </c>
      <c r="D18" s="93">
        <v>25316</v>
      </c>
      <c r="E18" s="93">
        <v>35877</v>
      </c>
      <c r="F18" s="93">
        <v>45629</v>
      </c>
      <c r="G18" s="93">
        <v>45306</v>
      </c>
      <c r="H18" s="93">
        <v>56366</v>
      </c>
      <c r="I18" s="93">
        <v>64265</v>
      </c>
      <c r="J18" s="93">
        <v>51967</v>
      </c>
      <c r="K18" s="93">
        <v>40924</v>
      </c>
      <c r="L18" s="93">
        <v>13589</v>
      </c>
      <c r="M18" s="93">
        <v>7559</v>
      </c>
      <c r="N18" s="219">
        <v>411564</v>
      </c>
      <c r="O18" s="94" t="s">
        <v>478</v>
      </c>
    </row>
    <row r="19" spans="1:15" ht="13.05" customHeight="1" x14ac:dyDescent="0.25">
      <c r="A19" s="91" t="s">
        <v>445</v>
      </c>
      <c r="B19" s="263">
        <v>896</v>
      </c>
      <c r="C19" s="92">
        <v>817</v>
      </c>
      <c r="D19" s="92">
        <v>940</v>
      </c>
      <c r="E19" s="93">
        <v>1346</v>
      </c>
      <c r="F19" s="93">
        <v>1522</v>
      </c>
      <c r="G19" s="93">
        <v>1394</v>
      </c>
      <c r="H19" s="93">
        <v>1487</v>
      </c>
      <c r="I19" s="93">
        <v>1255</v>
      </c>
      <c r="J19" s="93">
        <v>1411</v>
      </c>
      <c r="K19" s="93">
        <v>1434</v>
      </c>
      <c r="L19" s="93">
        <v>1134</v>
      </c>
      <c r="M19" s="92">
        <v>855</v>
      </c>
      <c r="N19" s="93">
        <v>14491</v>
      </c>
      <c r="O19" s="94" t="s">
        <v>52</v>
      </c>
    </row>
    <row r="20" spans="1:15" ht="13.05" customHeight="1" x14ac:dyDescent="0.25">
      <c r="A20" s="91" t="s">
        <v>14</v>
      </c>
      <c r="B20" s="263">
        <v>511</v>
      </c>
      <c r="C20" s="92">
        <v>746</v>
      </c>
      <c r="D20" s="92">
        <v>582</v>
      </c>
      <c r="E20" s="92">
        <v>358</v>
      </c>
      <c r="F20" s="92">
        <v>265</v>
      </c>
      <c r="G20" s="92">
        <v>289</v>
      </c>
      <c r="H20" s="92">
        <v>570</v>
      </c>
      <c r="I20" s="92">
        <v>768</v>
      </c>
      <c r="J20" s="92">
        <v>848</v>
      </c>
      <c r="K20" s="92">
        <v>700</v>
      </c>
      <c r="L20" s="92">
        <v>848</v>
      </c>
      <c r="M20" s="92">
        <v>275</v>
      </c>
      <c r="N20" s="93">
        <v>6760</v>
      </c>
      <c r="O20" s="94" t="s">
        <v>479</v>
      </c>
    </row>
    <row r="21" spans="1:15" ht="13.05" customHeight="1" x14ac:dyDescent="0.25">
      <c r="A21" s="91" t="s">
        <v>15</v>
      </c>
      <c r="B21" s="263">
        <v>0</v>
      </c>
      <c r="C21" s="92">
        <v>0</v>
      </c>
      <c r="D21" s="92">
        <v>0</v>
      </c>
      <c r="E21" s="92">
        <v>0</v>
      </c>
      <c r="F21" s="92">
        <v>0</v>
      </c>
      <c r="G21" s="92">
        <v>0</v>
      </c>
      <c r="H21" s="92">
        <v>0</v>
      </c>
      <c r="I21" s="92">
        <v>0</v>
      </c>
      <c r="J21" s="92">
        <v>0</v>
      </c>
      <c r="K21" s="92">
        <v>0</v>
      </c>
      <c r="L21" s="92">
        <v>0</v>
      </c>
      <c r="M21" s="92">
        <v>0</v>
      </c>
      <c r="N21" s="92">
        <v>0</v>
      </c>
      <c r="O21" s="94" t="s">
        <v>480</v>
      </c>
    </row>
    <row r="22" spans="1:15" ht="13.05" customHeight="1" x14ac:dyDescent="0.25">
      <c r="A22" s="91" t="s">
        <v>314</v>
      </c>
      <c r="B22" s="263">
        <v>72</v>
      </c>
      <c r="C22" s="92">
        <v>55</v>
      </c>
      <c r="D22" s="92">
        <v>177</v>
      </c>
      <c r="E22" s="92">
        <v>200</v>
      </c>
      <c r="F22" s="92">
        <v>113</v>
      </c>
      <c r="G22" s="92">
        <v>0</v>
      </c>
      <c r="H22" s="92">
        <v>0</v>
      </c>
      <c r="I22" s="92">
        <v>0</v>
      </c>
      <c r="J22" s="92">
        <v>0</v>
      </c>
      <c r="K22" s="92">
        <v>0</v>
      </c>
      <c r="L22" s="92">
        <v>0</v>
      </c>
      <c r="M22" s="92">
        <v>0</v>
      </c>
      <c r="N22" s="92">
        <v>617</v>
      </c>
      <c r="O22" s="94" t="s">
        <v>322</v>
      </c>
    </row>
    <row r="23" spans="1:15" ht="13.05" customHeight="1" x14ac:dyDescent="0.25">
      <c r="A23" s="91" t="s">
        <v>390</v>
      </c>
      <c r="B23" s="263">
        <v>119</v>
      </c>
      <c r="C23" s="92">
        <v>50</v>
      </c>
      <c r="D23" s="92">
        <v>150</v>
      </c>
      <c r="E23" s="92">
        <v>100</v>
      </c>
      <c r="F23" s="92">
        <v>202</v>
      </c>
      <c r="G23" s="92">
        <v>64</v>
      </c>
      <c r="H23" s="92">
        <v>44</v>
      </c>
      <c r="I23" s="92">
        <v>42</v>
      </c>
      <c r="J23" s="92">
        <v>41</v>
      </c>
      <c r="K23" s="92">
        <v>36</v>
      </c>
      <c r="L23" s="92">
        <v>125</v>
      </c>
      <c r="M23" s="92">
        <v>24</v>
      </c>
      <c r="N23" s="92">
        <v>997</v>
      </c>
      <c r="O23" s="94" t="s">
        <v>481</v>
      </c>
    </row>
    <row r="24" spans="1:15" ht="13.05" customHeight="1" x14ac:dyDescent="0.25">
      <c r="A24" s="91" t="s">
        <v>16</v>
      </c>
      <c r="B24" s="263">
        <v>0</v>
      </c>
      <c r="C24" s="92">
        <v>0</v>
      </c>
      <c r="D24" s="92">
        <v>0</v>
      </c>
      <c r="E24" s="92">
        <v>0</v>
      </c>
      <c r="F24" s="92">
        <v>0</v>
      </c>
      <c r="G24" s="92">
        <v>0</v>
      </c>
      <c r="H24" s="92">
        <v>0</v>
      </c>
      <c r="I24" s="92">
        <v>0</v>
      </c>
      <c r="J24" s="92">
        <v>0</v>
      </c>
      <c r="K24" s="92">
        <v>0</v>
      </c>
      <c r="L24" s="92">
        <v>0</v>
      </c>
      <c r="M24" s="92">
        <v>0</v>
      </c>
      <c r="N24" s="92">
        <v>0</v>
      </c>
      <c r="O24" s="94" t="s">
        <v>55</v>
      </c>
    </row>
    <row r="25" spans="1:15" ht="13.05" customHeight="1" x14ac:dyDescent="0.25">
      <c r="A25" s="91" t="s">
        <v>17</v>
      </c>
      <c r="B25" s="263">
        <v>942</v>
      </c>
      <c r="C25" s="92">
        <v>691</v>
      </c>
      <c r="D25" s="93">
        <v>1929</v>
      </c>
      <c r="E25" s="93">
        <v>1957</v>
      </c>
      <c r="F25" s="93">
        <v>2255</v>
      </c>
      <c r="G25" s="93">
        <v>1788</v>
      </c>
      <c r="H25" s="92">
        <v>599</v>
      </c>
      <c r="I25" s="92">
        <v>549</v>
      </c>
      <c r="J25" s="92">
        <v>703</v>
      </c>
      <c r="K25" s="92">
        <v>848</v>
      </c>
      <c r="L25" s="92">
        <v>23</v>
      </c>
      <c r="M25" s="92">
        <v>0</v>
      </c>
      <c r="N25" s="93">
        <v>12284</v>
      </c>
      <c r="O25" s="94" t="s">
        <v>56</v>
      </c>
    </row>
    <row r="26" spans="1:15" ht="13.05" customHeight="1" x14ac:dyDescent="0.25">
      <c r="A26" s="91" t="s">
        <v>392</v>
      </c>
      <c r="B26" s="263">
        <v>41</v>
      </c>
      <c r="C26" s="92">
        <v>32</v>
      </c>
      <c r="D26" s="92">
        <v>101</v>
      </c>
      <c r="E26" s="92">
        <v>154</v>
      </c>
      <c r="F26" s="92">
        <v>408</v>
      </c>
      <c r="G26" s="92">
        <v>312</v>
      </c>
      <c r="H26" s="92">
        <v>255</v>
      </c>
      <c r="I26" s="92">
        <v>284</v>
      </c>
      <c r="J26" s="92">
        <v>215</v>
      </c>
      <c r="K26" s="92">
        <v>195</v>
      </c>
      <c r="L26" s="92">
        <v>95</v>
      </c>
      <c r="M26" s="92">
        <v>130</v>
      </c>
      <c r="N26" s="93">
        <v>2222</v>
      </c>
      <c r="O26" s="94" t="s">
        <v>482</v>
      </c>
    </row>
    <row r="27" spans="1:15" ht="13.05" customHeight="1" x14ac:dyDescent="0.25">
      <c r="A27" s="91" t="s">
        <v>315</v>
      </c>
      <c r="B27" s="263">
        <v>187</v>
      </c>
      <c r="C27" s="92">
        <v>406</v>
      </c>
      <c r="D27" s="92">
        <v>331</v>
      </c>
      <c r="E27" s="92">
        <v>427</v>
      </c>
      <c r="F27" s="92">
        <v>897</v>
      </c>
      <c r="G27" s="92">
        <v>550</v>
      </c>
      <c r="H27" s="92">
        <v>501</v>
      </c>
      <c r="I27" s="92">
        <v>618</v>
      </c>
      <c r="J27" s="93">
        <v>1202</v>
      </c>
      <c r="K27" s="93">
        <v>1268</v>
      </c>
      <c r="L27" s="92">
        <v>983</v>
      </c>
      <c r="M27" s="92">
        <v>819</v>
      </c>
      <c r="N27" s="93">
        <v>8189</v>
      </c>
      <c r="O27" s="94" t="s">
        <v>57</v>
      </c>
    </row>
    <row r="28" spans="1:15" ht="13.05" customHeight="1" x14ac:dyDescent="0.25">
      <c r="A28" s="91" t="s">
        <v>19</v>
      </c>
      <c r="B28" s="263">
        <v>0</v>
      </c>
      <c r="C28" s="92">
        <v>0</v>
      </c>
      <c r="D28" s="92">
        <v>0</v>
      </c>
      <c r="E28" s="92">
        <v>0</v>
      </c>
      <c r="F28" s="92">
        <v>0</v>
      </c>
      <c r="G28" s="92">
        <v>0</v>
      </c>
      <c r="H28" s="92">
        <v>0</v>
      </c>
      <c r="I28" s="92">
        <v>0</v>
      </c>
      <c r="J28" s="92">
        <v>0</v>
      </c>
      <c r="K28" s="92">
        <v>0</v>
      </c>
      <c r="L28" s="92">
        <v>0</v>
      </c>
      <c r="M28" s="92">
        <v>0</v>
      </c>
      <c r="N28" s="92">
        <v>0</v>
      </c>
      <c r="O28" s="94" t="s">
        <v>58</v>
      </c>
    </row>
    <row r="29" spans="1:15" ht="13.05" customHeight="1" x14ac:dyDescent="0.25">
      <c r="A29" s="91" t="s">
        <v>20</v>
      </c>
      <c r="B29" s="263">
        <v>88</v>
      </c>
      <c r="C29" s="92">
        <v>98</v>
      </c>
      <c r="D29" s="92">
        <v>428</v>
      </c>
      <c r="E29" s="92">
        <v>689</v>
      </c>
      <c r="F29" s="92">
        <v>804</v>
      </c>
      <c r="G29" s="92">
        <v>427</v>
      </c>
      <c r="H29" s="92">
        <v>880</v>
      </c>
      <c r="I29" s="93">
        <v>1167</v>
      </c>
      <c r="J29" s="92">
        <v>476</v>
      </c>
      <c r="K29" s="92">
        <v>436</v>
      </c>
      <c r="L29" s="92">
        <v>127</v>
      </c>
      <c r="M29" s="92">
        <v>25</v>
      </c>
      <c r="N29" s="93">
        <v>5645</v>
      </c>
      <c r="O29" s="94" t="s">
        <v>59</v>
      </c>
    </row>
    <row r="30" spans="1:15" ht="13.05" customHeight="1" x14ac:dyDescent="0.25">
      <c r="A30" s="91" t="s">
        <v>313</v>
      </c>
      <c r="B30" s="263">
        <v>4</v>
      </c>
      <c r="C30" s="92">
        <v>5</v>
      </c>
      <c r="D30" s="92">
        <v>26</v>
      </c>
      <c r="E30" s="92">
        <v>35</v>
      </c>
      <c r="F30" s="92">
        <v>204</v>
      </c>
      <c r="G30" s="92">
        <v>0</v>
      </c>
      <c r="H30" s="92">
        <v>293</v>
      </c>
      <c r="I30" s="92">
        <v>500</v>
      </c>
      <c r="J30" s="92">
        <v>174</v>
      </c>
      <c r="K30" s="92">
        <v>74</v>
      </c>
      <c r="L30" s="92">
        <v>16</v>
      </c>
      <c r="M30" s="92">
        <v>0</v>
      </c>
      <c r="N30" s="93">
        <v>1331</v>
      </c>
      <c r="O30" s="94" t="s">
        <v>483</v>
      </c>
    </row>
    <row r="31" spans="1:15" ht="13.05" customHeight="1" x14ac:dyDescent="0.25">
      <c r="A31" s="91" t="s">
        <v>317</v>
      </c>
      <c r="B31" s="263">
        <v>530</v>
      </c>
      <c r="C31" s="92">
        <v>385</v>
      </c>
      <c r="D31" s="92">
        <v>493</v>
      </c>
      <c r="E31" s="92">
        <v>446</v>
      </c>
      <c r="F31" s="92">
        <v>470</v>
      </c>
      <c r="G31" s="92">
        <v>447</v>
      </c>
      <c r="H31" s="92">
        <v>522</v>
      </c>
      <c r="I31" s="92">
        <v>541</v>
      </c>
      <c r="J31" s="92">
        <v>521</v>
      </c>
      <c r="K31" s="92">
        <v>498</v>
      </c>
      <c r="L31" s="92">
        <v>397</v>
      </c>
      <c r="M31" s="92">
        <v>363</v>
      </c>
      <c r="N31" s="93">
        <v>5613</v>
      </c>
      <c r="O31" s="94" t="s">
        <v>484</v>
      </c>
    </row>
    <row r="32" spans="1:15" ht="13.05" customHeight="1" x14ac:dyDescent="0.25">
      <c r="A32" s="91" t="s">
        <v>22</v>
      </c>
      <c r="B32" s="264">
        <v>1392</v>
      </c>
      <c r="C32" s="93">
        <v>1277</v>
      </c>
      <c r="D32" s="93">
        <v>1721</v>
      </c>
      <c r="E32" s="93">
        <v>1196</v>
      </c>
      <c r="F32" s="93">
        <v>1629</v>
      </c>
      <c r="G32" s="93">
        <v>1481</v>
      </c>
      <c r="H32" s="93">
        <v>1624</v>
      </c>
      <c r="I32" s="93">
        <v>1650</v>
      </c>
      <c r="J32" s="93">
        <v>1712</v>
      </c>
      <c r="K32" s="93">
        <v>1574</v>
      </c>
      <c r="L32" s="93">
        <v>1684</v>
      </c>
      <c r="M32" s="93">
        <v>1670</v>
      </c>
      <c r="N32" s="93">
        <v>18610</v>
      </c>
      <c r="O32" s="94" t="s">
        <v>61</v>
      </c>
    </row>
    <row r="33" spans="1:15" ht="13.05" customHeight="1" x14ac:dyDescent="0.25">
      <c r="A33" s="91" t="s">
        <v>363</v>
      </c>
      <c r="B33" s="264">
        <v>26516</v>
      </c>
      <c r="C33" s="93">
        <v>24175</v>
      </c>
      <c r="D33" s="93">
        <v>35271</v>
      </c>
      <c r="E33" s="93">
        <v>15040</v>
      </c>
      <c r="F33" s="93">
        <v>3587</v>
      </c>
      <c r="G33" s="93">
        <v>3800</v>
      </c>
      <c r="H33" s="93">
        <v>4046</v>
      </c>
      <c r="I33" s="93">
        <v>2601</v>
      </c>
      <c r="J33" s="93">
        <v>4318</v>
      </c>
      <c r="K33" s="93">
        <v>3812</v>
      </c>
      <c r="L33" s="93">
        <v>4392</v>
      </c>
      <c r="M33" s="93">
        <v>6776</v>
      </c>
      <c r="N33" s="93">
        <v>134334</v>
      </c>
      <c r="O33" s="94" t="s">
        <v>485</v>
      </c>
    </row>
    <row r="34" spans="1:15" ht="13.05" customHeight="1" x14ac:dyDescent="0.25">
      <c r="A34" s="91" t="s">
        <v>23</v>
      </c>
      <c r="B34" s="264">
        <v>20125</v>
      </c>
      <c r="C34" s="93">
        <v>17544</v>
      </c>
      <c r="D34" s="93">
        <v>23045</v>
      </c>
      <c r="E34" s="93">
        <v>19883</v>
      </c>
      <c r="F34" s="93">
        <v>18861</v>
      </c>
      <c r="G34" s="93">
        <v>15065</v>
      </c>
      <c r="H34" s="93">
        <v>12093</v>
      </c>
      <c r="I34" s="93">
        <v>9568</v>
      </c>
      <c r="J34" s="93">
        <v>14458</v>
      </c>
      <c r="K34" s="93">
        <v>14280</v>
      </c>
      <c r="L34" s="93">
        <v>15346</v>
      </c>
      <c r="M34" s="93">
        <v>20730</v>
      </c>
      <c r="N34" s="93">
        <v>200998</v>
      </c>
      <c r="O34" s="94" t="s">
        <v>62</v>
      </c>
    </row>
    <row r="35" spans="1:15" ht="13.05" customHeight="1" x14ac:dyDescent="0.25">
      <c r="A35" s="84" t="s">
        <v>465</v>
      </c>
      <c r="B35" s="262">
        <v>82</v>
      </c>
      <c r="C35" s="86">
        <v>118</v>
      </c>
      <c r="D35" s="86">
        <v>195</v>
      </c>
      <c r="E35" s="86">
        <v>264</v>
      </c>
      <c r="F35" s="86">
        <v>122</v>
      </c>
      <c r="G35" s="86">
        <v>65</v>
      </c>
      <c r="H35" s="86">
        <v>69</v>
      </c>
      <c r="I35" s="86">
        <v>140</v>
      </c>
      <c r="J35" s="86">
        <v>76</v>
      </c>
      <c r="K35" s="86">
        <v>26</v>
      </c>
      <c r="L35" s="86">
        <v>62</v>
      </c>
      <c r="M35" s="86">
        <v>108</v>
      </c>
      <c r="N35" s="87">
        <v>1327</v>
      </c>
      <c r="O35" s="88" t="s">
        <v>64</v>
      </c>
    </row>
    <row r="36" spans="1:15" ht="13.05" customHeight="1" x14ac:dyDescent="0.25">
      <c r="A36" s="91" t="s">
        <v>27</v>
      </c>
      <c r="B36" s="263">
        <v>82</v>
      </c>
      <c r="C36" s="92">
        <v>118</v>
      </c>
      <c r="D36" s="92">
        <v>195</v>
      </c>
      <c r="E36" s="92">
        <v>264</v>
      </c>
      <c r="F36" s="92">
        <v>122</v>
      </c>
      <c r="G36" s="92">
        <v>65</v>
      </c>
      <c r="H36" s="92">
        <v>69</v>
      </c>
      <c r="I36" s="92">
        <v>140</v>
      </c>
      <c r="J36" s="92">
        <v>76</v>
      </c>
      <c r="K36" s="92">
        <v>26</v>
      </c>
      <c r="L36" s="92">
        <v>62</v>
      </c>
      <c r="M36" s="92">
        <v>108</v>
      </c>
      <c r="N36" s="93">
        <v>1327</v>
      </c>
      <c r="O36" s="94" t="s">
        <v>486</v>
      </c>
    </row>
    <row r="37" spans="1:15" ht="13.05" customHeight="1" x14ac:dyDescent="0.25">
      <c r="A37" s="84" t="s">
        <v>28</v>
      </c>
      <c r="B37" s="262">
        <v>745</v>
      </c>
      <c r="C37" s="86">
        <v>450</v>
      </c>
      <c r="D37" s="87">
        <v>1292</v>
      </c>
      <c r="E37" s="87">
        <v>3900</v>
      </c>
      <c r="F37" s="87">
        <v>4535</v>
      </c>
      <c r="G37" s="87">
        <v>2440</v>
      </c>
      <c r="H37" s="87">
        <v>1220</v>
      </c>
      <c r="I37" s="87">
        <v>3585</v>
      </c>
      <c r="J37" s="87">
        <v>3268</v>
      </c>
      <c r="K37" s="87">
        <v>3220</v>
      </c>
      <c r="L37" s="86">
        <v>779</v>
      </c>
      <c r="M37" s="86">
        <v>562</v>
      </c>
      <c r="N37" s="87">
        <v>25996</v>
      </c>
      <c r="O37" s="88" t="s">
        <v>67</v>
      </c>
    </row>
    <row r="38" spans="1:15" ht="13.05" customHeight="1" x14ac:dyDescent="0.25">
      <c r="A38" s="91" t="s">
        <v>29</v>
      </c>
      <c r="B38" s="263">
        <v>0</v>
      </c>
      <c r="C38" s="92">
        <v>0</v>
      </c>
      <c r="D38" s="92">
        <v>0</v>
      </c>
      <c r="E38" s="92">
        <v>0</v>
      </c>
      <c r="F38" s="92">
        <v>0</v>
      </c>
      <c r="G38" s="92">
        <v>0</v>
      </c>
      <c r="H38" s="92">
        <v>0</v>
      </c>
      <c r="I38" s="92">
        <v>0</v>
      </c>
      <c r="J38" s="92">
        <v>0</v>
      </c>
      <c r="K38" s="92">
        <v>0</v>
      </c>
      <c r="L38" s="92">
        <v>0</v>
      </c>
      <c r="M38" s="92">
        <v>0</v>
      </c>
      <c r="N38" s="92">
        <v>0</v>
      </c>
      <c r="O38" s="94" t="s">
        <v>487</v>
      </c>
    </row>
    <row r="39" spans="1:15" ht="13.05" customHeight="1" x14ac:dyDescent="0.25">
      <c r="A39" s="91" t="s">
        <v>30</v>
      </c>
      <c r="B39" s="263">
        <v>745</v>
      </c>
      <c r="C39" s="92">
        <v>450</v>
      </c>
      <c r="D39" s="93">
        <v>1292</v>
      </c>
      <c r="E39" s="93">
        <v>3900</v>
      </c>
      <c r="F39" s="93">
        <v>4535</v>
      </c>
      <c r="G39" s="93">
        <v>2440</v>
      </c>
      <c r="H39" s="93">
        <v>1220</v>
      </c>
      <c r="I39" s="93">
        <v>3585</v>
      </c>
      <c r="J39" s="93">
        <v>3268</v>
      </c>
      <c r="K39" s="93">
        <v>3220</v>
      </c>
      <c r="L39" s="92">
        <v>779</v>
      </c>
      <c r="M39" s="92">
        <v>562</v>
      </c>
      <c r="N39" s="93">
        <v>25996</v>
      </c>
      <c r="O39" s="94" t="s">
        <v>69</v>
      </c>
    </row>
    <row r="40" spans="1:15" ht="13.05" customHeight="1" x14ac:dyDescent="0.25">
      <c r="A40" s="84" t="s">
        <v>259</v>
      </c>
      <c r="B40" s="262">
        <v>120</v>
      </c>
      <c r="C40" s="86">
        <v>210</v>
      </c>
      <c r="D40" s="86">
        <v>322</v>
      </c>
      <c r="E40" s="86">
        <v>383</v>
      </c>
      <c r="F40" s="86">
        <v>583</v>
      </c>
      <c r="G40" s="86">
        <v>168</v>
      </c>
      <c r="H40" s="86">
        <v>105</v>
      </c>
      <c r="I40" s="86">
        <v>164</v>
      </c>
      <c r="J40" s="86">
        <v>77</v>
      </c>
      <c r="K40" s="86">
        <v>352</v>
      </c>
      <c r="L40" s="86">
        <v>171</v>
      </c>
      <c r="M40" s="86">
        <v>184</v>
      </c>
      <c r="N40" s="87">
        <v>2839</v>
      </c>
      <c r="O40" s="88" t="s">
        <v>265</v>
      </c>
    </row>
    <row r="41" spans="1:15" ht="13.05" customHeight="1" x14ac:dyDescent="0.25">
      <c r="A41" s="91" t="s">
        <v>260</v>
      </c>
      <c r="B41" s="263">
        <v>120</v>
      </c>
      <c r="C41" s="92">
        <v>210</v>
      </c>
      <c r="D41" s="92">
        <v>322</v>
      </c>
      <c r="E41" s="92">
        <v>383</v>
      </c>
      <c r="F41" s="92">
        <v>583</v>
      </c>
      <c r="G41" s="92">
        <v>168</v>
      </c>
      <c r="H41" s="92">
        <v>105</v>
      </c>
      <c r="I41" s="92">
        <v>164</v>
      </c>
      <c r="J41" s="92">
        <v>77</v>
      </c>
      <c r="K41" s="92">
        <v>352</v>
      </c>
      <c r="L41" s="92">
        <v>171</v>
      </c>
      <c r="M41" s="92">
        <v>184</v>
      </c>
      <c r="N41" s="93">
        <v>2839</v>
      </c>
      <c r="O41" s="94" t="s">
        <v>488</v>
      </c>
    </row>
    <row r="42" spans="1:15" ht="13.05" customHeight="1" x14ac:dyDescent="0.25">
      <c r="A42" s="84" t="s">
        <v>31</v>
      </c>
      <c r="B42" s="261">
        <v>2072</v>
      </c>
      <c r="C42" s="87">
        <v>3449</v>
      </c>
      <c r="D42" s="87">
        <v>6593</v>
      </c>
      <c r="E42" s="87">
        <v>17303</v>
      </c>
      <c r="F42" s="87">
        <v>37862</v>
      </c>
      <c r="G42" s="87">
        <v>46639</v>
      </c>
      <c r="H42" s="87">
        <v>57471</v>
      </c>
      <c r="I42" s="87">
        <v>72905</v>
      </c>
      <c r="J42" s="87">
        <v>53924</v>
      </c>
      <c r="K42" s="87">
        <v>39671</v>
      </c>
      <c r="L42" s="87">
        <v>10275</v>
      </c>
      <c r="M42" s="87">
        <v>1769</v>
      </c>
      <c r="N42" s="87">
        <v>349933</v>
      </c>
      <c r="O42" s="88" t="s">
        <v>70</v>
      </c>
    </row>
    <row r="43" spans="1:15" ht="13.05" customHeight="1" x14ac:dyDescent="0.25">
      <c r="A43" s="91" t="s">
        <v>318</v>
      </c>
      <c r="B43" s="263">
        <v>2</v>
      </c>
      <c r="C43" s="92">
        <v>4</v>
      </c>
      <c r="D43" s="92">
        <v>2</v>
      </c>
      <c r="E43" s="92">
        <v>10</v>
      </c>
      <c r="F43" s="92">
        <v>16</v>
      </c>
      <c r="G43" s="92">
        <v>0</v>
      </c>
      <c r="H43" s="92">
        <v>440</v>
      </c>
      <c r="I43" s="92">
        <v>0</v>
      </c>
      <c r="J43" s="92">
        <v>0</v>
      </c>
      <c r="K43" s="92">
        <v>0</v>
      </c>
      <c r="L43" s="92">
        <v>0</v>
      </c>
      <c r="M43" s="92">
        <v>0</v>
      </c>
      <c r="N43" s="92">
        <v>474</v>
      </c>
      <c r="O43" s="94" t="s">
        <v>489</v>
      </c>
    </row>
    <row r="44" spans="1:15" ht="13.05" customHeight="1" x14ac:dyDescent="0.25">
      <c r="A44" s="91" t="s">
        <v>33</v>
      </c>
      <c r="B44" s="263">
        <v>19</v>
      </c>
      <c r="C44" s="92">
        <v>32</v>
      </c>
      <c r="D44" s="92">
        <v>79</v>
      </c>
      <c r="E44" s="92">
        <v>524</v>
      </c>
      <c r="F44" s="93">
        <v>2640</v>
      </c>
      <c r="G44" s="93">
        <v>3440</v>
      </c>
      <c r="H44" s="93">
        <v>4964</v>
      </c>
      <c r="I44" s="93">
        <v>6120</v>
      </c>
      <c r="J44" s="93">
        <v>4378</v>
      </c>
      <c r="K44" s="93">
        <v>2442</v>
      </c>
      <c r="L44" s="92">
        <v>80</v>
      </c>
      <c r="M44" s="92">
        <v>24</v>
      </c>
      <c r="N44" s="93">
        <v>24742</v>
      </c>
      <c r="O44" s="94" t="s">
        <v>490</v>
      </c>
    </row>
    <row r="45" spans="1:15" ht="13.05" customHeight="1" x14ac:dyDescent="0.25">
      <c r="A45" s="91" t="s">
        <v>319</v>
      </c>
      <c r="B45" s="263">
        <v>46</v>
      </c>
      <c r="C45" s="92">
        <v>58</v>
      </c>
      <c r="D45" s="92">
        <v>171</v>
      </c>
      <c r="E45" s="92">
        <v>380</v>
      </c>
      <c r="F45" s="92">
        <v>942</v>
      </c>
      <c r="G45" s="92">
        <v>804</v>
      </c>
      <c r="H45" s="93">
        <v>1374</v>
      </c>
      <c r="I45" s="93">
        <v>1340</v>
      </c>
      <c r="J45" s="93">
        <v>1094</v>
      </c>
      <c r="K45" s="92">
        <v>798</v>
      </c>
      <c r="L45" s="92">
        <v>208</v>
      </c>
      <c r="M45" s="92">
        <v>79</v>
      </c>
      <c r="N45" s="93">
        <v>7294</v>
      </c>
      <c r="O45" s="94" t="s">
        <v>491</v>
      </c>
    </row>
    <row r="46" spans="1:15" ht="13.05" customHeight="1" x14ac:dyDescent="0.25">
      <c r="A46" s="84" t="s">
        <v>492</v>
      </c>
      <c r="B46" s="261">
        <v>1301</v>
      </c>
      <c r="C46" s="93">
        <v>2578</v>
      </c>
      <c r="D46" s="93">
        <v>4866</v>
      </c>
      <c r="E46" s="96">
        <v>11557</v>
      </c>
      <c r="F46" s="93">
        <v>25905</v>
      </c>
      <c r="G46" s="93">
        <v>32170</v>
      </c>
      <c r="H46" s="93">
        <v>37629</v>
      </c>
      <c r="I46" s="93">
        <v>46815</v>
      </c>
      <c r="J46" s="93">
        <v>34327</v>
      </c>
      <c r="K46" s="93">
        <v>26808</v>
      </c>
      <c r="L46" s="93">
        <v>6687</v>
      </c>
      <c r="M46" s="92">
        <v>900</v>
      </c>
      <c r="N46" s="219">
        <v>231543</v>
      </c>
      <c r="O46" s="94" t="s">
        <v>493</v>
      </c>
    </row>
    <row r="47" spans="1:15" ht="13.05" customHeight="1" x14ac:dyDescent="0.25">
      <c r="A47" s="84" t="s">
        <v>35</v>
      </c>
      <c r="B47" s="263">
        <v>650</v>
      </c>
      <c r="C47" s="92">
        <v>750</v>
      </c>
      <c r="D47" s="93">
        <v>1380</v>
      </c>
      <c r="E47" s="93">
        <v>4385</v>
      </c>
      <c r="F47" s="93">
        <v>7585</v>
      </c>
      <c r="G47" s="93">
        <v>9300</v>
      </c>
      <c r="H47" s="93">
        <v>12120</v>
      </c>
      <c r="I47" s="93">
        <v>17220</v>
      </c>
      <c r="J47" s="93">
        <v>12815</v>
      </c>
      <c r="K47" s="93">
        <v>8935</v>
      </c>
      <c r="L47" s="93">
        <v>3185</v>
      </c>
      <c r="M47" s="92">
        <v>720</v>
      </c>
      <c r="N47" s="219">
        <v>79045</v>
      </c>
      <c r="O47" s="94" t="s">
        <v>494</v>
      </c>
    </row>
    <row r="48" spans="1:15" ht="13.05" customHeight="1" x14ac:dyDescent="0.25">
      <c r="A48" s="91" t="s">
        <v>36</v>
      </c>
      <c r="B48" s="263">
        <v>44</v>
      </c>
      <c r="C48" s="92">
        <v>27</v>
      </c>
      <c r="D48" s="92">
        <v>82</v>
      </c>
      <c r="E48" s="92">
        <v>344</v>
      </c>
      <c r="F48" s="92">
        <v>485</v>
      </c>
      <c r="G48" s="92">
        <v>583</v>
      </c>
      <c r="H48" s="92">
        <v>574</v>
      </c>
      <c r="I48" s="92">
        <v>931</v>
      </c>
      <c r="J48" s="92">
        <v>818</v>
      </c>
      <c r="K48" s="92">
        <v>450</v>
      </c>
      <c r="L48" s="92">
        <v>102</v>
      </c>
      <c r="M48" s="92">
        <v>46</v>
      </c>
      <c r="N48" s="93">
        <v>4486</v>
      </c>
      <c r="O48" s="94" t="s">
        <v>75</v>
      </c>
    </row>
    <row r="49" spans="1:15" ht="13.05" customHeight="1" x14ac:dyDescent="0.25">
      <c r="A49" s="91" t="s">
        <v>37</v>
      </c>
      <c r="B49" s="263">
        <v>10</v>
      </c>
      <c r="C49" s="92">
        <v>0</v>
      </c>
      <c r="D49" s="92">
        <v>13</v>
      </c>
      <c r="E49" s="92">
        <v>103</v>
      </c>
      <c r="F49" s="92">
        <v>289</v>
      </c>
      <c r="G49" s="92">
        <v>342</v>
      </c>
      <c r="H49" s="92">
        <v>370</v>
      </c>
      <c r="I49" s="92">
        <v>479</v>
      </c>
      <c r="J49" s="92">
        <v>492</v>
      </c>
      <c r="K49" s="92">
        <v>238</v>
      </c>
      <c r="L49" s="92">
        <v>13</v>
      </c>
      <c r="M49" s="92">
        <v>0</v>
      </c>
      <c r="N49" s="93">
        <v>2349</v>
      </c>
      <c r="O49" s="94" t="s">
        <v>495</v>
      </c>
    </row>
    <row r="50" spans="1:15" ht="13.05" customHeight="1" x14ac:dyDescent="0.25">
      <c r="A50" s="84" t="s">
        <v>38</v>
      </c>
      <c r="B50" s="262">
        <v>0</v>
      </c>
      <c r="C50" s="86">
        <v>0</v>
      </c>
      <c r="D50" s="86">
        <v>0</v>
      </c>
      <c r="E50" s="86">
        <v>332</v>
      </c>
      <c r="F50" s="86">
        <v>632</v>
      </c>
      <c r="G50" s="86">
        <v>537</v>
      </c>
      <c r="H50" s="87">
        <v>2151</v>
      </c>
      <c r="I50" s="87">
        <v>4131</v>
      </c>
      <c r="J50" s="86">
        <v>845</v>
      </c>
      <c r="K50" s="86">
        <v>191</v>
      </c>
      <c r="L50" s="86">
        <v>0</v>
      </c>
      <c r="M50" s="86">
        <v>0</v>
      </c>
      <c r="N50" s="87">
        <v>8819</v>
      </c>
      <c r="O50" s="88" t="s">
        <v>77</v>
      </c>
    </row>
    <row r="51" spans="1:15" ht="13.05" customHeight="1" x14ac:dyDescent="0.25">
      <c r="A51" s="91" t="s">
        <v>39</v>
      </c>
      <c r="B51" s="263">
        <v>0</v>
      </c>
      <c r="C51" s="92">
        <v>0</v>
      </c>
      <c r="D51" s="92">
        <v>0</v>
      </c>
      <c r="E51" s="92">
        <v>332</v>
      </c>
      <c r="F51" s="92">
        <v>632</v>
      </c>
      <c r="G51" s="92">
        <v>537</v>
      </c>
      <c r="H51" s="93">
        <v>2151</v>
      </c>
      <c r="I51" s="93">
        <v>4131</v>
      </c>
      <c r="J51" s="92">
        <v>845</v>
      </c>
      <c r="K51" s="92">
        <v>191</v>
      </c>
      <c r="L51" s="92">
        <v>0</v>
      </c>
      <c r="M51" s="92">
        <v>0</v>
      </c>
      <c r="N51" s="93">
        <v>8819</v>
      </c>
      <c r="O51" s="94" t="s">
        <v>496</v>
      </c>
    </row>
    <row r="52" spans="1:15" ht="13.05" customHeight="1" x14ac:dyDescent="0.25">
      <c r="A52" s="84" t="s">
        <v>79</v>
      </c>
      <c r="B52" s="262">
        <v>161</v>
      </c>
      <c r="C52" s="86">
        <v>153</v>
      </c>
      <c r="D52" s="86">
        <v>224</v>
      </c>
      <c r="E52" s="86">
        <v>714</v>
      </c>
      <c r="F52" s="87">
        <v>1236</v>
      </c>
      <c r="G52" s="87">
        <v>1210</v>
      </c>
      <c r="H52" s="87">
        <v>2135</v>
      </c>
      <c r="I52" s="87">
        <v>2363</v>
      </c>
      <c r="J52" s="87">
        <v>1340</v>
      </c>
      <c r="K52" s="86">
        <v>671</v>
      </c>
      <c r="L52" s="86">
        <v>191</v>
      </c>
      <c r="M52" s="86">
        <v>175</v>
      </c>
      <c r="N52" s="87">
        <v>10573</v>
      </c>
      <c r="O52" s="88" t="s">
        <v>113</v>
      </c>
    </row>
    <row r="53" spans="1:15" ht="13.05" customHeight="1" x14ac:dyDescent="0.25">
      <c r="A53" s="91" t="s">
        <v>80</v>
      </c>
      <c r="B53" s="263">
        <v>86</v>
      </c>
      <c r="C53" s="92">
        <v>96</v>
      </c>
      <c r="D53" s="92">
        <v>57</v>
      </c>
      <c r="E53" s="92">
        <v>413</v>
      </c>
      <c r="F53" s="92">
        <v>753</v>
      </c>
      <c r="G53" s="92">
        <v>704</v>
      </c>
      <c r="H53" s="92">
        <v>896</v>
      </c>
      <c r="I53" s="92">
        <v>891</v>
      </c>
      <c r="J53" s="92">
        <v>694</v>
      </c>
      <c r="K53" s="92">
        <v>451</v>
      </c>
      <c r="L53" s="92">
        <v>138</v>
      </c>
      <c r="M53" s="92">
        <v>98</v>
      </c>
      <c r="N53" s="93">
        <v>5277</v>
      </c>
      <c r="O53" s="94" t="s">
        <v>497</v>
      </c>
    </row>
    <row r="54" spans="1:15" ht="13.05" customHeight="1" x14ac:dyDescent="0.25">
      <c r="A54" s="91" t="s">
        <v>81</v>
      </c>
      <c r="B54" s="263">
        <v>17</v>
      </c>
      <c r="C54" s="92">
        <v>16</v>
      </c>
      <c r="D54" s="92">
        <v>108</v>
      </c>
      <c r="E54" s="92">
        <v>25</v>
      </c>
      <c r="F54" s="92">
        <v>86</v>
      </c>
      <c r="G54" s="92">
        <v>103</v>
      </c>
      <c r="H54" s="92">
        <v>154</v>
      </c>
      <c r="I54" s="92">
        <v>93</v>
      </c>
      <c r="J54" s="92">
        <v>195</v>
      </c>
      <c r="K54" s="92">
        <v>19</v>
      </c>
      <c r="L54" s="92">
        <v>0</v>
      </c>
      <c r="M54" s="92">
        <v>20</v>
      </c>
      <c r="N54" s="92">
        <v>836</v>
      </c>
      <c r="O54" s="94" t="s">
        <v>498</v>
      </c>
    </row>
    <row r="55" spans="1:15" ht="13.05" customHeight="1" x14ac:dyDescent="0.25">
      <c r="A55" s="91" t="s">
        <v>82</v>
      </c>
      <c r="B55" s="263">
        <v>0</v>
      </c>
      <c r="C55" s="92">
        <v>0</v>
      </c>
      <c r="D55" s="92">
        <v>0</v>
      </c>
      <c r="E55" s="92">
        <v>131</v>
      </c>
      <c r="F55" s="92">
        <v>241</v>
      </c>
      <c r="G55" s="92">
        <v>250</v>
      </c>
      <c r="H55" s="92">
        <v>913</v>
      </c>
      <c r="I55" s="93">
        <v>1244</v>
      </c>
      <c r="J55" s="92">
        <v>373</v>
      </c>
      <c r="K55" s="92">
        <v>141</v>
      </c>
      <c r="L55" s="92">
        <v>0</v>
      </c>
      <c r="M55" s="92">
        <v>0</v>
      </c>
      <c r="N55" s="93">
        <v>3293</v>
      </c>
      <c r="O55" s="94" t="s">
        <v>499</v>
      </c>
    </row>
    <row r="56" spans="1:15" ht="13.05" customHeight="1" x14ac:dyDescent="0.25">
      <c r="A56" s="91" t="s">
        <v>83</v>
      </c>
      <c r="B56" s="263">
        <v>58</v>
      </c>
      <c r="C56" s="92">
        <v>41</v>
      </c>
      <c r="D56" s="92">
        <v>59</v>
      </c>
      <c r="E56" s="92">
        <v>145</v>
      </c>
      <c r="F56" s="92">
        <v>156</v>
      </c>
      <c r="G56" s="92">
        <v>153</v>
      </c>
      <c r="H56" s="92">
        <v>172</v>
      </c>
      <c r="I56" s="92">
        <v>135</v>
      </c>
      <c r="J56" s="92">
        <v>78</v>
      </c>
      <c r="K56" s="92">
        <v>60</v>
      </c>
      <c r="L56" s="92">
        <v>53</v>
      </c>
      <c r="M56" s="92">
        <v>57</v>
      </c>
      <c r="N56" s="93">
        <v>1167</v>
      </c>
      <c r="O56" s="94" t="s">
        <v>500</v>
      </c>
    </row>
    <row r="57" spans="1:15" ht="13.05" customHeight="1" x14ac:dyDescent="0.25">
      <c r="A57" s="84" t="s">
        <v>84</v>
      </c>
      <c r="B57" s="262">
        <v>0</v>
      </c>
      <c r="C57" s="86">
        <v>386</v>
      </c>
      <c r="D57" s="86">
        <v>0</v>
      </c>
      <c r="E57" s="86">
        <v>0</v>
      </c>
      <c r="F57" s="86">
        <v>999</v>
      </c>
      <c r="G57" s="87">
        <v>1150</v>
      </c>
      <c r="H57" s="87">
        <v>1981</v>
      </c>
      <c r="I57" s="87">
        <v>3643</v>
      </c>
      <c r="J57" s="87">
        <v>1144</v>
      </c>
      <c r="K57" s="87">
        <v>1402</v>
      </c>
      <c r="L57" s="86">
        <v>954</v>
      </c>
      <c r="M57" s="86">
        <v>0</v>
      </c>
      <c r="N57" s="87">
        <v>11659</v>
      </c>
      <c r="O57" s="88" t="s">
        <v>118</v>
      </c>
    </row>
    <row r="58" spans="1:15" ht="13.05" customHeight="1" x14ac:dyDescent="0.25">
      <c r="A58" s="91" t="s">
        <v>85</v>
      </c>
      <c r="B58" s="263">
        <v>0</v>
      </c>
      <c r="C58" s="92">
        <v>386</v>
      </c>
      <c r="D58" s="92">
        <v>0</v>
      </c>
      <c r="E58" s="92">
        <v>0</v>
      </c>
      <c r="F58" s="92">
        <v>999</v>
      </c>
      <c r="G58" s="93">
        <v>1150</v>
      </c>
      <c r="H58" s="93">
        <v>1981</v>
      </c>
      <c r="I58" s="93">
        <v>3643</v>
      </c>
      <c r="J58" s="93">
        <v>1144</v>
      </c>
      <c r="K58" s="93">
        <v>1402</v>
      </c>
      <c r="L58" s="92">
        <v>954</v>
      </c>
      <c r="M58" s="92">
        <v>0</v>
      </c>
      <c r="N58" s="93">
        <v>11659</v>
      </c>
      <c r="O58" s="94" t="s">
        <v>501</v>
      </c>
    </row>
    <row r="59" spans="1:15" ht="13.05" customHeight="1" x14ac:dyDescent="0.25">
      <c r="A59" s="84" t="s">
        <v>86</v>
      </c>
      <c r="B59" s="261">
        <v>2926</v>
      </c>
      <c r="C59" s="87">
        <v>6416</v>
      </c>
      <c r="D59" s="87">
        <v>15804</v>
      </c>
      <c r="E59" s="87">
        <v>13244</v>
      </c>
      <c r="F59" s="87">
        <v>12237</v>
      </c>
      <c r="G59" s="87">
        <v>13312</v>
      </c>
      <c r="H59" s="87">
        <v>37244</v>
      </c>
      <c r="I59" s="87">
        <v>13586</v>
      </c>
      <c r="J59" s="87">
        <v>11266</v>
      </c>
      <c r="K59" s="87">
        <v>7555</v>
      </c>
      <c r="L59" s="87">
        <v>2588</v>
      </c>
      <c r="M59" s="87">
        <v>1243</v>
      </c>
      <c r="N59" s="87">
        <v>137421</v>
      </c>
      <c r="O59" s="88" t="s">
        <v>120</v>
      </c>
    </row>
    <row r="60" spans="1:15" ht="13.05" customHeight="1" x14ac:dyDescent="0.25">
      <c r="A60" s="84" t="s">
        <v>87</v>
      </c>
      <c r="B60" s="264">
        <v>2832</v>
      </c>
      <c r="C60" s="93">
        <v>6239</v>
      </c>
      <c r="D60" s="93">
        <v>15512</v>
      </c>
      <c r="E60" s="93">
        <v>13073</v>
      </c>
      <c r="F60" s="96">
        <v>11471</v>
      </c>
      <c r="G60" s="93">
        <v>12837</v>
      </c>
      <c r="H60" s="93">
        <v>36815</v>
      </c>
      <c r="I60" s="93">
        <v>13090</v>
      </c>
      <c r="J60" s="93">
        <v>10944</v>
      </c>
      <c r="K60" s="93">
        <v>7392</v>
      </c>
      <c r="L60" s="93">
        <v>2518</v>
      </c>
      <c r="M60" s="93">
        <v>1059</v>
      </c>
      <c r="N60" s="87">
        <v>133782</v>
      </c>
      <c r="O60" s="94" t="s">
        <v>502</v>
      </c>
    </row>
    <row r="61" spans="1:15" ht="13.05" customHeight="1" x14ac:dyDescent="0.25">
      <c r="A61" s="91" t="s">
        <v>267</v>
      </c>
      <c r="B61" s="263">
        <v>94</v>
      </c>
      <c r="C61" s="92">
        <v>177</v>
      </c>
      <c r="D61" s="92">
        <v>292</v>
      </c>
      <c r="E61" s="92">
        <v>171</v>
      </c>
      <c r="F61" s="92">
        <v>766</v>
      </c>
      <c r="G61" s="92">
        <v>475</v>
      </c>
      <c r="H61" s="92">
        <v>429</v>
      </c>
      <c r="I61" s="92">
        <v>496</v>
      </c>
      <c r="J61" s="92">
        <v>322</v>
      </c>
      <c r="K61" s="92">
        <v>163</v>
      </c>
      <c r="L61" s="92">
        <v>70</v>
      </c>
      <c r="M61" s="92">
        <v>184</v>
      </c>
      <c r="N61" s="93">
        <v>3639</v>
      </c>
      <c r="O61" s="94" t="s">
        <v>503</v>
      </c>
    </row>
    <row r="62" spans="1:15" ht="13.05" customHeight="1" x14ac:dyDescent="0.25">
      <c r="A62" s="84" t="s">
        <v>88</v>
      </c>
      <c r="B62" s="262">
        <v>282</v>
      </c>
      <c r="C62" s="86">
        <v>531</v>
      </c>
      <c r="D62" s="86">
        <v>522</v>
      </c>
      <c r="E62" s="86">
        <v>312</v>
      </c>
      <c r="F62" s="86">
        <v>691</v>
      </c>
      <c r="G62" s="86">
        <v>311</v>
      </c>
      <c r="H62" s="86">
        <v>72</v>
      </c>
      <c r="I62" s="86">
        <v>178</v>
      </c>
      <c r="J62" s="86">
        <v>161</v>
      </c>
      <c r="K62" s="86">
        <v>208</v>
      </c>
      <c r="L62" s="86">
        <v>143</v>
      </c>
      <c r="M62" s="86">
        <v>87</v>
      </c>
      <c r="N62" s="87">
        <v>3498</v>
      </c>
      <c r="O62" s="88" t="s">
        <v>122</v>
      </c>
    </row>
    <row r="63" spans="1:15" ht="13.05" customHeight="1" x14ac:dyDescent="0.25">
      <c r="A63" s="91" t="s">
        <v>504</v>
      </c>
      <c r="B63" s="263">
        <v>282</v>
      </c>
      <c r="C63" s="92">
        <v>531</v>
      </c>
      <c r="D63" s="92">
        <v>522</v>
      </c>
      <c r="E63" s="92">
        <v>312</v>
      </c>
      <c r="F63" s="92">
        <v>691</v>
      </c>
      <c r="G63" s="92">
        <v>311</v>
      </c>
      <c r="H63" s="92">
        <v>72</v>
      </c>
      <c r="I63" s="92">
        <v>178</v>
      </c>
      <c r="J63" s="92">
        <v>161</v>
      </c>
      <c r="K63" s="92">
        <v>208</v>
      </c>
      <c r="L63" s="92">
        <v>143</v>
      </c>
      <c r="M63" s="92">
        <v>87</v>
      </c>
      <c r="N63" s="93">
        <v>3498</v>
      </c>
      <c r="O63" s="94" t="s">
        <v>505</v>
      </c>
    </row>
    <row r="64" spans="1:15" ht="13.05" customHeight="1" x14ac:dyDescent="0.25">
      <c r="A64" s="91" t="s">
        <v>506</v>
      </c>
      <c r="B64" s="263">
        <v>0</v>
      </c>
      <c r="C64" s="92">
        <v>0</v>
      </c>
      <c r="D64" s="92">
        <v>0</v>
      </c>
      <c r="E64" s="92">
        <v>0</v>
      </c>
      <c r="F64" s="92">
        <v>0</v>
      </c>
      <c r="G64" s="92">
        <v>0</v>
      </c>
      <c r="H64" s="92">
        <v>0</v>
      </c>
      <c r="I64" s="92">
        <v>0</v>
      </c>
      <c r="J64" s="92">
        <v>0</v>
      </c>
      <c r="K64" s="92">
        <v>0</v>
      </c>
      <c r="L64" s="92">
        <v>0</v>
      </c>
      <c r="M64" s="92">
        <v>0</v>
      </c>
      <c r="N64" s="92">
        <v>0</v>
      </c>
      <c r="O64" s="94" t="s">
        <v>507</v>
      </c>
    </row>
    <row r="65" spans="1:15" ht="13.05" customHeight="1" x14ac:dyDescent="0.25">
      <c r="A65" s="84" t="s">
        <v>90</v>
      </c>
      <c r="B65" s="262">
        <v>0</v>
      </c>
      <c r="C65" s="85">
        <v>0</v>
      </c>
      <c r="D65" s="85">
        <v>0</v>
      </c>
      <c r="E65" s="85">
        <v>0</v>
      </c>
      <c r="F65" s="85">
        <v>0</v>
      </c>
      <c r="G65" s="85">
        <v>0</v>
      </c>
      <c r="H65" s="95">
        <v>5058</v>
      </c>
      <c r="I65" s="95">
        <v>27835</v>
      </c>
      <c r="J65" s="95">
        <v>22705</v>
      </c>
      <c r="K65" s="95">
        <v>15222</v>
      </c>
      <c r="L65" s="95">
        <v>2080</v>
      </c>
      <c r="M65" s="95">
        <v>1113</v>
      </c>
      <c r="N65" s="95">
        <v>74013</v>
      </c>
      <c r="O65" s="88" t="s">
        <v>124</v>
      </c>
    </row>
    <row r="66" spans="1:15" ht="13.05" customHeight="1" x14ac:dyDescent="0.25">
      <c r="A66" s="91" t="s">
        <v>91</v>
      </c>
      <c r="B66" s="263">
        <v>0</v>
      </c>
      <c r="C66" s="90">
        <v>0</v>
      </c>
      <c r="D66" s="90">
        <v>0</v>
      </c>
      <c r="E66" s="90">
        <v>0</v>
      </c>
      <c r="F66" s="90">
        <v>0</v>
      </c>
      <c r="G66" s="90">
        <v>0</v>
      </c>
      <c r="H66" s="96">
        <v>5058</v>
      </c>
      <c r="I66" s="96">
        <v>27835</v>
      </c>
      <c r="J66" s="96">
        <v>22705</v>
      </c>
      <c r="K66" s="96">
        <v>15222</v>
      </c>
      <c r="L66" s="96">
        <v>2080</v>
      </c>
      <c r="M66" s="96">
        <v>1113</v>
      </c>
      <c r="N66" s="96">
        <v>74013</v>
      </c>
      <c r="O66" s="94" t="s">
        <v>508</v>
      </c>
    </row>
    <row r="67" spans="1:15" ht="13.05" customHeight="1" x14ac:dyDescent="0.25">
      <c r="A67" s="84" t="s">
        <v>92</v>
      </c>
      <c r="B67" s="261">
        <v>3063</v>
      </c>
      <c r="C67" s="95">
        <v>3261</v>
      </c>
      <c r="D67" s="95">
        <v>4798</v>
      </c>
      <c r="E67" s="95">
        <v>7110</v>
      </c>
      <c r="F67" s="95">
        <v>10386</v>
      </c>
      <c r="G67" s="95">
        <v>8156</v>
      </c>
      <c r="H67" s="95">
        <v>9540</v>
      </c>
      <c r="I67" s="95">
        <v>11744</v>
      </c>
      <c r="J67" s="95">
        <v>11243</v>
      </c>
      <c r="K67" s="95">
        <v>6957</v>
      </c>
      <c r="L67" s="95">
        <v>3438</v>
      </c>
      <c r="M67" s="95">
        <v>3372</v>
      </c>
      <c r="N67" s="95">
        <v>83068</v>
      </c>
      <c r="O67" s="88" t="s">
        <v>126</v>
      </c>
    </row>
    <row r="68" spans="1:15" ht="13.05" customHeight="1" x14ac:dyDescent="0.25">
      <c r="A68" s="91" t="s">
        <v>509</v>
      </c>
      <c r="B68" s="264">
        <v>1969</v>
      </c>
      <c r="C68" s="96">
        <v>2088</v>
      </c>
      <c r="D68" s="96">
        <v>3384</v>
      </c>
      <c r="E68" s="96">
        <v>4884</v>
      </c>
      <c r="F68" s="96">
        <v>7223</v>
      </c>
      <c r="G68" s="96">
        <v>6001</v>
      </c>
      <c r="H68" s="96">
        <v>6632</v>
      </c>
      <c r="I68" s="96">
        <v>8306</v>
      </c>
      <c r="J68" s="96">
        <v>8694</v>
      </c>
      <c r="K68" s="96">
        <v>5645</v>
      </c>
      <c r="L68" s="96">
        <v>2810</v>
      </c>
      <c r="M68" s="96">
        <v>2827</v>
      </c>
      <c r="N68" s="96">
        <v>60463</v>
      </c>
      <c r="O68" s="94" t="s">
        <v>510</v>
      </c>
    </row>
    <row r="69" spans="1:15" ht="13.05" customHeight="1" x14ac:dyDescent="0.25">
      <c r="A69" s="91" t="s">
        <v>326</v>
      </c>
      <c r="B69" s="264">
        <v>1094</v>
      </c>
      <c r="C69" s="96">
        <v>1173</v>
      </c>
      <c r="D69" s="96">
        <v>1414</v>
      </c>
      <c r="E69" s="96">
        <v>2226</v>
      </c>
      <c r="F69" s="96">
        <v>3163</v>
      </c>
      <c r="G69" s="96">
        <v>2155</v>
      </c>
      <c r="H69" s="96">
        <v>2908</v>
      </c>
      <c r="I69" s="96">
        <v>3438</v>
      </c>
      <c r="J69" s="96">
        <v>2549</v>
      </c>
      <c r="K69" s="96">
        <v>1312</v>
      </c>
      <c r="L69" s="90">
        <v>628</v>
      </c>
      <c r="M69" s="90">
        <v>545</v>
      </c>
      <c r="N69" s="96">
        <v>22605</v>
      </c>
      <c r="O69" s="94" t="s">
        <v>511</v>
      </c>
    </row>
    <row r="70" spans="1:15" ht="13.05" customHeight="1" x14ac:dyDescent="0.25">
      <c r="A70" s="91" t="s">
        <v>365</v>
      </c>
      <c r="B70" s="263">
        <v>0</v>
      </c>
      <c r="C70" s="90">
        <v>0</v>
      </c>
      <c r="D70" s="90">
        <v>0</v>
      </c>
      <c r="E70" s="90">
        <v>0</v>
      </c>
      <c r="F70" s="90">
        <v>0</v>
      </c>
      <c r="G70" s="90">
        <v>0</v>
      </c>
      <c r="H70" s="90">
        <v>0</v>
      </c>
      <c r="I70" s="90">
        <v>0</v>
      </c>
      <c r="J70" s="90">
        <v>0</v>
      </c>
      <c r="K70" s="90">
        <v>0</v>
      </c>
      <c r="L70" s="90">
        <v>0</v>
      </c>
      <c r="M70" s="90">
        <v>0</v>
      </c>
      <c r="N70" s="90">
        <v>0</v>
      </c>
      <c r="O70" s="94" t="s">
        <v>512</v>
      </c>
    </row>
    <row r="71" spans="1:15" ht="13.05" customHeight="1" x14ac:dyDescent="0.25">
      <c r="A71" s="84" t="s">
        <v>98</v>
      </c>
      <c r="B71" s="262">
        <v>732</v>
      </c>
      <c r="C71" s="85">
        <v>566</v>
      </c>
      <c r="D71" s="85">
        <v>438</v>
      </c>
      <c r="E71" s="95">
        <v>1195</v>
      </c>
      <c r="F71" s="95">
        <v>1376</v>
      </c>
      <c r="G71" s="85">
        <v>906</v>
      </c>
      <c r="H71" s="95">
        <v>1562</v>
      </c>
      <c r="I71" s="95">
        <v>3078</v>
      </c>
      <c r="J71" s="95">
        <v>1588</v>
      </c>
      <c r="K71" s="95">
        <v>1402</v>
      </c>
      <c r="L71" s="85">
        <v>905</v>
      </c>
      <c r="M71" s="95">
        <v>1342</v>
      </c>
      <c r="N71" s="95">
        <v>15090</v>
      </c>
      <c r="O71" s="88" t="s">
        <v>132</v>
      </c>
    </row>
    <row r="72" spans="1:15" ht="13.05" customHeight="1" x14ac:dyDescent="0.25">
      <c r="A72" s="91" t="s">
        <v>99</v>
      </c>
      <c r="B72" s="263">
        <v>0</v>
      </c>
      <c r="C72" s="90">
        <v>0</v>
      </c>
      <c r="D72" s="90">
        <v>0</v>
      </c>
      <c r="E72" s="90">
        <v>0</v>
      </c>
      <c r="F72" s="90">
        <v>0</v>
      </c>
      <c r="G72" s="90">
        <v>0</v>
      </c>
      <c r="H72" s="90">
        <v>0</v>
      </c>
      <c r="I72" s="90">
        <v>0</v>
      </c>
      <c r="J72" s="90">
        <v>0</v>
      </c>
      <c r="K72" s="90">
        <v>0</v>
      </c>
      <c r="L72" s="90">
        <v>0</v>
      </c>
      <c r="M72" s="90">
        <v>0</v>
      </c>
      <c r="N72" s="90">
        <v>0</v>
      </c>
      <c r="O72" s="94" t="s">
        <v>513</v>
      </c>
    </row>
    <row r="73" spans="1:15" ht="13.05" customHeight="1" x14ac:dyDescent="0.25">
      <c r="A73" s="91" t="s">
        <v>100</v>
      </c>
      <c r="B73" s="263">
        <v>732</v>
      </c>
      <c r="C73" s="90">
        <v>566</v>
      </c>
      <c r="D73" s="90">
        <v>438</v>
      </c>
      <c r="E73" s="96">
        <v>1157</v>
      </c>
      <c r="F73" s="96">
        <v>1261</v>
      </c>
      <c r="G73" s="90">
        <v>779</v>
      </c>
      <c r="H73" s="96">
        <v>1470</v>
      </c>
      <c r="I73" s="96">
        <v>2917</v>
      </c>
      <c r="J73" s="96">
        <v>1474</v>
      </c>
      <c r="K73" s="96">
        <v>1270</v>
      </c>
      <c r="L73" s="90">
        <v>829</v>
      </c>
      <c r="M73" s="96">
        <v>1220</v>
      </c>
      <c r="N73" s="96">
        <v>14113</v>
      </c>
      <c r="O73" s="94" t="s">
        <v>514</v>
      </c>
    </row>
    <row r="74" spans="1:15" ht="13.05" customHeight="1" x14ac:dyDescent="0.25">
      <c r="A74" s="91" t="s">
        <v>327</v>
      </c>
      <c r="B74" s="263">
        <v>0</v>
      </c>
      <c r="C74" s="90">
        <v>0</v>
      </c>
      <c r="D74" s="90">
        <v>0</v>
      </c>
      <c r="E74" s="90">
        <v>38</v>
      </c>
      <c r="F74" s="90">
        <v>115</v>
      </c>
      <c r="G74" s="90">
        <v>127</v>
      </c>
      <c r="H74" s="90">
        <v>92</v>
      </c>
      <c r="I74" s="90">
        <v>161</v>
      </c>
      <c r="J74" s="90">
        <v>114</v>
      </c>
      <c r="K74" s="90">
        <v>132</v>
      </c>
      <c r="L74" s="90">
        <v>76</v>
      </c>
      <c r="M74" s="90">
        <v>122</v>
      </c>
      <c r="N74" s="90">
        <v>977</v>
      </c>
      <c r="O74" s="94" t="s">
        <v>331</v>
      </c>
    </row>
    <row r="75" spans="1:15" ht="13.05" customHeight="1" x14ac:dyDescent="0.25">
      <c r="A75" s="84" t="s">
        <v>101</v>
      </c>
      <c r="B75" s="262">
        <v>134</v>
      </c>
      <c r="C75" s="85">
        <v>48</v>
      </c>
      <c r="D75" s="85">
        <v>66</v>
      </c>
      <c r="E75" s="85">
        <v>491</v>
      </c>
      <c r="F75" s="95">
        <v>1732</v>
      </c>
      <c r="G75" s="95">
        <v>1734</v>
      </c>
      <c r="H75" s="95">
        <v>2839</v>
      </c>
      <c r="I75" s="95">
        <v>3605</v>
      </c>
      <c r="J75" s="95">
        <v>2435</v>
      </c>
      <c r="K75" s="85">
        <v>736</v>
      </c>
      <c r="L75" s="85">
        <v>314</v>
      </c>
      <c r="M75" s="85">
        <v>212</v>
      </c>
      <c r="N75" s="95">
        <v>14346</v>
      </c>
      <c r="O75" s="88" t="s">
        <v>135</v>
      </c>
    </row>
    <row r="76" spans="1:15" ht="13.05" customHeight="1" x14ac:dyDescent="0.25">
      <c r="A76" s="91" t="s">
        <v>102</v>
      </c>
      <c r="B76" s="263">
        <v>11</v>
      </c>
      <c r="C76" s="90">
        <v>18</v>
      </c>
      <c r="D76" s="90">
        <v>66</v>
      </c>
      <c r="E76" s="90">
        <v>343</v>
      </c>
      <c r="F76" s="96">
        <v>1360</v>
      </c>
      <c r="G76" s="96">
        <v>1562</v>
      </c>
      <c r="H76" s="96">
        <v>2660</v>
      </c>
      <c r="I76" s="96">
        <v>3288</v>
      </c>
      <c r="J76" s="96">
        <v>2224</v>
      </c>
      <c r="K76" s="90">
        <v>406</v>
      </c>
      <c r="L76" s="90">
        <v>74</v>
      </c>
      <c r="M76" s="90">
        <v>9</v>
      </c>
      <c r="N76" s="96">
        <v>12021</v>
      </c>
      <c r="O76" s="94" t="s">
        <v>515</v>
      </c>
    </row>
    <row r="77" spans="1:15" ht="13.05" customHeight="1" x14ac:dyDescent="0.25">
      <c r="A77" s="91" t="s">
        <v>103</v>
      </c>
      <c r="B77" s="263">
        <v>123</v>
      </c>
      <c r="C77" s="90">
        <v>30</v>
      </c>
      <c r="D77" s="90">
        <v>0</v>
      </c>
      <c r="E77" s="90">
        <v>148</v>
      </c>
      <c r="F77" s="90">
        <v>372</v>
      </c>
      <c r="G77" s="90">
        <v>172</v>
      </c>
      <c r="H77" s="90">
        <v>179</v>
      </c>
      <c r="I77" s="90">
        <v>317</v>
      </c>
      <c r="J77" s="90">
        <v>211</v>
      </c>
      <c r="K77" s="90">
        <v>330</v>
      </c>
      <c r="L77" s="90">
        <v>240</v>
      </c>
      <c r="M77" s="90">
        <v>203</v>
      </c>
      <c r="N77" s="96">
        <v>2325</v>
      </c>
      <c r="O77" s="94" t="s">
        <v>516</v>
      </c>
    </row>
    <row r="78" spans="1:15" ht="13.05" customHeight="1" x14ac:dyDescent="0.25">
      <c r="A78" s="91" t="s">
        <v>104</v>
      </c>
      <c r="B78" s="263">
        <v>0</v>
      </c>
      <c r="C78" s="97"/>
      <c r="D78" s="90">
        <v>0</v>
      </c>
      <c r="E78" s="90">
        <v>0</v>
      </c>
      <c r="F78" s="90">
        <v>0</v>
      </c>
      <c r="G78" s="90">
        <v>0</v>
      </c>
      <c r="H78" s="90">
        <v>0</v>
      </c>
      <c r="I78" s="90">
        <v>0</v>
      </c>
      <c r="J78" s="90">
        <v>0</v>
      </c>
      <c r="K78" s="90">
        <v>0</v>
      </c>
      <c r="L78" s="90">
        <v>0</v>
      </c>
      <c r="M78" s="90">
        <v>0</v>
      </c>
      <c r="N78" s="90">
        <v>0</v>
      </c>
      <c r="O78" s="94" t="s">
        <v>517</v>
      </c>
    </row>
    <row r="79" spans="1:15" ht="13.05" customHeight="1" x14ac:dyDescent="0.25">
      <c r="A79" s="84" t="s">
        <v>328</v>
      </c>
      <c r="B79" s="262">
        <v>305</v>
      </c>
      <c r="C79" s="85">
        <v>175</v>
      </c>
      <c r="D79" s="85">
        <v>343</v>
      </c>
      <c r="E79" s="85">
        <v>688</v>
      </c>
      <c r="F79" s="85">
        <v>694</v>
      </c>
      <c r="G79" s="85">
        <v>269</v>
      </c>
      <c r="H79" s="85">
        <v>280</v>
      </c>
      <c r="I79" s="85">
        <v>441</v>
      </c>
      <c r="J79" s="85">
        <v>348</v>
      </c>
      <c r="K79" s="85">
        <v>338</v>
      </c>
      <c r="L79" s="85">
        <v>430</v>
      </c>
      <c r="M79" s="85">
        <v>0</v>
      </c>
      <c r="N79" s="95">
        <v>4311</v>
      </c>
      <c r="O79" s="88" t="s">
        <v>332</v>
      </c>
    </row>
    <row r="80" spans="1:15" ht="13.05" customHeight="1" x14ac:dyDescent="0.25">
      <c r="A80" s="91" t="s">
        <v>329</v>
      </c>
      <c r="B80" s="263">
        <v>305</v>
      </c>
      <c r="C80" s="90">
        <v>175</v>
      </c>
      <c r="D80" s="90">
        <v>343</v>
      </c>
      <c r="E80" s="90">
        <v>688</v>
      </c>
      <c r="F80" s="90">
        <v>694</v>
      </c>
      <c r="G80" s="90">
        <v>269</v>
      </c>
      <c r="H80" s="90">
        <v>280</v>
      </c>
      <c r="I80" s="90">
        <v>441</v>
      </c>
      <c r="J80" s="90">
        <v>348</v>
      </c>
      <c r="K80" s="90">
        <v>338</v>
      </c>
      <c r="L80" s="90">
        <v>430</v>
      </c>
      <c r="M80" s="90">
        <v>0</v>
      </c>
      <c r="N80" s="96">
        <v>4311</v>
      </c>
      <c r="O80" s="94" t="s">
        <v>518</v>
      </c>
    </row>
    <row r="81" spans="1:15" ht="13.05" customHeight="1" x14ac:dyDescent="0.25">
      <c r="A81" s="84" t="s">
        <v>105</v>
      </c>
      <c r="B81" s="262">
        <v>494</v>
      </c>
      <c r="C81" s="85">
        <v>539</v>
      </c>
      <c r="D81" s="95">
        <v>1139</v>
      </c>
      <c r="E81" s="95">
        <v>5730</v>
      </c>
      <c r="F81" s="95">
        <v>7905</v>
      </c>
      <c r="G81" s="95">
        <v>9628</v>
      </c>
      <c r="H81" s="95">
        <v>14057</v>
      </c>
      <c r="I81" s="95">
        <v>19369</v>
      </c>
      <c r="J81" s="95">
        <v>11980</v>
      </c>
      <c r="K81" s="95">
        <v>7225</v>
      </c>
      <c r="L81" s="95">
        <v>1682</v>
      </c>
      <c r="M81" s="85">
        <v>569</v>
      </c>
      <c r="N81" s="95">
        <v>80317</v>
      </c>
      <c r="O81" s="88" t="s">
        <v>139</v>
      </c>
    </row>
    <row r="82" spans="1:15" ht="13.05" customHeight="1" x14ac:dyDescent="0.25">
      <c r="A82" s="91" t="s">
        <v>107</v>
      </c>
      <c r="B82" s="263">
        <v>283</v>
      </c>
      <c r="C82" s="90">
        <v>277</v>
      </c>
      <c r="D82" s="90">
        <v>431</v>
      </c>
      <c r="E82" s="96">
        <v>2022</v>
      </c>
      <c r="F82" s="96">
        <v>2643</v>
      </c>
      <c r="G82" s="96">
        <v>3326</v>
      </c>
      <c r="H82" s="96">
        <v>5778</v>
      </c>
      <c r="I82" s="96">
        <v>7715</v>
      </c>
      <c r="J82" s="96">
        <v>3617</v>
      </c>
      <c r="K82" s="96">
        <v>2911</v>
      </c>
      <c r="L82" s="90">
        <v>600</v>
      </c>
      <c r="M82" s="90">
        <v>348</v>
      </c>
      <c r="N82" s="96">
        <v>29951</v>
      </c>
      <c r="O82" s="94" t="s">
        <v>519</v>
      </c>
    </row>
    <row r="83" spans="1:15" ht="13.05" customHeight="1" x14ac:dyDescent="0.25">
      <c r="A83" s="91" t="s">
        <v>106</v>
      </c>
      <c r="B83" s="263">
        <v>95</v>
      </c>
      <c r="C83" s="90">
        <v>131</v>
      </c>
      <c r="D83" s="90">
        <v>155</v>
      </c>
      <c r="E83" s="90">
        <v>485</v>
      </c>
      <c r="F83" s="96">
        <v>1169</v>
      </c>
      <c r="G83" s="90">
        <v>928</v>
      </c>
      <c r="H83" s="96">
        <v>1709</v>
      </c>
      <c r="I83" s="96">
        <v>3103</v>
      </c>
      <c r="J83" s="96">
        <v>2129</v>
      </c>
      <c r="K83" s="96">
        <v>1139</v>
      </c>
      <c r="L83" s="90">
        <v>340</v>
      </c>
      <c r="M83" s="90">
        <v>72</v>
      </c>
      <c r="N83" s="96">
        <v>11455</v>
      </c>
      <c r="O83" s="94" t="s">
        <v>520</v>
      </c>
    </row>
    <row r="84" spans="1:15" ht="13.05" customHeight="1" x14ac:dyDescent="0.25">
      <c r="A84" s="91" t="s">
        <v>108</v>
      </c>
      <c r="B84" s="263">
        <v>64</v>
      </c>
      <c r="C84" s="90">
        <v>51</v>
      </c>
      <c r="D84" s="90">
        <v>206</v>
      </c>
      <c r="E84" s="90">
        <v>506</v>
      </c>
      <c r="F84" s="96">
        <v>1290</v>
      </c>
      <c r="G84" s="96">
        <v>1341</v>
      </c>
      <c r="H84" s="96">
        <v>1891</v>
      </c>
      <c r="I84" s="96">
        <v>2083</v>
      </c>
      <c r="J84" s="96">
        <v>1784</v>
      </c>
      <c r="K84" s="90">
        <v>994</v>
      </c>
      <c r="L84" s="90">
        <v>171</v>
      </c>
      <c r="M84" s="90">
        <v>93</v>
      </c>
      <c r="N84" s="96">
        <v>10474</v>
      </c>
      <c r="O84" s="94" t="s">
        <v>521</v>
      </c>
    </row>
    <row r="85" spans="1:15" ht="13.05" customHeight="1" x14ac:dyDescent="0.25">
      <c r="A85" s="91" t="s">
        <v>522</v>
      </c>
      <c r="B85" s="263">
        <v>52</v>
      </c>
      <c r="C85" s="90">
        <v>80</v>
      </c>
      <c r="D85" s="90">
        <v>347</v>
      </c>
      <c r="E85" s="96">
        <v>2717</v>
      </c>
      <c r="F85" s="96">
        <v>2803</v>
      </c>
      <c r="G85" s="96">
        <v>4033</v>
      </c>
      <c r="H85" s="96">
        <v>4679</v>
      </c>
      <c r="I85" s="96">
        <v>6468</v>
      </c>
      <c r="J85" s="96">
        <v>4450</v>
      </c>
      <c r="K85" s="96">
        <v>2181</v>
      </c>
      <c r="L85" s="90">
        <v>571</v>
      </c>
      <c r="M85" s="90">
        <v>56</v>
      </c>
      <c r="N85" s="96">
        <v>28437</v>
      </c>
      <c r="O85" s="94" t="s">
        <v>523</v>
      </c>
    </row>
    <row r="86" spans="1:15" ht="13.05" customHeight="1" x14ac:dyDescent="0.25">
      <c r="A86" s="84" t="s">
        <v>109</v>
      </c>
      <c r="B86" s="262">
        <v>48</v>
      </c>
      <c r="C86" s="85">
        <v>58</v>
      </c>
      <c r="D86" s="85">
        <v>116</v>
      </c>
      <c r="E86" s="85">
        <v>261</v>
      </c>
      <c r="F86" s="95">
        <v>1015</v>
      </c>
      <c r="G86" s="95">
        <v>1018</v>
      </c>
      <c r="H86" s="95">
        <v>1690</v>
      </c>
      <c r="I86" s="95">
        <v>2513</v>
      </c>
      <c r="J86" s="95">
        <v>1472</v>
      </c>
      <c r="K86" s="85">
        <v>642</v>
      </c>
      <c r="L86" s="85">
        <v>78</v>
      </c>
      <c r="M86" s="85">
        <v>100</v>
      </c>
      <c r="N86" s="95">
        <v>9011</v>
      </c>
      <c r="O86" s="88" t="s">
        <v>143</v>
      </c>
    </row>
    <row r="87" spans="1:15" ht="13.05" customHeight="1" x14ac:dyDescent="0.25">
      <c r="A87" s="91" t="s">
        <v>110</v>
      </c>
      <c r="B87" s="263">
        <v>48</v>
      </c>
      <c r="C87" s="90">
        <v>58</v>
      </c>
      <c r="D87" s="90">
        <v>116</v>
      </c>
      <c r="E87" s="90">
        <v>261</v>
      </c>
      <c r="F87" s="96">
        <v>1015</v>
      </c>
      <c r="G87" s="96">
        <v>1018</v>
      </c>
      <c r="H87" s="96">
        <v>1690</v>
      </c>
      <c r="I87" s="96">
        <v>2513</v>
      </c>
      <c r="J87" s="96">
        <v>1472</v>
      </c>
      <c r="K87" s="90">
        <v>642</v>
      </c>
      <c r="L87" s="90">
        <v>78</v>
      </c>
      <c r="M87" s="90">
        <v>100</v>
      </c>
      <c r="N87" s="96">
        <v>9011</v>
      </c>
      <c r="O87" s="94" t="s">
        <v>524</v>
      </c>
    </row>
    <row r="88" spans="1:15" ht="13.05" customHeight="1" x14ac:dyDescent="0.25">
      <c r="A88" s="84" t="s">
        <v>111</v>
      </c>
      <c r="B88" s="262">
        <v>0</v>
      </c>
      <c r="C88" s="85">
        <v>0</v>
      </c>
      <c r="D88" s="85">
        <v>0</v>
      </c>
      <c r="E88" s="85">
        <v>0</v>
      </c>
      <c r="F88" s="85">
        <v>0</v>
      </c>
      <c r="G88" s="85">
        <v>0</v>
      </c>
      <c r="H88" s="85">
        <v>0</v>
      </c>
      <c r="I88" s="85">
        <v>0</v>
      </c>
      <c r="J88" s="85">
        <v>0</v>
      </c>
      <c r="K88" s="85">
        <v>0</v>
      </c>
      <c r="L88" s="85">
        <v>0</v>
      </c>
      <c r="M88" s="85">
        <v>0</v>
      </c>
      <c r="N88" s="85">
        <v>0</v>
      </c>
      <c r="O88" s="88" t="s">
        <v>145</v>
      </c>
    </row>
    <row r="89" spans="1:15" ht="13.05" customHeight="1" x14ac:dyDescent="0.25">
      <c r="A89" s="91" t="s">
        <v>112</v>
      </c>
      <c r="B89" s="263">
        <v>0</v>
      </c>
      <c r="C89" s="90">
        <v>0</v>
      </c>
      <c r="D89" s="90">
        <v>0</v>
      </c>
      <c r="E89" s="90">
        <v>0</v>
      </c>
      <c r="F89" s="90">
        <v>0</v>
      </c>
      <c r="G89" s="90">
        <v>0</v>
      </c>
      <c r="H89" s="90">
        <v>0</v>
      </c>
      <c r="I89" s="90">
        <v>0</v>
      </c>
      <c r="J89" s="90">
        <v>0</v>
      </c>
      <c r="K89" s="90">
        <v>0</v>
      </c>
      <c r="L89" s="90">
        <v>0</v>
      </c>
      <c r="M89" s="90">
        <v>0</v>
      </c>
      <c r="N89" s="90">
        <v>0</v>
      </c>
      <c r="O89" s="94" t="s">
        <v>525</v>
      </c>
    </row>
    <row r="90" spans="1:15" ht="13.05" customHeight="1" x14ac:dyDescent="0.25">
      <c r="A90" s="84" t="s">
        <v>147</v>
      </c>
      <c r="B90" s="262">
        <v>288</v>
      </c>
      <c r="C90" s="85">
        <v>327</v>
      </c>
      <c r="D90" s="95">
        <v>1908</v>
      </c>
      <c r="E90" s="95">
        <v>8724</v>
      </c>
      <c r="F90" s="95">
        <v>21840</v>
      </c>
      <c r="G90" s="95">
        <v>23859</v>
      </c>
      <c r="H90" s="95">
        <v>34107</v>
      </c>
      <c r="I90" s="95">
        <v>32371</v>
      </c>
      <c r="J90" s="95">
        <v>26002</v>
      </c>
      <c r="K90" s="95">
        <v>14386</v>
      </c>
      <c r="L90" s="95">
        <v>2902</v>
      </c>
      <c r="M90" s="85">
        <v>343</v>
      </c>
      <c r="N90" s="95">
        <v>167057</v>
      </c>
      <c r="O90" s="88" t="s">
        <v>185</v>
      </c>
    </row>
    <row r="91" spans="1:15" ht="13.05" customHeight="1" x14ac:dyDescent="0.25">
      <c r="A91" s="91" t="s">
        <v>148</v>
      </c>
      <c r="B91" s="263">
        <v>0</v>
      </c>
      <c r="C91" s="90">
        <v>0</v>
      </c>
      <c r="D91" s="90">
        <v>0</v>
      </c>
      <c r="E91" s="90">
        <v>144</v>
      </c>
      <c r="F91" s="90">
        <v>711</v>
      </c>
      <c r="G91" s="90">
        <v>902</v>
      </c>
      <c r="H91" s="96">
        <v>1553</v>
      </c>
      <c r="I91" s="96">
        <v>1849</v>
      </c>
      <c r="J91" s="90">
        <v>906</v>
      </c>
      <c r="K91" s="90">
        <v>211</v>
      </c>
      <c r="L91" s="90">
        <v>78</v>
      </c>
      <c r="M91" s="90">
        <v>11</v>
      </c>
      <c r="N91" s="96">
        <v>6365</v>
      </c>
      <c r="O91" s="94" t="s">
        <v>526</v>
      </c>
    </row>
    <row r="92" spans="1:15" ht="13.05" customHeight="1" x14ac:dyDescent="0.25">
      <c r="A92" s="91" t="s">
        <v>367</v>
      </c>
      <c r="B92" s="263">
        <v>0</v>
      </c>
      <c r="C92" s="90">
        <v>0</v>
      </c>
      <c r="D92" s="90">
        <v>234</v>
      </c>
      <c r="E92" s="96">
        <v>4396</v>
      </c>
      <c r="F92" s="96">
        <v>11804</v>
      </c>
      <c r="G92" s="96">
        <v>12640</v>
      </c>
      <c r="H92" s="96">
        <v>13888</v>
      </c>
      <c r="I92" s="96">
        <v>13242</v>
      </c>
      <c r="J92" s="96">
        <v>11930</v>
      </c>
      <c r="K92" s="96">
        <v>9200</v>
      </c>
      <c r="L92" s="96">
        <v>1900</v>
      </c>
      <c r="M92" s="90">
        <v>100</v>
      </c>
      <c r="N92" s="96">
        <v>79334</v>
      </c>
      <c r="O92" s="94" t="s">
        <v>527</v>
      </c>
    </row>
    <row r="93" spans="1:15" ht="13.05" customHeight="1" x14ac:dyDescent="0.25">
      <c r="A93" s="91" t="s">
        <v>336</v>
      </c>
      <c r="B93" s="263">
        <v>100</v>
      </c>
      <c r="C93" s="90">
        <v>155</v>
      </c>
      <c r="D93" s="90">
        <v>875</v>
      </c>
      <c r="E93" s="96">
        <v>1380</v>
      </c>
      <c r="F93" s="96">
        <v>2620</v>
      </c>
      <c r="G93" s="96">
        <v>3070</v>
      </c>
      <c r="H93" s="96">
        <v>3200</v>
      </c>
      <c r="I93" s="96">
        <v>4300</v>
      </c>
      <c r="J93" s="96">
        <v>4000</v>
      </c>
      <c r="K93" s="96">
        <v>1780</v>
      </c>
      <c r="L93" s="90">
        <v>360</v>
      </c>
      <c r="M93" s="90">
        <v>55</v>
      </c>
      <c r="N93" s="96">
        <v>21895</v>
      </c>
      <c r="O93" s="94" t="s">
        <v>528</v>
      </c>
    </row>
    <row r="94" spans="1:15" ht="13.05" customHeight="1" x14ac:dyDescent="0.25">
      <c r="A94" s="91" t="s">
        <v>337</v>
      </c>
      <c r="B94" s="263">
        <v>93</v>
      </c>
      <c r="C94" s="90">
        <v>35</v>
      </c>
      <c r="D94" s="90">
        <v>23</v>
      </c>
      <c r="E94" s="90">
        <v>56</v>
      </c>
      <c r="F94" s="90">
        <v>175</v>
      </c>
      <c r="G94" s="90">
        <v>206</v>
      </c>
      <c r="H94" s="90">
        <v>392</v>
      </c>
      <c r="I94" s="90">
        <v>827</v>
      </c>
      <c r="J94" s="90">
        <v>481</v>
      </c>
      <c r="K94" s="90">
        <v>234</v>
      </c>
      <c r="L94" s="90">
        <v>0</v>
      </c>
      <c r="M94" s="90">
        <v>0</v>
      </c>
      <c r="N94" s="96">
        <v>2522</v>
      </c>
      <c r="O94" s="94" t="s">
        <v>529</v>
      </c>
    </row>
    <row r="95" spans="1:15" ht="13.05" customHeight="1" x14ac:dyDescent="0.25">
      <c r="A95" s="91" t="s">
        <v>405</v>
      </c>
      <c r="B95" s="263">
        <v>0</v>
      </c>
      <c r="C95" s="90">
        <v>0</v>
      </c>
      <c r="D95" s="90">
        <v>0</v>
      </c>
      <c r="E95" s="90">
        <v>0</v>
      </c>
      <c r="F95" s="90">
        <v>522</v>
      </c>
      <c r="G95" s="90">
        <v>460</v>
      </c>
      <c r="H95" s="90">
        <v>648</v>
      </c>
      <c r="I95" s="90">
        <v>789</v>
      </c>
      <c r="J95" s="90">
        <v>380</v>
      </c>
      <c r="K95" s="90">
        <v>287</v>
      </c>
      <c r="L95" s="90">
        <v>0</v>
      </c>
      <c r="M95" s="90">
        <v>0</v>
      </c>
      <c r="N95" s="96">
        <v>3086</v>
      </c>
      <c r="O95" s="94" t="s">
        <v>530</v>
      </c>
    </row>
    <row r="96" spans="1:15" ht="13.05" customHeight="1" x14ac:dyDescent="0.25">
      <c r="A96" s="91" t="s">
        <v>150</v>
      </c>
      <c r="B96" s="263">
        <v>0</v>
      </c>
      <c r="C96" s="90">
        <v>4</v>
      </c>
      <c r="D96" s="90">
        <v>136</v>
      </c>
      <c r="E96" s="90">
        <v>151</v>
      </c>
      <c r="F96" s="90">
        <v>643</v>
      </c>
      <c r="G96" s="90">
        <v>799</v>
      </c>
      <c r="H96" s="96">
        <v>2319</v>
      </c>
      <c r="I96" s="96">
        <v>2558</v>
      </c>
      <c r="J96" s="90">
        <v>820</v>
      </c>
      <c r="K96" s="90">
        <v>226</v>
      </c>
      <c r="L96" s="90">
        <v>54</v>
      </c>
      <c r="M96" s="90">
        <v>0</v>
      </c>
      <c r="N96" s="96">
        <v>7710</v>
      </c>
      <c r="O96" s="94" t="s">
        <v>531</v>
      </c>
    </row>
    <row r="97" spans="1:15" ht="13.05" customHeight="1" x14ac:dyDescent="0.25">
      <c r="A97" s="91" t="s">
        <v>151</v>
      </c>
      <c r="B97" s="263">
        <v>0</v>
      </c>
      <c r="C97" s="90">
        <v>0</v>
      </c>
      <c r="D97" s="90">
        <v>393</v>
      </c>
      <c r="E97" s="90">
        <v>868</v>
      </c>
      <c r="F97" s="96">
        <v>1484</v>
      </c>
      <c r="G97" s="96">
        <v>1828</v>
      </c>
      <c r="H97" s="96">
        <v>5957</v>
      </c>
      <c r="I97" s="96">
        <v>1235</v>
      </c>
      <c r="J97" s="96">
        <v>1771</v>
      </c>
      <c r="K97" s="90">
        <v>865</v>
      </c>
      <c r="L97" s="90">
        <v>172</v>
      </c>
      <c r="M97" s="90">
        <v>0</v>
      </c>
      <c r="N97" s="96">
        <v>14573</v>
      </c>
      <c r="O97" s="94" t="s">
        <v>532</v>
      </c>
    </row>
    <row r="98" spans="1:15" ht="13.05" customHeight="1" x14ac:dyDescent="0.25">
      <c r="A98" s="91" t="s">
        <v>152</v>
      </c>
      <c r="B98" s="263">
        <v>38</v>
      </c>
      <c r="C98" s="90">
        <v>45</v>
      </c>
      <c r="D98" s="90">
        <v>103</v>
      </c>
      <c r="E98" s="90">
        <v>782</v>
      </c>
      <c r="F98" s="96">
        <v>2465</v>
      </c>
      <c r="G98" s="96">
        <v>2430</v>
      </c>
      <c r="H98" s="96">
        <v>3674</v>
      </c>
      <c r="I98" s="96">
        <v>4746</v>
      </c>
      <c r="J98" s="96">
        <v>3550</v>
      </c>
      <c r="K98" s="90">
        <v>800</v>
      </c>
      <c r="L98" s="90">
        <v>185</v>
      </c>
      <c r="M98" s="90">
        <v>110</v>
      </c>
      <c r="N98" s="96">
        <v>18928</v>
      </c>
      <c r="O98" s="94" t="s">
        <v>533</v>
      </c>
    </row>
    <row r="99" spans="1:15" ht="13.05" customHeight="1" x14ac:dyDescent="0.25">
      <c r="A99" s="91" t="s">
        <v>153</v>
      </c>
      <c r="B99" s="263">
        <v>7</v>
      </c>
      <c r="C99" s="90">
        <v>60</v>
      </c>
      <c r="D99" s="90">
        <v>71</v>
      </c>
      <c r="E99" s="90">
        <v>541</v>
      </c>
      <c r="F99" s="96">
        <v>1069</v>
      </c>
      <c r="G99" s="96">
        <v>1089</v>
      </c>
      <c r="H99" s="96">
        <v>1805</v>
      </c>
      <c r="I99" s="96">
        <v>2136</v>
      </c>
      <c r="J99" s="96">
        <v>1752</v>
      </c>
      <c r="K99" s="90">
        <v>514</v>
      </c>
      <c r="L99" s="90">
        <v>91</v>
      </c>
      <c r="M99" s="90">
        <v>36</v>
      </c>
      <c r="N99" s="96">
        <v>9171</v>
      </c>
      <c r="O99" s="94" t="s">
        <v>534</v>
      </c>
    </row>
    <row r="100" spans="1:15" ht="13.05" customHeight="1" x14ac:dyDescent="0.25">
      <c r="A100" s="91" t="s">
        <v>154</v>
      </c>
      <c r="B100" s="263">
        <v>50</v>
      </c>
      <c r="C100" s="90">
        <v>28</v>
      </c>
      <c r="D100" s="90">
        <v>73</v>
      </c>
      <c r="E100" s="90">
        <v>406</v>
      </c>
      <c r="F100" s="90">
        <v>347</v>
      </c>
      <c r="G100" s="90">
        <v>435</v>
      </c>
      <c r="H100" s="90">
        <v>671</v>
      </c>
      <c r="I100" s="90">
        <v>689</v>
      </c>
      <c r="J100" s="90">
        <v>412</v>
      </c>
      <c r="K100" s="90">
        <v>269</v>
      </c>
      <c r="L100" s="90">
        <v>62</v>
      </c>
      <c r="M100" s="90">
        <v>31</v>
      </c>
      <c r="N100" s="96">
        <v>3473</v>
      </c>
      <c r="O100" s="94" t="s">
        <v>535</v>
      </c>
    </row>
    <row r="101" spans="1:15" ht="13.05" customHeight="1" x14ac:dyDescent="0.25">
      <c r="A101" s="84" t="s">
        <v>155</v>
      </c>
      <c r="B101" s="261">
        <v>1265</v>
      </c>
      <c r="C101" s="95">
        <v>1219</v>
      </c>
      <c r="D101" s="95">
        <v>1351</v>
      </c>
      <c r="E101" s="95">
        <v>2860</v>
      </c>
      <c r="F101" s="95">
        <v>3125</v>
      </c>
      <c r="G101" s="95">
        <v>2675</v>
      </c>
      <c r="H101" s="95">
        <v>5857</v>
      </c>
      <c r="I101" s="95">
        <v>9425</v>
      </c>
      <c r="J101" s="95">
        <v>3734</v>
      </c>
      <c r="K101" s="95">
        <v>2846</v>
      </c>
      <c r="L101" s="95">
        <v>1263</v>
      </c>
      <c r="M101" s="85">
        <v>909</v>
      </c>
      <c r="N101" s="95">
        <v>36529</v>
      </c>
      <c r="O101" s="88" t="s">
        <v>193</v>
      </c>
    </row>
    <row r="102" spans="1:15" ht="13.05" customHeight="1" x14ac:dyDescent="0.25">
      <c r="A102" s="91" t="s">
        <v>156</v>
      </c>
      <c r="B102" s="263">
        <v>148</v>
      </c>
      <c r="C102" s="90">
        <v>143</v>
      </c>
      <c r="D102" s="90">
        <v>139</v>
      </c>
      <c r="E102" s="90">
        <v>627</v>
      </c>
      <c r="F102" s="90">
        <v>773</v>
      </c>
      <c r="G102" s="90">
        <v>549</v>
      </c>
      <c r="H102" s="96">
        <v>1306</v>
      </c>
      <c r="I102" s="96">
        <v>2977</v>
      </c>
      <c r="J102" s="90">
        <v>553</v>
      </c>
      <c r="K102" s="90">
        <v>518</v>
      </c>
      <c r="L102" s="90">
        <v>203</v>
      </c>
      <c r="M102" s="90">
        <v>155</v>
      </c>
      <c r="N102" s="96">
        <v>8091</v>
      </c>
      <c r="O102" s="94" t="s">
        <v>194</v>
      </c>
    </row>
    <row r="103" spans="1:15" ht="13.05" customHeight="1" x14ac:dyDescent="0.25">
      <c r="A103" s="91" t="s">
        <v>302</v>
      </c>
      <c r="B103" s="263">
        <v>678</v>
      </c>
      <c r="C103" s="90">
        <v>720</v>
      </c>
      <c r="D103" s="90">
        <v>670</v>
      </c>
      <c r="E103" s="96">
        <v>1550</v>
      </c>
      <c r="F103" s="96">
        <v>1531</v>
      </c>
      <c r="G103" s="96">
        <v>1242</v>
      </c>
      <c r="H103" s="96">
        <v>2952</v>
      </c>
      <c r="I103" s="96">
        <v>5054</v>
      </c>
      <c r="J103" s="96">
        <v>2489</v>
      </c>
      <c r="K103" s="96">
        <v>1459</v>
      </c>
      <c r="L103" s="90">
        <v>839</v>
      </c>
      <c r="M103" s="90">
        <v>686</v>
      </c>
      <c r="N103" s="96">
        <v>19870</v>
      </c>
      <c r="O103" s="94" t="s">
        <v>536</v>
      </c>
    </row>
    <row r="104" spans="1:15" ht="13.05" customHeight="1" x14ac:dyDescent="0.25">
      <c r="A104" s="91" t="s">
        <v>157</v>
      </c>
      <c r="B104" s="263">
        <v>439</v>
      </c>
      <c r="C104" s="90">
        <v>356</v>
      </c>
      <c r="D104" s="90">
        <v>542</v>
      </c>
      <c r="E104" s="90">
        <v>683</v>
      </c>
      <c r="F104" s="90">
        <v>821</v>
      </c>
      <c r="G104" s="90">
        <v>884</v>
      </c>
      <c r="H104" s="96">
        <v>1599</v>
      </c>
      <c r="I104" s="96">
        <v>1394</v>
      </c>
      <c r="J104" s="90">
        <v>692</v>
      </c>
      <c r="K104" s="90">
        <v>869</v>
      </c>
      <c r="L104" s="90">
        <v>221</v>
      </c>
      <c r="M104" s="90">
        <v>68</v>
      </c>
      <c r="N104" s="96">
        <v>8568</v>
      </c>
      <c r="O104" s="94" t="s">
        <v>537</v>
      </c>
    </row>
    <row r="105" spans="1:15" ht="13.05" customHeight="1" x14ac:dyDescent="0.25">
      <c r="A105" s="84" t="s">
        <v>158</v>
      </c>
      <c r="B105" s="262">
        <v>802</v>
      </c>
      <c r="C105" s="85">
        <v>957</v>
      </c>
      <c r="D105" s="95">
        <v>1898</v>
      </c>
      <c r="E105" s="95">
        <v>1331</v>
      </c>
      <c r="F105" s="85">
        <v>588</v>
      </c>
      <c r="G105" s="85">
        <v>378</v>
      </c>
      <c r="H105" s="85">
        <v>244</v>
      </c>
      <c r="I105" s="85">
        <v>525</v>
      </c>
      <c r="J105" s="85">
        <v>442</v>
      </c>
      <c r="K105" s="85">
        <v>400</v>
      </c>
      <c r="L105" s="85">
        <v>471</v>
      </c>
      <c r="M105" s="85">
        <v>230</v>
      </c>
      <c r="N105" s="95">
        <v>8266</v>
      </c>
      <c r="O105" s="88" t="s">
        <v>196</v>
      </c>
    </row>
    <row r="106" spans="1:15" ht="13.05" customHeight="1" x14ac:dyDescent="0.25">
      <c r="A106" s="91" t="s">
        <v>159</v>
      </c>
      <c r="B106" s="263">
        <v>802</v>
      </c>
      <c r="C106" s="90">
        <v>957</v>
      </c>
      <c r="D106" s="96">
        <v>1898</v>
      </c>
      <c r="E106" s="96">
        <v>1331</v>
      </c>
      <c r="F106" s="90">
        <v>588</v>
      </c>
      <c r="G106" s="90">
        <v>378</v>
      </c>
      <c r="H106" s="90">
        <v>244</v>
      </c>
      <c r="I106" s="90">
        <v>525</v>
      </c>
      <c r="J106" s="90">
        <v>442</v>
      </c>
      <c r="K106" s="90">
        <v>400</v>
      </c>
      <c r="L106" s="90">
        <v>471</v>
      </c>
      <c r="M106" s="90">
        <v>230</v>
      </c>
      <c r="N106" s="96">
        <v>8266</v>
      </c>
      <c r="O106" s="94" t="s">
        <v>197</v>
      </c>
    </row>
    <row r="107" spans="1:15" ht="13.05" customHeight="1" x14ac:dyDescent="0.25">
      <c r="A107" s="84" t="s">
        <v>161</v>
      </c>
      <c r="B107" s="262">
        <v>235</v>
      </c>
      <c r="C107" s="85">
        <v>98</v>
      </c>
      <c r="D107" s="85">
        <v>451</v>
      </c>
      <c r="E107" s="95">
        <v>3124</v>
      </c>
      <c r="F107" s="95">
        <v>12093</v>
      </c>
      <c r="G107" s="95">
        <v>7993</v>
      </c>
      <c r="H107" s="95">
        <v>9690</v>
      </c>
      <c r="I107" s="95">
        <v>11292</v>
      </c>
      <c r="J107" s="95">
        <v>11303</v>
      </c>
      <c r="K107" s="95">
        <v>8418</v>
      </c>
      <c r="L107" s="85">
        <v>867</v>
      </c>
      <c r="M107" s="85">
        <v>235</v>
      </c>
      <c r="N107" s="95">
        <v>65799</v>
      </c>
      <c r="O107" s="88" t="s">
        <v>199</v>
      </c>
    </row>
    <row r="108" spans="1:15" ht="13.05" customHeight="1" x14ac:dyDescent="0.25">
      <c r="A108" s="91" t="s">
        <v>162</v>
      </c>
      <c r="B108" s="263">
        <v>185</v>
      </c>
      <c r="C108" s="90">
        <v>69</v>
      </c>
      <c r="D108" s="90">
        <v>419</v>
      </c>
      <c r="E108" s="96">
        <v>2505</v>
      </c>
      <c r="F108" s="96">
        <v>3929</v>
      </c>
      <c r="G108" s="96">
        <v>3002</v>
      </c>
      <c r="H108" s="96">
        <v>3327</v>
      </c>
      <c r="I108" s="96">
        <v>3265</v>
      </c>
      <c r="J108" s="96">
        <v>3005</v>
      </c>
      <c r="K108" s="96">
        <v>2103</v>
      </c>
      <c r="L108" s="90">
        <v>159</v>
      </c>
      <c r="M108" s="90">
        <v>55</v>
      </c>
      <c r="N108" s="96">
        <v>22023</v>
      </c>
      <c r="O108" s="94" t="s">
        <v>538</v>
      </c>
    </row>
    <row r="109" spans="1:15" ht="13.05" customHeight="1" x14ac:dyDescent="0.25">
      <c r="A109" s="91" t="s">
        <v>338</v>
      </c>
      <c r="B109" s="263">
        <v>0</v>
      </c>
      <c r="C109" s="90">
        <v>0</v>
      </c>
      <c r="D109" s="90">
        <v>0</v>
      </c>
      <c r="E109" s="90">
        <v>370</v>
      </c>
      <c r="F109" s="90">
        <v>550</v>
      </c>
      <c r="G109" s="90">
        <v>360</v>
      </c>
      <c r="H109" s="90">
        <v>500</v>
      </c>
      <c r="I109" s="90">
        <v>520</v>
      </c>
      <c r="J109" s="90">
        <v>520</v>
      </c>
      <c r="K109" s="90">
        <v>360</v>
      </c>
      <c r="L109" s="90">
        <v>250</v>
      </c>
      <c r="M109" s="90">
        <v>50</v>
      </c>
      <c r="N109" s="96">
        <v>3480</v>
      </c>
      <c r="O109" s="94" t="s">
        <v>203</v>
      </c>
    </row>
    <row r="110" spans="1:15" ht="13.05" customHeight="1" x14ac:dyDescent="0.25">
      <c r="A110" s="91" t="s">
        <v>163</v>
      </c>
      <c r="B110" s="263">
        <v>0</v>
      </c>
      <c r="C110" s="90">
        <v>0</v>
      </c>
      <c r="D110" s="90">
        <v>0</v>
      </c>
      <c r="E110" s="90">
        <v>0</v>
      </c>
      <c r="F110" s="96">
        <v>7147</v>
      </c>
      <c r="G110" s="96">
        <v>4181</v>
      </c>
      <c r="H110" s="96">
        <v>5245</v>
      </c>
      <c r="I110" s="96">
        <v>6951</v>
      </c>
      <c r="J110" s="96">
        <v>7295</v>
      </c>
      <c r="K110" s="96">
        <v>5580</v>
      </c>
      <c r="L110" s="90">
        <v>351</v>
      </c>
      <c r="M110" s="90">
        <v>99</v>
      </c>
      <c r="N110" s="96">
        <v>36849</v>
      </c>
      <c r="O110" s="94" t="s">
        <v>539</v>
      </c>
    </row>
    <row r="111" spans="1:15" ht="13.05" customHeight="1" x14ac:dyDescent="0.25">
      <c r="A111" s="91" t="s">
        <v>164</v>
      </c>
      <c r="B111" s="263">
        <v>50</v>
      </c>
      <c r="C111" s="90">
        <v>29</v>
      </c>
      <c r="D111" s="90">
        <v>32</v>
      </c>
      <c r="E111" s="90">
        <v>249</v>
      </c>
      <c r="F111" s="90">
        <v>467</v>
      </c>
      <c r="G111" s="90">
        <v>450</v>
      </c>
      <c r="H111" s="90">
        <v>618</v>
      </c>
      <c r="I111" s="90">
        <v>556</v>
      </c>
      <c r="J111" s="90">
        <v>483</v>
      </c>
      <c r="K111" s="90">
        <v>375</v>
      </c>
      <c r="L111" s="90">
        <v>107</v>
      </c>
      <c r="M111" s="90">
        <v>31</v>
      </c>
      <c r="N111" s="96">
        <v>3447</v>
      </c>
      <c r="O111" s="94" t="s">
        <v>540</v>
      </c>
    </row>
    <row r="112" spans="1:15" ht="13.05" customHeight="1" x14ac:dyDescent="0.25">
      <c r="A112" s="84" t="s">
        <v>166</v>
      </c>
      <c r="B112" s="262">
        <v>301</v>
      </c>
      <c r="C112" s="85">
        <v>532</v>
      </c>
      <c r="D112" s="85">
        <v>405</v>
      </c>
      <c r="E112" s="95">
        <v>1049</v>
      </c>
      <c r="F112" s="95">
        <v>1732</v>
      </c>
      <c r="G112" s="95">
        <v>1905</v>
      </c>
      <c r="H112" s="95">
        <v>4287</v>
      </c>
      <c r="I112" s="95">
        <v>5288</v>
      </c>
      <c r="J112" s="95">
        <v>5515</v>
      </c>
      <c r="K112" s="95">
        <v>1542</v>
      </c>
      <c r="L112" s="85">
        <v>551</v>
      </c>
      <c r="M112" s="85">
        <v>201</v>
      </c>
      <c r="N112" s="95">
        <v>23308</v>
      </c>
      <c r="O112" s="88" t="s">
        <v>204</v>
      </c>
    </row>
    <row r="113" spans="1:15" ht="13.05" customHeight="1" x14ac:dyDescent="0.25">
      <c r="A113" s="91" t="s">
        <v>339</v>
      </c>
      <c r="B113" s="263">
        <v>17</v>
      </c>
      <c r="C113" s="90">
        <v>49</v>
      </c>
      <c r="D113" s="90">
        <v>44</v>
      </c>
      <c r="E113" s="90">
        <v>305</v>
      </c>
      <c r="F113" s="90">
        <v>545</v>
      </c>
      <c r="G113" s="90">
        <v>774</v>
      </c>
      <c r="H113" s="96">
        <v>1296</v>
      </c>
      <c r="I113" s="96">
        <v>1619</v>
      </c>
      <c r="J113" s="90">
        <v>972</v>
      </c>
      <c r="K113" s="90">
        <v>301</v>
      </c>
      <c r="L113" s="90">
        <v>46</v>
      </c>
      <c r="M113" s="90">
        <v>0</v>
      </c>
      <c r="N113" s="96">
        <v>5968</v>
      </c>
      <c r="O113" s="94" t="s">
        <v>541</v>
      </c>
    </row>
    <row r="114" spans="1:15" ht="13.05" customHeight="1" x14ac:dyDescent="0.25">
      <c r="A114" s="91" t="s">
        <v>167</v>
      </c>
      <c r="B114" s="263">
        <v>0</v>
      </c>
      <c r="C114" s="90">
        <v>0</v>
      </c>
      <c r="D114" s="90">
        <v>0</v>
      </c>
      <c r="E114" s="90">
        <v>38</v>
      </c>
      <c r="F114" s="90">
        <v>72</v>
      </c>
      <c r="G114" s="90">
        <v>365</v>
      </c>
      <c r="H114" s="96">
        <v>1411</v>
      </c>
      <c r="I114" s="96">
        <v>2156</v>
      </c>
      <c r="J114" s="90">
        <v>478</v>
      </c>
      <c r="K114" s="90">
        <v>124</v>
      </c>
      <c r="L114" s="90">
        <v>0</v>
      </c>
      <c r="M114" s="90">
        <v>0</v>
      </c>
      <c r="N114" s="96">
        <v>4644</v>
      </c>
      <c r="O114" s="94" t="s">
        <v>542</v>
      </c>
    </row>
    <row r="115" spans="1:15" ht="13.05" customHeight="1" x14ac:dyDescent="0.25">
      <c r="A115" s="91" t="s">
        <v>274</v>
      </c>
      <c r="B115" s="263">
        <v>84</v>
      </c>
      <c r="C115" s="90">
        <v>273</v>
      </c>
      <c r="D115" s="90">
        <v>198</v>
      </c>
      <c r="E115" s="90">
        <v>401</v>
      </c>
      <c r="F115" s="90">
        <v>806</v>
      </c>
      <c r="G115" s="90">
        <v>506</v>
      </c>
      <c r="H115" s="96">
        <v>1114</v>
      </c>
      <c r="I115" s="96">
        <v>1006</v>
      </c>
      <c r="J115" s="96">
        <v>3693</v>
      </c>
      <c r="K115" s="90">
        <v>836</v>
      </c>
      <c r="L115" s="90">
        <v>257</v>
      </c>
      <c r="M115" s="90">
        <v>118</v>
      </c>
      <c r="N115" s="96">
        <v>9292</v>
      </c>
      <c r="O115" s="94" t="s">
        <v>543</v>
      </c>
    </row>
    <row r="116" spans="1:15" ht="13.05" customHeight="1" x14ac:dyDescent="0.25">
      <c r="A116" s="91" t="s">
        <v>340</v>
      </c>
      <c r="B116" s="263">
        <v>200</v>
      </c>
      <c r="C116" s="90">
        <v>210</v>
      </c>
      <c r="D116" s="90">
        <v>163</v>
      </c>
      <c r="E116" s="90">
        <v>305</v>
      </c>
      <c r="F116" s="90">
        <v>309</v>
      </c>
      <c r="G116" s="90">
        <v>260</v>
      </c>
      <c r="H116" s="90">
        <v>466</v>
      </c>
      <c r="I116" s="90">
        <v>507</v>
      </c>
      <c r="J116" s="90">
        <v>372</v>
      </c>
      <c r="K116" s="90">
        <v>281</v>
      </c>
      <c r="L116" s="90">
        <v>248</v>
      </c>
      <c r="M116" s="90">
        <v>83</v>
      </c>
      <c r="N116" s="96">
        <v>3404</v>
      </c>
      <c r="O116" s="94" t="s">
        <v>544</v>
      </c>
    </row>
    <row r="117" spans="1:15" ht="13.05" customHeight="1" x14ac:dyDescent="0.25">
      <c r="A117" s="84" t="s">
        <v>341</v>
      </c>
      <c r="B117" s="262">
        <v>20</v>
      </c>
      <c r="C117" s="85">
        <v>60</v>
      </c>
      <c r="D117" s="85">
        <v>0</v>
      </c>
      <c r="E117" s="85">
        <v>126</v>
      </c>
      <c r="F117" s="85">
        <v>516</v>
      </c>
      <c r="G117" s="85">
        <v>412</v>
      </c>
      <c r="H117" s="85">
        <v>687</v>
      </c>
      <c r="I117" s="95">
        <v>1017</v>
      </c>
      <c r="J117" s="85">
        <v>511</v>
      </c>
      <c r="K117" s="85">
        <v>118</v>
      </c>
      <c r="L117" s="85">
        <v>8</v>
      </c>
      <c r="M117" s="85">
        <v>0</v>
      </c>
      <c r="N117" s="95">
        <v>3475</v>
      </c>
      <c r="O117" s="88" t="s">
        <v>350</v>
      </c>
    </row>
    <row r="118" spans="1:15" ht="13.05" customHeight="1" x14ac:dyDescent="0.25">
      <c r="A118" s="91" t="s">
        <v>342</v>
      </c>
      <c r="B118" s="263">
        <v>20</v>
      </c>
      <c r="C118" s="90">
        <v>60</v>
      </c>
      <c r="D118" s="90">
        <v>0</v>
      </c>
      <c r="E118" s="90">
        <v>126</v>
      </c>
      <c r="F118" s="90">
        <v>516</v>
      </c>
      <c r="G118" s="90">
        <v>412</v>
      </c>
      <c r="H118" s="90">
        <v>687</v>
      </c>
      <c r="I118" s="96">
        <v>1017</v>
      </c>
      <c r="J118" s="90">
        <v>511</v>
      </c>
      <c r="K118" s="90">
        <v>118</v>
      </c>
      <c r="L118" s="90">
        <v>8</v>
      </c>
      <c r="M118" s="90">
        <v>0</v>
      </c>
      <c r="N118" s="96">
        <v>3475</v>
      </c>
      <c r="O118" s="94" t="s">
        <v>545</v>
      </c>
    </row>
    <row r="119" spans="1:15" ht="13.05" customHeight="1" x14ac:dyDescent="0.25">
      <c r="A119" s="84" t="s">
        <v>169</v>
      </c>
      <c r="B119" s="262">
        <v>535</v>
      </c>
      <c r="C119" s="95">
        <v>1360</v>
      </c>
      <c r="D119" s="95">
        <v>2331</v>
      </c>
      <c r="E119" s="85">
        <v>479</v>
      </c>
      <c r="F119" s="95">
        <v>1312</v>
      </c>
      <c r="G119" s="85">
        <v>757</v>
      </c>
      <c r="H119" s="85">
        <v>699</v>
      </c>
      <c r="I119" s="85">
        <v>654</v>
      </c>
      <c r="J119" s="85">
        <v>707</v>
      </c>
      <c r="K119" s="85">
        <v>887</v>
      </c>
      <c r="L119" s="85">
        <v>186</v>
      </c>
      <c r="M119" s="85">
        <v>135</v>
      </c>
      <c r="N119" s="95">
        <v>10042</v>
      </c>
      <c r="O119" s="88" t="s">
        <v>207</v>
      </c>
    </row>
    <row r="120" spans="1:15" ht="13.05" customHeight="1" x14ac:dyDescent="0.25">
      <c r="A120" s="91" t="s">
        <v>275</v>
      </c>
      <c r="B120" s="263">
        <v>63</v>
      </c>
      <c r="C120" s="90">
        <v>69</v>
      </c>
      <c r="D120" s="90">
        <v>53</v>
      </c>
      <c r="E120" s="90">
        <v>96</v>
      </c>
      <c r="F120" s="90">
        <v>627</v>
      </c>
      <c r="G120" s="90">
        <v>113</v>
      </c>
      <c r="H120" s="90">
        <v>26</v>
      </c>
      <c r="I120" s="90">
        <v>43</v>
      </c>
      <c r="J120" s="90">
        <v>35</v>
      </c>
      <c r="K120" s="90">
        <v>30</v>
      </c>
      <c r="L120" s="90">
        <v>32</v>
      </c>
      <c r="M120" s="90">
        <v>61</v>
      </c>
      <c r="N120" s="96">
        <v>1248</v>
      </c>
      <c r="O120" s="94" t="s">
        <v>546</v>
      </c>
    </row>
    <row r="121" spans="1:15" ht="13.05" customHeight="1" x14ac:dyDescent="0.25">
      <c r="A121" s="91" t="s">
        <v>170</v>
      </c>
      <c r="B121" s="263">
        <v>472</v>
      </c>
      <c r="C121" s="96">
        <v>1291</v>
      </c>
      <c r="D121" s="96">
        <v>2278</v>
      </c>
      <c r="E121" s="90">
        <v>383</v>
      </c>
      <c r="F121" s="90">
        <v>685</v>
      </c>
      <c r="G121" s="90">
        <v>644</v>
      </c>
      <c r="H121" s="90">
        <v>673</v>
      </c>
      <c r="I121" s="90">
        <v>611</v>
      </c>
      <c r="J121" s="90">
        <v>672</v>
      </c>
      <c r="K121" s="90">
        <v>857</v>
      </c>
      <c r="L121" s="90">
        <v>154</v>
      </c>
      <c r="M121" s="90">
        <v>74</v>
      </c>
      <c r="N121" s="96">
        <v>8794</v>
      </c>
      <c r="O121" s="94" t="s">
        <v>547</v>
      </c>
    </row>
    <row r="122" spans="1:15" ht="13.05" customHeight="1" x14ac:dyDescent="0.25">
      <c r="A122" s="84" t="s">
        <v>171</v>
      </c>
      <c r="B122" s="262">
        <v>492</v>
      </c>
      <c r="C122" s="85">
        <v>728</v>
      </c>
      <c r="D122" s="85">
        <v>433</v>
      </c>
      <c r="E122" s="95">
        <v>1723</v>
      </c>
      <c r="F122" s="95">
        <v>3738</v>
      </c>
      <c r="G122" s="95">
        <v>1917</v>
      </c>
      <c r="H122" s="95">
        <v>1866</v>
      </c>
      <c r="I122" s="95">
        <v>2654</v>
      </c>
      <c r="J122" s="95">
        <v>1396</v>
      </c>
      <c r="K122" s="95">
        <v>1266</v>
      </c>
      <c r="L122" s="85">
        <v>115</v>
      </c>
      <c r="M122" s="85">
        <v>134</v>
      </c>
      <c r="N122" s="95">
        <v>16462</v>
      </c>
      <c r="O122" s="88" t="s">
        <v>209</v>
      </c>
    </row>
    <row r="123" spans="1:15" ht="13.05" customHeight="1" x14ac:dyDescent="0.25">
      <c r="A123" s="91" t="s">
        <v>368</v>
      </c>
      <c r="B123" s="263">
        <v>329</v>
      </c>
      <c r="C123" s="90">
        <v>395</v>
      </c>
      <c r="D123" s="90">
        <v>362</v>
      </c>
      <c r="E123" s="90">
        <v>823</v>
      </c>
      <c r="F123" s="96">
        <v>2190</v>
      </c>
      <c r="G123" s="90">
        <v>985</v>
      </c>
      <c r="H123" s="96">
        <v>1033</v>
      </c>
      <c r="I123" s="96">
        <v>1496</v>
      </c>
      <c r="J123" s="90">
        <v>739</v>
      </c>
      <c r="K123" s="90">
        <v>835</v>
      </c>
      <c r="L123" s="90">
        <v>45</v>
      </c>
      <c r="M123" s="90">
        <v>46</v>
      </c>
      <c r="N123" s="96">
        <v>9278</v>
      </c>
      <c r="O123" s="94" t="s">
        <v>548</v>
      </c>
    </row>
    <row r="124" spans="1:15" ht="13.05" customHeight="1" x14ac:dyDescent="0.25">
      <c r="A124" s="91" t="s">
        <v>172</v>
      </c>
      <c r="B124" s="263">
        <v>81</v>
      </c>
      <c r="C124" s="90">
        <v>79</v>
      </c>
      <c r="D124" s="90">
        <v>44</v>
      </c>
      <c r="E124" s="90">
        <v>81</v>
      </c>
      <c r="F124" s="90">
        <v>159</v>
      </c>
      <c r="G124" s="90">
        <v>158</v>
      </c>
      <c r="H124" s="90">
        <v>229</v>
      </c>
      <c r="I124" s="90">
        <v>236</v>
      </c>
      <c r="J124" s="90">
        <v>222</v>
      </c>
      <c r="K124" s="90">
        <v>189</v>
      </c>
      <c r="L124" s="90">
        <v>51</v>
      </c>
      <c r="M124" s="90">
        <v>59</v>
      </c>
      <c r="N124" s="96">
        <v>1588</v>
      </c>
      <c r="O124" s="94" t="s">
        <v>549</v>
      </c>
    </row>
    <row r="125" spans="1:15" ht="13.05" customHeight="1" x14ac:dyDescent="0.25">
      <c r="A125" s="91" t="s">
        <v>173</v>
      </c>
      <c r="B125" s="263">
        <v>53</v>
      </c>
      <c r="C125" s="90">
        <v>0</v>
      </c>
      <c r="D125" s="90">
        <v>27</v>
      </c>
      <c r="E125" s="90">
        <v>58</v>
      </c>
      <c r="F125" s="90">
        <v>134</v>
      </c>
      <c r="G125" s="90">
        <v>136</v>
      </c>
      <c r="H125" s="90">
        <v>217</v>
      </c>
      <c r="I125" s="90">
        <v>313</v>
      </c>
      <c r="J125" s="90">
        <v>131</v>
      </c>
      <c r="K125" s="90">
        <v>78</v>
      </c>
      <c r="L125" s="90">
        <v>0</v>
      </c>
      <c r="M125" s="90">
        <v>29</v>
      </c>
      <c r="N125" s="96">
        <v>1176</v>
      </c>
      <c r="O125" s="94" t="s">
        <v>550</v>
      </c>
    </row>
    <row r="126" spans="1:15" ht="13.05" customHeight="1" x14ac:dyDescent="0.25">
      <c r="A126" s="91" t="s">
        <v>174</v>
      </c>
      <c r="B126" s="263">
        <v>29</v>
      </c>
      <c r="C126" s="90">
        <v>254</v>
      </c>
      <c r="D126" s="90">
        <v>0</v>
      </c>
      <c r="E126" s="90">
        <v>761</v>
      </c>
      <c r="F126" s="96">
        <v>1255</v>
      </c>
      <c r="G126" s="90">
        <v>638</v>
      </c>
      <c r="H126" s="90">
        <v>387</v>
      </c>
      <c r="I126" s="90">
        <v>609</v>
      </c>
      <c r="J126" s="90">
        <v>304</v>
      </c>
      <c r="K126" s="90">
        <v>164</v>
      </c>
      <c r="L126" s="90">
        <v>19</v>
      </c>
      <c r="M126" s="90">
        <v>0</v>
      </c>
      <c r="N126" s="96">
        <v>4420</v>
      </c>
      <c r="O126" s="94" t="s">
        <v>551</v>
      </c>
    </row>
    <row r="127" spans="1:15" ht="13.05" customHeight="1" x14ac:dyDescent="0.25">
      <c r="A127" s="84" t="s">
        <v>175</v>
      </c>
      <c r="B127" s="262">
        <v>400</v>
      </c>
      <c r="C127" s="85">
        <v>400</v>
      </c>
      <c r="D127" s="95">
        <v>1200</v>
      </c>
      <c r="E127" s="95">
        <v>1400</v>
      </c>
      <c r="F127" s="95">
        <v>2600</v>
      </c>
      <c r="G127" s="95">
        <v>1900</v>
      </c>
      <c r="H127" s="95">
        <v>1600</v>
      </c>
      <c r="I127" s="95">
        <v>1900</v>
      </c>
      <c r="J127" s="95">
        <v>2300</v>
      </c>
      <c r="K127" s="95">
        <v>2100</v>
      </c>
      <c r="L127" s="95">
        <v>1100</v>
      </c>
      <c r="M127" s="85">
        <v>650</v>
      </c>
      <c r="N127" s="95">
        <v>17550</v>
      </c>
      <c r="O127" s="88" t="s">
        <v>213</v>
      </c>
    </row>
    <row r="128" spans="1:15" ht="13.05" customHeight="1" x14ac:dyDescent="0.25">
      <c r="A128" s="91" t="s">
        <v>176</v>
      </c>
      <c r="B128" s="263">
        <v>400</v>
      </c>
      <c r="C128" s="90">
        <v>400</v>
      </c>
      <c r="D128" s="96">
        <v>1200</v>
      </c>
      <c r="E128" s="96">
        <v>1400</v>
      </c>
      <c r="F128" s="96">
        <v>2600</v>
      </c>
      <c r="G128" s="96">
        <v>1900</v>
      </c>
      <c r="H128" s="96">
        <v>1600</v>
      </c>
      <c r="I128" s="96">
        <v>1900</v>
      </c>
      <c r="J128" s="96">
        <v>2300</v>
      </c>
      <c r="K128" s="96">
        <v>2100</v>
      </c>
      <c r="L128" s="96">
        <v>1100</v>
      </c>
      <c r="M128" s="90">
        <v>650</v>
      </c>
      <c r="N128" s="96">
        <v>17550</v>
      </c>
      <c r="O128" s="94" t="s">
        <v>552</v>
      </c>
    </row>
    <row r="129" spans="1:15" ht="13.05" customHeight="1" x14ac:dyDescent="0.25">
      <c r="A129" s="84" t="s">
        <v>177</v>
      </c>
      <c r="B129" s="262">
        <v>648</v>
      </c>
      <c r="C129" s="85">
        <v>687</v>
      </c>
      <c r="D129" s="95">
        <v>1076</v>
      </c>
      <c r="E129" s="95">
        <v>1627</v>
      </c>
      <c r="F129" s="95">
        <v>3192</v>
      </c>
      <c r="G129" s="95">
        <v>1971</v>
      </c>
      <c r="H129" s="95">
        <v>2551</v>
      </c>
      <c r="I129" s="95">
        <v>3719</v>
      </c>
      <c r="J129" s="95">
        <v>2220</v>
      </c>
      <c r="K129" s="95">
        <v>1825</v>
      </c>
      <c r="L129" s="95">
        <v>1297</v>
      </c>
      <c r="M129" s="85">
        <v>847</v>
      </c>
      <c r="N129" s="95">
        <v>21660</v>
      </c>
      <c r="O129" s="88" t="s">
        <v>215</v>
      </c>
    </row>
    <row r="130" spans="1:15" ht="13.05" customHeight="1" x14ac:dyDescent="0.25">
      <c r="A130" s="91" t="s">
        <v>178</v>
      </c>
      <c r="B130" s="263">
        <v>648</v>
      </c>
      <c r="C130" s="90">
        <v>687</v>
      </c>
      <c r="D130" s="96">
        <v>1076</v>
      </c>
      <c r="E130" s="96">
        <v>1627</v>
      </c>
      <c r="F130" s="96">
        <v>3192</v>
      </c>
      <c r="G130" s="96">
        <v>1971</v>
      </c>
      <c r="H130" s="96">
        <v>2551</v>
      </c>
      <c r="I130" s="96">
        <v>3719</v>
      </c>
      <c r="J130" s="96">
        <v>2220</v>
      </c>
      <c r="K130" s="96">
        <v>1825</v>
      </c>
      <c r="L130" s="96">
        <v>1297</v>
      </c>
      <c r="M130" s="90">
        <v>847</v>
      </c>
      <c r="N130" s="96">
        <v>21660</v>
      </c>
      <c r="O130" s="94" t="s">
        <v>553</v>
      </c>
    </row>
    <row r="131" spans="1:15" ht="13.05" customHeight="1" x14ac:dyDescent="0.25">
      <c r="A131" s="84" t="s">
        <v>179</v>
      </c>
      <c r="B131" s="262">
        <v>0</v>
      </c>
      <c r="C131" s="85">
        <v>210</v>
      </c>
      <c r="D131" s="85">
        <v>12</v>
      </c>
      <c r="E131" s="85">
        <v>226</v>
      </c>
      <c r="F131" s="85">
        <v>575</v>
      </c>
      <c r="G131" s="85">
        <v>460</v>
      </c>
      <c r="H131" s="95">
        <v>1110</v>
      </c>
      <c r="I131" s="95">
        <v>1938</v>
      </c>
      <c r="J131" s="95">
        <v>1178</v>
      </c>
      <c r="K131" s="85">
        <v>600</v>
      </c>
      <c r="L131" s="85">
        <v>167</v>
      </c>
      <c r="M131" s="85">
        <v>150</v>
      </c>
      <c r="N131" s="95">
        <v>6626</v>
      </c>
      <c r="O131" s="88" t="s">
        <v>217</v>
      </c>
    </row>
    <row r="132" spans="1:15" ht="13.05" customHeight="1" x14ac:dyDescent="0.25">
      <c r="A132" s="91" t="s">
        <v>180</v>
      </c>
      <c r="B132" s="263">
        <v>0</v>
      </c>
      <c r="C132" s="90">
        <v>210</v>
      </c>
      <c r="D132" s="90">
        <v>12</v>
      </c>
      <c r="E132" s="90">
        <v>226</v>
      </c>
      <c r="F132" s="90">
        <v>575</v>
      </c>
      <c r="G132" s="90">
        <v>460</v>
      </c>
      <c r="H132" s="96">
        <v>1110</v>
      </c>
      <c r="I132" s="96">
        <v>1938</v>
      </c>
      <c r="J132" s="96">
        <v>1178</v>
      </c>
      <c r="K132" s="90">
        <v>600</v>
      </c>
      <c r="L132" s="90">
        <v>167</v>
      </c>
      <c r="M132" s="90">
        <v>150</v>
      </c>
      <c r="N132" s="96">
        <v>6626</v>
      </c>
      <c r="O132" s="94" t="s">
        <v>554</v>
      </c>
    </row>
    <row r="133" spans="1:15" ht="13.05" customHeight="1" x14ac:dyDescent="0.25">
      <c r="A133" s="84" t="s">
        <v>181</v>
      </c>
      <c r="B133" s="262">
        <v>178</v>
      </c>
      <c r="C133" s="85">
        <v>106</v>
      </c>
      <c r="D133" s="85">
        <v>290</v>
      </c>
      <c r="E133" s="95">
        <v>2011</v>
      </c>
      <c r="F133" s="95">
        <v>3372</v>
      </c>
      <c r="G133" s="95">
        <v>3055</v>
      </c>
      <c r="H133" s="95">
        <v>4351</v>
      </c>
      <c r="I133" s="95">
        <v>3417</v>
      </c>
      <c r="J133" s="95">
        <v>2875</v>
      </c>
      <c r="K133" s="95">
        <v>2041</v>
      </c>
      <c r="L133" s="85">
        <v>209</v>
      </c>
      <c r="M133" s="85">
        <v>82</v>
      </c>
      <c r="N133" s="95">
        <v>21987</v>
      </c>
      <c r="O133" s="88" t="s">
        <v>219</v>
      </c>
    </row>
    <row r="134" spans="1:15" ht="13.05" customHeight="1" x14ac:dyDescent="0.25">
      <c r="A134" s="91" t="s">
        <v>182</v>
      </c>
      <c r="B134" s="263">
        <v>178</v>
      </c>
      <c r="C134" s="90">
        <v>106</v>
      </c>
      <c r="D134" s="90">
        <v>290</v>
      </c>
      <c r="E134" s="96">
        <v>2011</v>
      </c>
      <c r="F134" s="96">
        <v>3372</v>
      </c>
      <c r="G134" s="96">
        <v>3055</v>
      </c>
      <c r="H134" s="96">
        <v>4351</v>
      </c>
      <c r="I134" s="96">
        <v>3417</v>
      </c>
      <c r="J134" s="96">
        <v>2875</v>
      </c>
      <c r="K134" s="96">
        <v>2041</v>
      </c>
      <c r="L134" s="90">
        <v>209</v>
      </c>
      <c r="M134" s="90">
        <v>82</v>
      </c>
      <c r="N134" s="96">
        <v>21987</v>
      </c>
      <c r="O134" s="94" t="s">
        <v>555</v>
      </c>
    </row>
    <row r="135" spans="1:15" ht="13.05" customHeight="1" x14ac:dyDescent="0.25">
      <c r="A135" s="84" t="s">
        <v>183</v>
      </c>
      <c r="B135" s="262">
        <v>33</v>
      </c>
      <c r="C135" s="85">
        <v>44</v>
      </c>
      <c r="D135" s="85">
        <v>48</v>
      </c>
      <c r="E135" s="85">
        <v>567</v>
      </c>
      <c r="F135" s="95">
        <v>2387</v>
      </c>
      <c r="G135" s="95">
        <v>2589</v>
      </c>
      <c r="H135" s="95">
        <v>4080</v>
      </c>
      <c r="I135" s="95">
        <v>5523</v>
      </c>
      <c r="J135" s="95">
        <v>3811</v>
      </c>
      <c r="K135" s="95">
        <v>1659</v>
      </c>
      <c r="L135" s="85">
        <v>49</v>
      </c>
      <c r="M135" s="85">
        <v>63</v>
      </c>
      <c r="N135" s="95">
        <v>20853</v>
      </c>
      <c r="O135" s="88" t="s">
        <v>221</v>
      </c>
    </row>
    <row r="136" spans="1:15" ht="13.05" customHeight="1" x14ac:dyDescent="0.25">
      <c r="A136" s="91" t="s">
        <v>184</v>
      </c>
      <c r="B136" s="263">
        <v>33</v>
      </c>
      <c r="C136" s="90">
        <v>44</v>
      </c>
      <c r="D136" s="90">
        <v>48</v>
      </c>
      <c r="E136" s="90">
        <v>567</v>
      </c>
      <c r="F136" s="96">
        <v>2387</v>
      </c>
      <c r="G136" s="96">
        <v>2589</v>
      </c>
      <c r="H136" s="96">
        <v>4080</v>
      </c>
      <c r="I136" s="96">
        <v>5523</v>
      </c>
      <c r="J136" s="96">
        <v>3811</v>
      </c>
      <c r="K136" s="96">
        <v>1659</v>
      </c>
      <c r="L136" s="90">
        <v>49</v>
      </c>
      <c r="M136" s="90">
        <v>63</v>
      </c>
      <c r="N136" s="96">
        <v>20853</v>
      </c>
      <c r="O136" s="94" t="s">
        <v>556</v>
      </c>
    </row>
    <row r="137" spans="1:15" ht="13.05" customHeight="1" x14ac:dyDescent="0.25">
      <c r="A137" s="84" t="s">
        <v>223</v>
      </c>
      <c r="B137" s="262">
        <v>261</v>
      </c>
      <c r="C137" s="85">
        <v>163</v>
      </c>
      <c r="D137" s="85">
        <v>295</v>
      </c>
      <c r="E137" s="85">
        <v>691</v>
      </c>
      <c r="F137" s="95">
        <v>1293</v>
      </c>
      <c r="G137" s="95">
        <v>2598</v>
      </c>
      <c r="H137" s="85">
        <v>853</v>
      </c>
      <c r="I137" s="95">
        <v>1279</v>
      </c>
      <c r="J137" s="85">
        <v>886</v>
      </c>
      <c r="K137" s="85">
        <v>653</v>
      </c>
      <c r="L137" s="85">
        <v>216</v>
      </c>
      <c r="M137" s="85">
        <v>181</v>
      </c>
      <c r="N137" s="95">
        <v>9369</v>
      </c>
      <c r="O137" s="88" t="s">
        <v>237</v>
      </c>
    </row>
    <row r="138" spans="1:15" ht="13.05" customHeight="1" x14ac:dyDescent="0.25">
      <c r="A138" s="91" t="s">
        <v>224</v>
      </c>
      <c r="B138" s="263">
        <v>261</v>
      </c>
      <c r="C138" s="90">
        <v>163</v>
      </c>
      <c r="D138" s="90">
        <v>295</v>
      </c>
      <c r="E138" s="90">
        <v>691</v>
      </c>
      <c r="F138" s="96">
        <v>1293</v>
      </c>
      <c r="G138" s="96">
        <v>2598</v>
      </c>
      <c r="H138" s="90">
        <v>853</v>
      </c>
      <c r="I138" s="96">
        <v>1279</v>
      </c>
      <c r="J138" s="90">
        <v>886</v>
      </c>
      <c r="K138" s="90">
        <v>653</v>
      </c>
      <c r="L138" s="90">
        <v>216</v>
      </c>
      <c r="M138" s="90">
        <v>181</v>
      </c>
      <c r="N138" s="96">
        <v>9369</v>
      </c>
      <c r="O138" s="94" t="s">
        <v>557</v>
      </c>
    </row>
    <row r="139" spans="1:15" ht="13.05" customHeight="1" x14ac:dyDescent="0.25">
      <c r="A139" s="84" t="s">
        <v>225</v>
      </c>
      <c r="B139" s="262">
        <v>190</v>
      </c>
      <c r="C139" s="85">
        <v>362</v>
      </c>
      <c r="D139" s="85">
        <v>468</v>
      </c>
      <c r="E139" s="85">
        <v>760</v>
      </c>
      <c r="F139" s="95">
        <v>1732</v>
      </c>
      <c r="G139" s="85">
        <v>569</v>
      </c>
      <c r="H139" s="85">
        <v>331</v>
      </c>
      <c r="I139" s="85">
        <v>340</v>
      </c>
      <c r="J139" s="85">
        <v>286</v>
      </c>
      <c r="K139" s="85">
        <v>313</v>
      </c>
      <c r="L139" s="85">
        <v>490</v>
      </c>
      <c r="M139" s="85">
        <v>152</v>
      </c>
      <c r="N139" s="95">
        <v>5993</v>
      </c>
      <c r="O139" s="88" t="s">
        <v>239</v>
      </c>
    </row>
    <row r="140" spans="1:15" ht="13.05" customHeight="1" x14ac:dyDescent="0.25">
      <c r="A140" s="91" t="s">
        <v>278</v>
      </c>
      <c r="B140" s="263">
        <v>78</v>
      </c>
      <c r="C140" s="90">
        <v>26</v>
      </c>
      <c r="D140" s="90">
        <v>147</v>
      </c>
      <c r="E140" s="90">
        <v>64</v>
      </c>
      <c r="F140" s="90">
        <v>185</v>
      </c>
      <c r="G140" s="90">
        <v>71</v>
      </c>
      <c r="H140" s="90">
        <v>99</v>
      </c>
      <c r="I140" s="90">
        <v>40</v>
      </c>
      <c r="J140" s="90">
        <v>29</v>
      </c>
      <c r="K140" s="90">
        <v>90</v>
      </c>
      <c r="L140" s="90">
        <v>96</v>
      </c>
      <c r="M140" s="90">
        <v>9</v>
      </c>
      <c r="N140" s="90">
        <v>934</v>
      </c>
      <c r="O140" s="94" t="s">
        <v>558</v>
      </c>
    </row>
    <row r="141" spans="1:15" ht="13.05" customHeight="1" x14ac:dyDescent="0.25">
      <c r="A141" s="91" t="s">
        <v>226</v>
      </c>
      <c r="B141" s="263">
        <v>112</v>
      </c>
      <c r="C141" s="90">
        <v>225</v>
      </c>
      <c r="D141" s="90">
        <v>211</v>
      </c>
      <c r="E141" s="90">
        <v>363</v>
      </c>
      <c r="F141" s="96">
        <v>1157</v>
      </c>
      <c r="G141" s="90">
        <v>362</v>
      </c>
      <c r="H141" s="90">
        <v>141</v>
      </c>
      <c r="I141" s="90">
        <v>119</v>
      </c>
      <c r="J141" s="90">
        <v>146</v>
      </c>
      <c r="K141" s="90">
        <v>171</v>
      </c>
      <c r="L141" s="90">
        <v>208</v>
      </c>
      <c r="M141" s="90">
        <v>105</v>
      </c>
      <c r="N141" s="96">
        <v>3320</v>
      </c>
      <c r="O141" s="94" t="s">
        <v>559</v>
      </c>
    </row>
    <row r="142" spans="1:15" ht="13.05" customHeight="1" x14ac:dyDescent="0.25">
      <c r="A142" s="91" t="s">
        <v>560</v>
      </c>
      <c r="B142" s="263">
        <v>0</v>
      </c>
      <c r="C142" s="90">
        <v>111</v>
      </c>
      <c r="D142" s="90">
        <v>110</v>
      </c>
      <c r="E142" s="90">
        <v>333</v>
      </c>
      <c r="F142" s="90">
        <v>390</v>
      </c>
      <c r="G142" s="90">
        <v>136</v>
      </c>
      <c r="H142" s="90">
        <v>91</v>
      </c>
      <c r="I142" s="90">
        <v>181</v>
      </c>
      <c r="J142" s="90">
        <v>111</v>
      </c>
      <c r="K142" s="90">
        <v>52</v>
      </c>
      <c r="L142" s="90">
        <v>186</v>
      </c>
      <c r="M142" s="90">
        <v>38</v>
      </c>
      <c r="N142" s="96">
        <v>1739</v>
      </c>
      <c r="O142" s="94" t="s">
        <v>561</v>
      </c>
    </row>
    <row r="143" spans="1:15" ht="13.05" customHeight="1" x14ac:dyDescent="0.25">
      <c r="A143" s="84" t="s">
        <v>279</v>
      </c>
      <c r="B143" s="262">
        <v>54</v>
      </c>
      <c r="C143" s="85">
        <v>138</v>
      </c>
      <c r="D143" s="85">
        <v>71</v>
      </c>
      <c r="E143" s="85">
        <v>250</v>
      </c>
      <c r="F143" s="85">
        <v>653</v>
      </c>
      <c r="G143" s="85">
        <v>349</v>
      </c>
      <c r="H143" s="85">
        <v>142</v>
      </c>
      <c r="I143" s="85">
        <v>175</v>
      </c>
      <c r="J143" s="85">
        <v>226</v>
      </c>
      <c r="K143" s="85">
        <v>216</v>
      </c>
      <c r="L143" s="85">
        <v>356</v>
      </c>
      <c r="M143" s="85">
        <v>172</v>
      </c>
      <c r="N143" s="95">
        <v>2802</v>
      </c>
      <c r="O143" s="88" t="s">
        <v>290</v>
      </c>
    </row>
    <row r="144" spans="1:15" ht="13.05" customHeight="1" x14ac:dyDescent="0.25">
      <c r="A144" s="91" t="s">
        <v>280</v>
      </c>
      <c r="B144" s="263">
        <v>54</v>
      </c>
      <c r="C144" s="90">
        <v>138</v>
      </c>
      <c r="D144" s="90">
        <v>71</v>
      </c>
      <c r="E144" s="90">
        <v>250</v>
      </c>
      <c r="F144" s="90">
        <v>653</v>
      </c>
      <c r="G144" s="90">
        <v>349</v>
      </c>
      <c r="H144" s="90">
        <v>142</v>
      </c>
      <c r="I144" s="90">
        <v>175</v>
      </c>
      <c r="J144" s="90">
        <v>226</v>
      </c>
      <c r="K144" s="90">
        <v>216</v>
      </c>
      <c r="L144" s="90">
        <v>356</v>
      </c>
      <c r="M144" s="90">
        <v>172</v>
      </c>
      <c r="N144" s="96">
        <v>2802</v>
      </c>
      <c r="O144" s="94" t="s">
        <v>562</v>
      </c>
    </row>
    <row r="145" spans="1:15" ht="13.05" customHeight="1" x14ac:dyDescent="0.25">
      <c r="A145" s="84" t="s">
        <v>227</v>
      </c>
      <c r="B145" s="261">
        <v>8443</v>
      </c>
      <c r="C145" s="95">
        <v>11974</v>
      </c>
      <c r="D145" s="95">
        <v>24886</v>
      </c>
      <c r="E145" s="95">
        <v>28188</v>
      </c>
      <c r="F145" s="95">
        <v>28019</v>
      </c>
      <c r="G145" s="95">
        <v>17200</v>
      </c>
      <c r="H145" s="95">
        <v>17591</v>
      </c>
      <c r="I145" s="95">
        <v>21099</v>
      </c>
      <c r="J145" s="95">
        <v>21410</v>
      </c>
      <c r="K145" s="95">
        <v>15575</v>
      </c>
      <c r="L145" s="95">
        <v>6015</v>
      </c>
      <c r="M145" s="95">
        <v>3820</v>
      </c>
      <c r="N145" s="95">
        <v>204220</v>
      </c>
      <c r="O145" s="88" t="s">
        <v>241</v>
      </c>
    </row>
    <row r="146" spans="1:15" ht="13.05" customHeight="1" x14ac:dyDescent="0.25">
      <c r="A146" s="91" t="s">
        <v>412</v>
      </c>
      <c r="B146" s="263">
        <v>143</v>
      </c>
      <c r="C146" s="90">
        <v>224</v>
      </c>
      <c r="D146" s="90">
        <v>186</v>
      </c>
      <c r="E146" s="90">
        <v>188</v>
      </c>
      <c r="F146" s="90">
        <v>219</v>
      </c>
      <c r="G146" s="90">
        <v>200</v>
      </c>
      <c r="H146" s="90">
        <v>41</v>
      </c>
      <c r="I146" s="90">
        <v>99</v>
      </c>
      <c r="J146" s="90">
        <v>160</v>
      </c>
      <c r="K146" s="90">
        <v>125</v>
      </c>
      <c r="L146" s="90">
        <v>215</v>
      </c>
      <c r="M146" s="90">
        <v>70</v>
      </c>
      <c r="N146" s="96">
        <v>1870</v>
      </c>
      <c r="O146" s="98" t="s">
        <v>829</v>
      </c>
    </row>
    <row r="147" spans="1:15" ht="13.05" customHeight="1" x14ac:dyDescent="0.25">
      <c r="A147" s="84" t="s">
        <v>228</v>
      </c>
      <c r="B147" s="264">
        <v>8300</v>
      </c>
      <c r="C147" s="96">
        <v>11750</v>
      </c>
      <c r="D147" s="96">
        <v>24700</v>
      </c>
      <c r="E147" s="96">
        <v>28000</v>
      </c>
      <c r="F147" s="96">
        <v>27800</v>
      </c>
      <c r="G147" s="96">
        <v>17000</v>
      </c>
      <c r="H147" s="96">
        <v>17550</v>
      </c>
      <c r="I147" s="96">
        <v>21000</v>
      </c>
      <c r="J147" s="96">
        <v>21250</v>
      </c>
      <c r="K147" s="96">
        <v>15450</v>
      </c>
      <c r="L147" s="96">
        <v>5800</v>
      </c>
      <c r="M147" s="96">
        <v>3750</v>
      </c>
      <c r="N147" s="219">
        <v>202350</v>
      </c>
      <c r="O147" s="94" t="s">
        <v>563</v>
      </c>
    </row>
    <row r="148" spans="1:15" ht="13.05" customHeight="1" x14ac:dyDescent="0.25">
      <c r="A148" s="84" t="s">
        <v>229</v>
      </c>
      <c r="B148" s="262">
        <v>663</v>
      </c>
      <c r="C148" s="85">
        <v>736</v>
      </c>
      <c r="D148" s="85">
        <v>609</v>
      </c>
      <c r="E148" s="95">
        <v>1382</v>
      </c>
      <c r="F148" s="95">
        <v>2615</v>
      </c>
      <c r="G148" s="95">
        <v>1657</v>
      </c>
      <c r="H148" s="95">
        <v>2998</v>
      </c>
      <c r="I148" s="95">
        <v>5931</v>
      </c>
      <c r="J148" s="95">
        <v>3544</v>
      </c>
      <c r="K148" s="95">
        <v>1527</v>
      </c>
      <c r="L148" s="85">
        <v>402</v>
      </c>
      <c r="M148" s="85">
        <v>429</v>
      </c>
      <c r="N148" s="95">
        <v>22493</v>
      </c>
      <c r="O148" s="88" t="s">
        <v>243</v>
      </c>
    </row>
    <row r="149" spans="1:15" ht="13.05" customHeight="1" x14ac:dyDescent="0.25">
      <c r="A149" s="91" t="s">
        <v>230</v>
      </c>
      <c r="B149" s="263">
        <v>43</v>
      </c>
      <c r="C149" s="90">
        <v>96</v>
      </c>
      <c r="D149" s="90">
        <v>49</v>
      </c>
      <c r="E149" s="90">
        <v>112</v>
      </c>
      <c r="F149" s="90">
        <v>565</v>
      </c>
      <c r="G149" s="90">
        <v>387</v>
      </c>
      <c r="H149" s="90">
        <v>398</v>
      </c>
      <c r="I149" s="90">
        <v>461</v>
      </c>
      <c r="J149" s="90">
        <v>684</v>
      </c>
      <c r="K149" s="90">
        <v>347</v>
      </c>
      <c r="L149" s="90">
        <v>32</v>
      </c>
      <c r="M149" s="90">
        <v>29</v>
      </c>
      <c r="N149" s="96">
        <v>3203</v>
      </c>
      <c r="O149" s="94" t="s">
        <v>564</v>
      </c>
    </row>
    <row r="150" spans="1:15" ht="13.05" customHeight="1" x14ac:dyDescent="0.25">
      <c r="A150" s="91" t="s">
        <v>353</v>
      </c>
      <c r="B150" s="263">
        <v>620</v>
      </c>
      <c r="C150" s="90">
        <v>640</v>
      </c>
      <c r="D150" s="90">
        <v>560</v>
      </c>
      <c r="E150" s="96">
        <v>1270</v>
      </c>
      <c r="F150" s="96">
        <v>2050</v>
      </c>
      <c r="G150" s="96">
        <v>1270</v>
      </c>
      <c r="H150" s="96">
        <v>2600</v>
      </c>
      <c r="I150" s="96">
        <v>5470</v>
      </c>
      <c r="J150" s="96">
        <v>2860</v>
      </c>
      <c r="K150" s="96">
        <v>1180</v>
      </c>
      <c r="L150" s="90">
        <v>370</v>
      </c>
      <c r="M150" s="90">
        <v>400</v>
      </c>
      <c r="N150" s="96">
        <v>19290</v>
      </c>
      <c r="O150" s="94" t="s">
        <v>565</v>
      </c>
    </row>
    <row r="151" spans="1:15" ht="13.05" customHeight="1" x14ac:dyDescent="0.25">
      <c r="A151" s="84" t="s">
        <v>231</v>
      </c>
      <c r="B151" s="262">
        <v>480</v>
      </c>
      <c r="C151" s="85">
        <v>549</v>
      </c>
      <c r="D151" s="95">
        <v>1153</v>
      </c>
      <c r="E151" s="95">
        <v>3877</v>
      </c>
      <c r="F151" s="95">
        <v>6370</v>
      </c>
      <c r="G151" s="95">
        <v>5273</v>
      </c>
      <c r="H151" s="95">
        <v>7130</v>
      </c>
      <c r="I151" s="95">
        <v>7823</v>
      </c>
      <c r="J151" s="95">
        <v>6356</v>
      </c>
      <c r="K151" s="95">
        <v>4641</v>
      </c>
      <c r="L151" s="95">
        <v>1102</v>
      </c>
      <c r="M151" s="85">
        <v>498</v>
      </c>
      <c r="N151" s="95">
        <v>45252</v>
      </c>
      <c r="O151" s="88" t="s">
        <v>245</v>
      </c>
    </row>
    <row r="152" spans="1:15" ht="13.05" customHeight="1" x14ac:dyDescent="0.25">
      <c r="A152" s="91" t="s">
        <v>307</v>
      </c>
      <c r="B152" s="263">
        <v>125</v>
      </c>
      <c r="C152" s="90">
        <v>98</v>
      </c>
      <c r="D152" s="90">
        <v>219</v>
      </c>
      <c r="E152" s="90">
        <v>491</v>
      </c>
      <c r="F152" s="90">
        <v>816</v>
      </c>
      <c r="G152" s="90">
        <v>682</v>
      </c>
      <c r="H152" s="96">
        <v>1075</v>
      </c>
      <c r="I152" s="96">
        <v>1165</v>
      </c>
      <c r="J152" s="96">
        <v>1053</v>
      </c>
      <c r="K152" s="90">
        <v>686</v>
      </c>
      <c r="L152" s="90">
        <v>230</v>
      </c>
      <c r="M152" s="90">
        <v>170</v>
      </c>
      <c r="N152" s="96">
        <v>6810</v>
      </c>
      <c r="O152" s="94" t="s">
        <v>566</v>
      </c>
    </row>
    <row r="153" spans="1:15" ht="13.05" customHeight="1" x14ac:dyDescent="0.25">
      <c r="A153" s="91" t="s">
        <v>354</v>
      </c>
      <c r="B153" s="263">
        <v>355</v>
      </c>
      <c r="C153" s="90">
        <v>451</v>
      </c>
      <c r="D153" s="90">
        <v>934</v>
      </c>
      <c r="E153" s="96">
        <v>3386</v>
      </c>
      <c r="F153" s="96">
        <v>5554</v>
      </c>
      <c r="G153" s="96">
        <v>4591</v>
      </c>
      <c r="H153" s="96">
        <v>6055</v>
      </c>
      <c r="I153" s="96">
        <v>6658</v>
      </c>
      <c r="J153" s="96">
        <v>5303</v>
      </c>
      <c r="K153" s="96">
        <v>3955</v>
      </c>
      <c r="L153" s="90">
        <v>872</v>
      </c>
      <c r="M153" s="90">
        <v>328</v>
      </c>
      <c r="N153" s="96">
        <v>38442</v>
      </c>
      <c r="O153" s="94" t="s">
        <v>246</v>
      </c>
    </row>
    <row r="154" spans="1:15" ht="13.05" customHeight="1" x14ac:dyDescent="0.25">
      <c r="A154" s="84" t="s">
        <v>233</v>
      </c>
      <c r="B154" s="262">
        <v>223</v>
      </c>
      <c r="C154" s="85">
        <v>202</v>
      </c>
      <c r="D154" s="85">
        <v>356</v>
      </c>
      <c r="E154" s="85">
        <v>949</v>
      </c>
      <c r="F154" s="85">
        <v>950</v>
      </c>
      <c r="G154" s="95">
        <v>1071</v>
      </c>
      <c r="H154" s="95">
        <v>2679</v>
      </c>
      <c r="I154" s="95">
        <v>3115</v>
      </c>
      <c r="J154" s="95">
        <v>1723</v>
      </c>
      <c r="K154" s="85">
        <v>768</v>
      </c>
      <c r="L154" s="85">
        <v>334</v>
      </c>
      <c r="M154" s="85">
        <v>461</v>
      </c>
      <c r="N154" s="95">
        <v>12831</v>
      </c>
      <c r="O154" s="88" t="s">
        <v>247</v>
      </c>
    </row>
    <row r="155" spans="1:15" ht="13.05" customHeight="1" x14ac:dyDescent="0.25">
      <c r="A155" s="91" t="s">
        <v>355</v>
      </c>
      <c r="B155" s="263">
        <v>25</v>
      </c>
      <c r="C155" s="90">
        <v>15</v>
      </c>
      <c r="D155" s="90">
        <v>40</v>
      </c>
      <c r="E155" s="90">
        <v>240</v>
      </c>
      <c r="F155" s="90">
        <v>370</v>
      </c>
      <c r="G155" s="90">
        <v>350</v>
      </c>
      <c r="H155" s="90">
        <v>730</v>
      </c>
      <c r="I155" s="90">
        <v>990</v>
      </c>
      <c r="J155" s="90">
        <v>710</v>
      </c>
      <c r="K155" s="90">
        <v>190</v>
      </c>
      <c r="L155" s="90">
        <v>50</v>
      </c>
      <c r="M155" s="90">
        <v>85</v>
      </c>
      <c r="N155" s="96">
        <v>3795</v>
      </c>
      <c r="O155" s="94" t="s">
        <v>567</v>
      </c>
    </row>
    <row r="156" spans="1:15" ht="13.05" customHeight="1" x14ac:dyDescent="0.25">
      <c r="A156" s="91" t="s">
        <v>236</v>
      </c>
      <c r="B156" s="263">
        <v>73</v>
      </c>
      <c r="C156" s="90">
        <v>121</v>
      </c>
      <c r="D156" s="90">
        <v>105</v>
      </c>
      <c r="E156" s="90">
        <v>194</v>
      </c>
      <c r="F156" s="90">
        <v>242</v>
      </c>
      <c r="G156" s="90">
        <v>363</v>
      </c>
      <c r="H156" s="90">
        <v>720</v>
      </c>
      <c r="I156" s="90">
        <v>939</v>
      </c>
      <c r="J156" s="90">
        <v>284</v>
      </c>
      <c r="K156" s="90">
        <v>196</v>
      </c>
      <c r="L156" s="90">
        <v>26</v>
      </c>
      <c r="M156" s="90">
        <v>145</v>
      </c>
      <c r="N156" s="96">
        <v>3408</v>
      </c>
      <c r="O156" s="94" t="s">
        <v>568</v>
      </c>
    </row>
    <row r="157" spans="1:15" ht="13.05" customHeight="1" x14ac:dyDescent="0.25">
      <c r="A157" s="91" t="s">
        <v>234</v>
      </c>
      <c r="B157" s="263">
        <v>0</v>
      </c>
      <c r="C157" s="90">
        <v>0</v>
      </c>
      <c r="D157" s="90">
        <v>0</v>
      </c>
      <c r="E157" s="90">
        <v>0</v>
      </c>
      <c r="F157" s="90">
        <v>0</v>
      </c>
      <c r="G157" s="90">
        <v>0</v>
      </c>
      <c r="H157" s="90">
        <v>0</v>
      </c>
      <c r="I157" s="90">
        <v>0</v>
      </c>
      <c r="J157" s="90">
        <v>0</v>
      </c>
      <c r="K157" s="90">
        <v>0</v>
      </c>
      <c r="L157" s="90">
        <v>0</v>
      </c>
      <c r="M157" s="90">
        <v>0</v>
      </c>
      <c r="N157" s="90">
        <v>0</v>
      </c>
      <c r="O157" s="94" t="s">
        <v>569</v>
      </c>
    </row>
    <row r="158" spans="1:15" ht="13.05" customHeight="1" x14ac:dyDescent="0.25">
      <c r="A158" s="91" t="s">
        <v>292</v>
      </c>
      <c r="B158" s="263">
        <v>125</v>
      </c>
      <c r="C158" s="90">
        <v>66</v>
      </c>
      <c r="D158" s="90">
        <v>211</v>
      </c>
      <c r="E158" s="90">
        <v>515</v>
      </c>
      <c r="F158" s="90">
        <v>338</v>
      </c>
      <c r="G158" s="90">
        <v>358</v>
      </c>
      <c r="H158" s="96">
        <v>1229</v>
      </c>
      <c r="I158" s="96">
        <v>1186</v>
      </c>
      <c r="J158" s="90">
        <v>729</v>
      </c>
      <c r="K158" s="90">
        <v>382</v>
      </c>
      <c r="L158" s="90">
        <v>258</v>
      </c>
      <c r="M158" s="90">
        <v>231</v>
      </c>
      <c r="N158" s="96">
        <v>5628</v>
      </c>
      <c r="O158" s="94" t="s">
        <v>570</v>
      </c>
    </row>
    <row r="159" spans="1:15" ht="13.05" customHeight="1" x14ac:dyDescent="0.25">
      <c r="A159" s="280"/>
      <c r="B159" s="281"/>
      <c r="C159" s="281"/>
      <c r="D159" s="281"/>
      <c r="E159" s="281"/>
      <c r="F159" s="281"/>
      <c r="G159" s="281"/>
      <c r="H159" s="282"/>
      <c r="I159" s="282"/>
      <c r="J159" s="281"/>
      <c r="K159" s="281"/>
      <c r="L159" s="281"/>
      <c r="M159" s="281"/>
      <c r="N159" s="282"/>
      <c r="O159" s="283"/>
    </row>
    <row r="160" spans="1:15" ht="13.05" customHeight="1" x14ac:dyDescent="0.25">
      <c r="A160" s="280"/>
      <c r="B160" s="281"/>
      <c r="C160" s="281"/>
      <c r="D160" s="281"/>
      <c r="E160" s="281"/>
      <c r="F160" s="281"/>
      <c r="G160" s="281"/>
      <c r="H160" s="282"/>
      <c r="I160" s="282"/>
      <c r="J160" s="281"/>
      <c r="K160" s="281"/>
      <c r="L160" s="281"/>
      <c r="M160" s="281"/>
      <c r="N160" s="282"/>
      <c r="O160" s="283"/>
    </row>
    <row r="162" spans="1:18" ht="13.05" customHeight="1" x14ac:dyDescent="0.25">
      <c r="A162" s="84" t="s">
        <v>356</v>
      </c>
      <c r="B162" s="265"/>
      <c r="C162" s="97"/>
      <c r="D162" s="97"/>
      <c r="E162" s="97"/>
      <c r="F162" s="97"/>
      <c r="G162" s="97"/>
      <c r="H162" s="97"/>
      <c r="I162" s="97"/>
      <c r="J162" s="97"/>
      <c r="K162" s="97"/>
      <c r="L162" s="97"/>
      <c r="M162" s="97"/>
      <c r="N162" s="97"/>
      <c r="O162" s="88" t="s">
        <v>360</v>
      </c>
    </row>
    <row r="163" spans="1:18" ht="13.05" customHeight="1" x14ac:dyDescent="0.25">
      <c r="A163" s="91" t="s">
        <v>371</v>
      </c>
      <c r="B163" s="264">
        <v>61582</v>
      </c>
      <c r="C163" s="96">
        <v>73025</v>
      </c>
      <c r="D163" s="96">
        <v>109349</v>
      </c>
      <c r="E163" s="96">
        <v>86949</v>
      </c>
      <c r="F163" s="96">
        <v>75502</v>
      </c>
      <c r="G163" s="96">
        <v>56902</v>
      </c>
      <c r="H163" s="96">
        <v>67514</v>
      </c>
      <c r="I163" s="96">
        <v>83491</v>
      </c>
      <c r="J163" s="96">
        <v>58441</v>
      </c>
      <c r="K163" s="96">
        <v>35699</v>
      </c>
      <c r="L163" s="96">
        <v>28451</v>
      </c>
      <c r="M163" s="96">
        <v>28975</v>
      </c>
      <c r="N163" s="95">
        <v>765880</v>
      </c>
      <c r="O163" s="84" t="s">
        <v>571</v>
      </c>
    </row>
    <row r="164" spans="1:18" ht="29.1" customHeight="1" x14ac:dyDescent="0.3">
      <c r="A164" s="99" t="s">
        <v>572</v>
      </c>
      <c r="B164" s="263">
        <v>3956</v>
      </c>
      <c r="C164" s="96">
        <v>3621</v>
      </c>
      <c r="D164" s="96">
        <v>8877</v>
      </c>
      <c r="E164" s="96">
        <v>20255</v>
      </c>
      <c r="F164" s="96">
        <v>35257</v>
      </c>
      <c r="G164" s="96">
        <v>30882</v>
      </c>
      <c r="H164" s="96">
        <v>56322</v>
      </c>
      <c r="I164" s="96">
        <v>38818</v>
      </c>
      <c r="J164" s="96">
        <v>37491</v>
      </c>
      <c r="K164" s="96">
        <v>26432</v>
      </c>
      <c r="L164" s="96">
        <v>7831</v>
      </c>
      <c r="M164" s="96">
        <v>4240</v>
      </c>
      <c r="N164" s="95">
        <v>273982</v>
      </c>
      <c r="O164" s="84" t="s">
        <v>573</v>
      </c>
    </row>
    <row r="165" spans="1:18" ht="13.05" customHeight="1" x14ac:dyDescent="0.25">
      <c r="A165" s="98"/>
      <c r="B165" s="266"/>
      <c r="C165" s="100"/>
      <c r="D165" s="100"/>
      <c r="E165" s="100"/>
      <c r="F165" s="100"/>
      <c r="G165" s="100"/>
      <c r="H165" s="100"/>
      <c r="I165" s="100"/>
      <c r="J165" s="100"/>
      <c r="K165" s="100"/>
      <c r="L165" s="100"/>
      <c r="M165" s="100"/>
      <c r="N165" s="100"/>
      <c r="O165" s="98"/>
    </row>
    <row r="166" spans="1:18" ht="13.05" customHeight="1" x14ac:dyDescent="0.25"/>
    <row r="167" spans="1:18" ht="13.05" customHeight="1" x14ac:dyDescent="0.25">
      <c r="A167" s="84" t="s">
        <v>574</v>
      </c>
      <c r="B167" s="266"/>
      <c r="C167" s="100"/>
      <c r="D167" s="100"/>
      <c r="E167" s="100"/>
      <c r="F167" s="100"/>
      <c r="G167" s="100"/>
      <c r="H167" s="100"/>
      <c r="I167" s="100"/>
      <c r="J167" s="100"/>
      <c r="K167" s="100"/>
      <c r="L167" s="100"/>
      <c r="M167" s="100"/>
      <c r="N167" s="100"/>
      <c r="O167" s="475" t="s">
        <v>595</v>
      </c>
      <c r="P167" s="476"/>
      <c r="Q167" s="476"/>
      <c r="R167" s="476"/>
    </row>
    <row r="168" spans="1:18" ht="13.05" customHeight="1" x14ac:dyDescent="0.25">
      <c r="A168" s="88"/>
      <c r="B168" s="266"/>
      <c r="C168" s="100"/>
      <c r="D168" s="100"/>
      <c r="E168" s="100"/>
      <c r="F168" s="100"/>
      <c r="G168" s="100"/>
      <c r="H168" s="100"/>
      <c r="I168" s="100"/>
      <c r="J168" s="100"/>
      <c r="K168" s="100"/>
      <c r="L168" s="100"/>
      <c r="M168" s="100"/>
      <c r="N168" s="100"/>
      <c r="O168" s="98"/>
    </row>
  </sheetData>
  <mergeCells count="3">
    <mergeCell ref="B1:N1"/>
    <mergeCell ref="B2:N2"/>
    <mergeCell ref="O167:R167"/>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6"/>
  <sheetViews>
    <sheetView workbookViewId="0">
      <selection activeCell="D5" sqref="D5"/>
    </sheetView>
  </sheetViews>
  <sheetFormatPr defaultColWidth="8.88671875" defaultRowHeight="11.4" x14ac:dyDescent="0.25"/>
  <cols>
    <col min="1" max="1" width="22.21875" style="76" customWidth="1"/>
    <col min="2" max="2" width="10.21875" style="67" customWidth="1"/>
    <col min="3" max="3" width="10.77734375" style="67" customWidth="1"/>
    <col min="4" max="4" width="12.21875" style="67" customWidth="1"/>
    <col min="5" max="6" width="9.77734375" style="67" customWidth="1"/>
    <col min="7" max="7" width="10" style="67" customWidth="1"/>
    <col min="8" max="8" width="10.21875" style="67" customWidth="1"/>
    <col min="9" max="9" width="9.21875" style="67" customWidth="1"/>
    <col min="10" max="10" width="10.21875" style="67" customWidth="1"/>
    <col min="11" max="11" width="9.88671875" style="67" customWidth="1"/>
    <col min="12" max="12" width="9.77734375" style="67" bestFit="1" customWidth="1"/>
    <col min="13" max="13" width="9.21875" style="67" bestFit="1" customWidth="1"/>
    <col min="14" max="14" width="11.109375" style="67" bestFit="1" customWidth="1"/>
    <col min="15" max="15" width="24.77734375" style="76" customWidth="1"/>
    <col min="16" max="16384" width="8.88671875" style="67"/>
  </cols>
  <sheetData>
    <row r="1" spans="1:15" s="247" customFormat="1" ht="13.05" customHeight="1" x14ac:dyDescent="0.25">
      <c r="A1" s="490" t="s">
        <v>839</v>
      </c>
      <c r="B1" s="490"/>
      <c r="C1" s="490"/>
      <c r="D1" s="490"/>
      <c r="E1" s="490"/>
      <c r="F1" s="490"/>
      <c r="G1" s="490"/>
      <c r="H1" s="490"/>
      <c r="I1" s="490"/>
      <c r="J1" s="490"/>
      <c r="K1" s="490"/>
      <c r="L1" s="490"/>
      <c r="M1" s="490"/>
      <c r="N1" s="490"/>
      <c r="O1" s="490"/>
    </row>
    <row r="2" spans="1:15" s="247" customFormat="1" ht="13.05" customHeight="1" x14ac:dyDescent="0.25">
      <c r="A2" s="490" t="s">
        <v>575</v>
      </c>
      <c r="B2" s="490"/>
      <c r="C2" s="490"/>
      <c r="D2" s="490"/>
      <c r="E2" s="490"/>
      <c r="F2" s="490"/>
      <c r="G2" s="490"/>
      <c r="H2" s="490"/>
      <c r="I2" s="490"/>
      <c r="J2" s="490"/>
      <c r="K2" s="490"/>
      <c r="L2" s="490"/>
      <c r="M2" s="490"/>
      <c r="N2" s="490"/>
      <c r="O2" s="490"/>
    </row>
    <row r="3" spans="1:15" s="247" customFormat="1" ht="13.05" customHeight="1" x14ac:dyDescent="0.25">
      <c r="A3" s="248"/>
      <c r="B3" s="249"/>
      <c r="C3" s="249"/>
      <c r="D3" s="249"/>
      <c r="E3" s="249"/>
      <c r="F3" s="249"/>
      <c r="G3" s="249"/>
      <c r="H3" s="249"/>
      <c r="I3" s="249"/>
      <c r="J3" s="249"/>
      <c r="K3" s="249"/>
      <c r="L3" s="249"/>
      <c r="M3" s="249"/>
      <c r="N3" s="249"/>
      <c r="O3" s="248"/>
    </row>
    <row r="4" spans="1:15" s="252" customFormat="1" ht="13.05" customHeight="1" x14ac:dyDescent="0.25">
      <c r="A4" s="250" t="s">
        <v>1</v>
      </c>
      <c r="B4" s="251" t="s">
        <v>576</v>
      </c>
      <c r="C4" s="251" t="s">
        <v>577</v>
      </c>
      <c r="D4" s="251" t="s">
        <v>578</v>
      </c>
      <c r="E4" s="251" t="s">
        <v>579</v>
      </c>
      <c r="F4" s="251" t="s">
        <v>580</v>
      </c>
      <c r="G4" s="251" t="s">
        <v>581</v>
      </c>
      <c r="H4" s="251" t="s">
        <v>582</v>
      </c>
      <c r="I4" s="251" t="s">
        <v>583</v>
      </c>
      <c r="J4" s="251" t="s">
        <v>584</v>
      </c>
      <c r="K4" s="251" t="s">
        <v>585</v>
      </c>
      <c r="L4" s="251" t="s">
        <v>586</v>
      </c>
      <c r="M4" s="251" t="s">
        <v>587</v>
      </c>
      <c r="N4" s="251" t="s">
        <v>588</v>
      </c>
      <c r="O4" s="250" t="s">
        <v>40</v>
      </c>
    </row>
    <row r="5" spans="1:15" ht="13.05" customHeight="1" x14ac:dyDescent="0.25">
      <c r="A5" s="246" t="s">
        <v>370</v>
      </c>
      <c r="B5" s="74">
        <v>58055</v>
      </c>
      <c r="C5" s="74">
        <v>46999</v>
      </c>
      <c r="D5" s="74">
        <v>91718</v>
      </c>
      <c r="E5" s="74">
        <v>130277</v>
      </c>
      <c r="F5" s="74">
        <v>222703</v>
      </c>
      <c r="G5" s="74">
        <v>207632</v>
      </c>
      <c r="H5" s="74">
        <v>272895</v>
      </c>
      <c r="I5" s="74">
        <v>300459</v>
      </c>
      <c r="J5" s="74">
        <v>282315</v>
      </c>
      <c r="K5" s="74">
        <v>243532</v>
      </c>
      <c r="L5" s="74">
        <v>94462</v>
      </c>
      <c r="M5" s="74">
        <v>43817</v>
      </c>
      <c r="N5" s="74">
        <v>1994864</v>
      </c>
      <c r="O5" s="246" t="s">
        <v>414</v>
      </c>
    </row>
    <row r="6" spans="1:15" ht="13.05" customHeight="1" x14ac:dyDescent="0.25">
      <c r="A6" s="246"/>
      <c r="B6" s="74"/>
      <c r="C6" s="74"/>
      <c r="D6" s="74"/>
      <c r="E6" s="74"/>
      <c r="F6" s="74"/>
      <c r="G6" s="74"/>
      <c r="H6" s="74"/>
      <c r="I6" s="74"/>
      <c r="J6" s="74"/>
      <c r="K6" s="74"/>
      <c r="L6" s="74"/>
      <c r="M6" s="74"/>
      <c r="N6" s="74"/>
      <c r="O6" s="246"/>
    </row>
    <row r="7" spans="1:15" ht="13.05" customHeight="1" x14ac:dyDescent="0.25">
      <c r="A7" s="72" t="s">
        <v>2</v>
      </c>
      <c r="B7" s="73">
        <v>31</v>
      </c>
      <c r="C7" s="73">
        <v>7</v>
      </c>
      <c r="D7" s="73">
        <v>78</v>
      </c>
      <c r="E7" s="73">
        <v>156</v>
      </c>
      <c r="F7" s="73">
        <v>173</v>
      </c>
      <c r="G7" s="73">
        <v>118</v>
      </c>
      <c r="H7" s="73">
        <v>133</v>
      </c>
      <c r="I7" s="73">
        <v>243</v>
      </c>
      <c r="J7" s="73">
        <v>209</v>
      </c>
      <c r="K7" s="73">
        <v>166</v>
      </c>
      <c r="L7" s="73">
        <v>82</v>
      </c>
      <c r="M7" s="73">
        <v>24</v>
      </c>
      <c r="N7" s="74">
        <v>1420</v>
      </c>
      <c r="O7" s="72" t="s">
        <v>41</v>
      </c>
    </row>
    <row r="8" spans="1:15" ht="13.05" customHeight="1" x14ac:dyDescent="0.25">
      <c r="A8" s="68" t="s">
        <v>3</v>
      </c>
      <c r="B8" s="69">
        <v>31</v>
      </c>
      <c r="C8" s="69">
        <v>7</v>
      </c>
      <c r="D8" s="69">
        <v>78</v>
      </c>
      <c r="E8" s="69">
        <v>156</v>
      </c>
      <c r="F8" s="69">
        <v>173</v>
      </c>
      <c r="G8" s="69">
        <v>118</v>
      </c>
      <c r="H8" s="69">
        <v>133</v>
      </c>
      <c r="I8" s="69">
        <v>243</v>
      </c>
      <c r="J8" s="69">
        <v>209</v>
      </c>
      <c r="K8" s="69">
        <v>166</v>
      </c>
      <c r="L8" s="69">
        <v>82</v>
      </c>
      <c r="M8" s="69">
        <v>24</v>
      </c>
      <c r="N8" s="70">
        <v>1420</v>
      </c>
      <c r="O8" s="68" t="s">
        <v>474</v>
      </c>
    </row>
    <row r="9" spans="1:15" ht="13.05" customHeight="1" x14ac:dyDescent="0.25">
      <c r="A9" s="68" t="s">
        <v>4</v>
      </c>
      <c r="B9" s="69">
        <v>0</v>
      </c>
      <c r="C9" s="69">
        <v>0</v>
      </c>
      <c r="D9" s="69">
        <v>0</v>
      </c>
      <c r="E9" s="69">
        <v>0</v>
      </c>
      <c r="F9" s="69">
        <v>0</v>
      </c>
      <c r="G9" s="69">
        <v>0</v>
      </c>
      <c r="H9" s="69">
        <v>0</v>
      </c>
      <c r="I9" s="69">
        <v>0</v>
      </c>
      <c r="J9" s="69">
        <v>0</v>
      </c>
      <c r="K9" s="69">
        <v>0</v>
      </c>
      <c r="L9" s="69">
        <v>0</v>
      </c>
      <c r="M9" s="69">
        <v>0</v>
      </c>
      <c r="N9" s="69">
        <v>0</v>
      </c>
      <c r="O9" s="68" t="s">
        <v>475</v>
      </c>
    </row>
    <row r="10" spans="1:15" ht="13.05" customHeight="1" x14ac:dyDescent="0.25">
      <c r="A10" s="72" t="s">
        <v>5</v>
      </c>
      <c r="B10" s="73">
        <v>151</v>
      </c>
      <c r="C10" s="73">
        <v>216</v>
      </c>
      <c r="D10" s="73">
        <v>142</v>
      </c>
      <c r="E10" s="73">
        <v>60</v>
      </c>
      <c r="F10" s="73">
        <v>201</v>
      </c>
      <c r="G10" s="73">
        <v>48</v>
      </c>
      <c r="H10" s="73">
        <v>49</v>
      </c>
      <c r="I10" s="73">
        <v>158</v>
      </c>
      <c r="J10" s="73">
        <v>55</v>
      </c>
      <c r="K10" s="73">
        <v>107</v>
      </c>
      <c r="L10" s="73">
        <v>66</v>
      </c>
      <c r="M10" s="73">
        <v>123</v>
      </c>
      <c r="N10" s="74">
        <v>1376</v>
      </c>
      <c r="O10" s="72" t="s">
        <v>44</v>
      </c>
    </row>
    <row r="11" spans="1:15" ht="13.05" customHeight="1" x14ac:dyDescent="0.25">
      <c r="A11" s="68" t="s">
        <v>310</v>
      </c>
      <c r="B11" s="69">
        <v>44</v>
      </c>
      <c r="C11" s="69">
        <v>6</v>
      </c>
      <c r="D11" s="69">
        <v>0</v>
      </c>
      <c r="E11" s="69">
        <v>0</v>
      </c>
      <c r="F11" s="69">
        <v>0</v>
      </c>
      <c r="G11" s="69">
        <v>0</v>
      </c>
      <c r="H11" s="69">
        <v>0</v>
      </c>
      <c r="I11" s="69">
        <v>0</v>
      </c>
      <c r="J11" s="69">
        <v>0</v>
      </c>
      <c r="K11" s="69">
        <v>0</v>
      </c>
      <c r="L11" s="69">
        <v>0</v>
      </c>
      <c r="M11" s="69">
        <v>0</v>
      </c>
      <c r="N11" s="69">
        <v>50</v>
      </c>
      <c r="O11" s="68" t="s">
        <v>476</v>
      </c>
    </row>
    <row r="12" spans="1:15" ht="13.05" customHeight="1" x14ac:dyDescent="0.25">
      <c r="A12" s="68" t="s">
        <v>7</v>
      </c>
      <c r="B12" s="69">
        <v>107</v>
      </c>
      <c r="C12" s="69">
        <v>210</v>
      </c>
      <c r="D12" s="69">
        <v>142</v>
      </c>
      <c r="E12" s="69">
        <v>60</v>
      </c>
      <c r="F12" s="69">
        <v>201</v>
      </c>
      <c r="G12" s="69">
        <v>48</v>
      </c>
      <c r="H12" s="69">
        <v>49</v>
      </c>
      <c r="I12" s="69">
        <v>158</v>
      </c>
      <c r="J12" s="69">
        <v>55</v>
      </c>
      <c r="K12" s="69">
        <v>107</v>
      </c>
      <c r="L12" s="69">
        <v>66</v>
      </c>
      <c r="M12" s="69">
        <v>123</v>
      </c>
      <c r="N12" s="70">
        <v>1326</v>
      </c>
      <c r="O12" s="68" t="s">
        <v>477</v>
      </c>
    </row>
    <row r="13" spans="1:15" ht="13.05" customHeight="1" x14ac:dyDescent="0.25">
      <c r="A13" s="72" t="s">
        <v>8</v>
      </c>
      <c r="B13" s="73">
        <v>0</v>
      </c>
      <c r="C13" s="73">
        <v>0</v>
      </c>
      <c r="D13" s="73">
        <v>0</v>
      </c>
      <c r="E13" s="73">
        <v>0</v>
      </c>
      <c r="F13" s="73">
        <v>0</v>
      </c>
      <c r="G13" s="73">
        <v>0</v>
      </c>
      <c r="H13" s="73">
        <v>0</v>
      </c>
      <c r="I13" s="73">
        <v>0</v>
      </c>
      <c r="J13" s="73">
        <v>0</v>
      </c>
      <c r="K13" s="73">
        <v>0</v>
      </c>
      <c r="L13" s="73">
        <v>0</v>
      </c>
      <c r="M13" s="73">
        <v>0</v>
      </c>
      <c r="N13" s="73">
        <v>0</v>
      </c>
      <c r="O13" s="72" t="s">
        <v>47</v>
      </c>
    </row>
    <row r="14" spans="1:15" ht="13.05" customHeight="1" x14ac:dyDescent="0.25">
      <c r="A14" s="68" t="s">
        <v>9</v>
      </c>
      <c r="B14" s="69">
        <v>0</v>
      </c>
      <c r="C14" s="69">
        <v>0</v>
      </c>
      <c r="D14" s="69">
        <v>0</v>
      </c>
      <c r="E14" s="69">
        <v>0</v>
      </c>
      <c r="F14" s="69">
        <v>0</v>
      </c>
      <c r="G14" s="69">
        <v>0</v>
      </c>
      <c r="H14" s="69">
        <v>0</v>
      </c>
      <c r="I14" s="69">
        <v>0</v>
      </c>
      <c r="J14" s="69">
        <v>0</v>
      </c>
      <c r="K14" s="69">
        <v>0</v>
      </c>
      <c r="L14" s="69">
        <v>0</v>
      </c>
      <c r="M14" s="69">
        <v>0</v>
      </c>
      <c r="N14" s="69">
        <v>0</v>
      </c>
      <c r="O14" s="68" t="s">
        <v>48</v>
      </c>
    </row>
    <row r="15" spans="1:15" ht="13.05" customHeight="1" x14ac:dyDescent="0.25">
      <c r="A15" s="72" t="s">
        <v>10</v>
      </c>
      <c r="B15" s="74">
        <v>39035</v>
      </c>
      <c r="C15" s="74">
        <v>29636</v>
      </c>
      <c r="D15" s="74">
        <v>55041</v>
      </c>
      <c r="E15" s="74">
        <v>62957</v>
      </c>
      <c r="F15" s="74">
        <v>68141</v>
      </c>
      <c r="G15" s="74">
        <v>63577</v>
      </c>
      <c r="H15" s="74">
        <v>73993</v>
      </c>
      <c r="I15" s="74">
        <v>71323</v>
      </c>
      <c r="J15" s="74">
        <v>74314</v>
      </c>
      <c r="K15" s="74">
        <v>87294</v>
      </c>
      <c r="L15" s="74">
        <v>43964</v>
      </c>
      <c r="M15" s="74">
        <v>23136</v>
      </c>
      <c r="N15" s="74">
        <v>692411</v>
      </c>
      <c r="O15" s="72" t="s">
        <v>49</v>
      </c>
    </row>
    <row r="16" spans="1:15" ht="13.05" customHeight="1" x14ac:dyDescent="0.25">
      <c r="A16" s="68" t="s">
        <v>311</v>
      </c>
      <c r="B16" s="69">
        <v>827</v>
      </c>
      <c r="C16" s="69">
        <v>566</v>
      </c>
      <c r="D16" s="69">
        <v>790</v>
      </c>
      <c r="E16" s="70">
        <v>1291</v>
      </c>
      <c r="F16" s="70">
        <v>1539</v>
      </c>
      <c r="G16" s="70">
        <v>1249</v>
      </c>
      <c r="H16" s="70">
        <v>2016</v>
      </c>
      <c r="I16" s="70">
        <v>1796</v>
      </c>
      <c r="J16" s="70">
        <v>1657</v>
      </c>
      <c r="K16" s="70">
        <v>1427</v>
      </c>
      <c r="L16" s="69">
        <v>445</v>
      </c>
      <c r="M16" s="69">
        <v>426</v>
      </c>
      <c r="N16" s="70">
        <v>14029</v>
      </c>
      <c r="O16" s="68" t="s">
        <v>263</v>
      </c>
    </row>
    <row r="17" spans="1:15" ht="13.05" customHeight="1" x14ac:dyDescent="0.25">
      <c r="A17" s="72" t="s">
        <v>12</v>
      </c>
      <c r="B17" s="70">
        <v>6546</v>
      </c>
      <c r="C17" s="70">
        <v>5589</v>
      </c>
      <c r="D17" s="70">
        <v>13941</v>
      </c>
      <c r="E17" s="70">
        <v>19386</v>
      </c>
      <c r="F17" s="70">
        <v>34287</v>
      </c>
      <c r="G17" s="70">
        <v>36396</v>
      </c>
      <c r="H17" s="70">
        <v>41757</v>
      </c>
      <c r="I17" s="70">
        <v>44517</v>
      </c>
      <c r="J17" s="70">
        <v>46006</v>
      </c>
      <c r="K17" s="70">
        <v>34303</v>
      </c>
      <c r="L17" s="70">
        <v>11724</v>
      </c>
      <c r="M17" s="70">
        <v>5239</v>
      </c>
      <c r="N17" s="70">
        <v>299691</v>
      </c>
      <c r="O17" s="68" t="s">
        <v>478</v>
      </c>
    </row>
    <row r="18" spans="1:15" ht="13.05" customHeight="1" x14ac:dyDescent="0.25">
      <c r="A18" s="68" t="s">
        <v>445</v>
      </c>
      <c r="B18" s="69">
        <v>809</v>
      </c>
      <c r="C18" s="69">
        <v>900</v>
      </c>
      <c r="D18" s="70">
        <v>1043</v>
      </c>
      <c r="E18" s="70">
        <v>1042</v>
      </c>
      <c r="F18" s="70">
        <v>1336</v>
      </c>
      <c r="G18" s="70">
        <v>1167</v>
      </c>
      <c r="H18" s="70">
        <v>1122</v>
      </c>
      <c r="I18" s="70">
        <v>1223</v>
      </c>
      <c r="J18" s="70">
        <v>1258</v>
      </c>
      <c r="K18" s="70">
        <v>1542</v>
      </c>
      <c r="L18" s="70">
        <v>1709</v>
      </c>
      <c r="M18" s="69">
        <v>726</v>
      </c>
      <c r="N18" s="70">
        <v>13877</v>
      </c>
      <c r="O18" s="68" t="s">
        <v>52</v>
      </c>
    </row>
    <row r="19" spans="1:15" ht="13.05" customHeight="1" x14ac:dyDescent="0.25">
      <c r="A19" s="68" t="s">
        <v>14</v>
      </c>
      <c r="B19" s="69">
        <v>394</v>
      </c>
      <c r="C19" s="69">
        <v>134</v>
      </c>
      <c r="D19" s="69">
        <v>0</v>
      </c>
      <c r="E19" s="69">
        <v>0</v>
      </c>
      <c r="F19" s="69">
        <v>0</v>
      </c>
      <c r="G19" s="69">
        <v>0</v>
      </c>
      <c r="H19" s="69">
        <v>0</v>
      </c>
      <c r="I19" s="69">
        <v>0</v>
      </c>
      <c r="J19" s="69">
        <v>0</v>
      </c>
      <c r="K19" s="69">
        <v>0</v>
      </c>
      <c r="L19" s="69">
        <v>0</v>
      </c>
      <c r="M19" s="69">
        <v>0</v>
      </c>
      <c r="N19" s="69">
        <v>528</v>
      </c>
      <c r="O19" s="68" t="s">
        <v>479</v>
      </c>
    </row>
    <row r="20" spans="1:15" ht="13.05" customHeight="1" x14ac:dyDescent="0.25">
      <c r="A20" s="68" t="s">
        <v>15</v>
      </c>
      <c r="B20" s="69">
        <v>0</v>
      </c>
      <c r="C20" s="69">
        <v>0</v>
      </c>
      <c r="D20" s="69">
        <v>0</v>
      </c>
      <c r="E20" s="69">
        <v>0</v>
      </c>
      <c r="F20" s="69">
        <v>0</v>
      </c>
      <c r="G20" s="69">
        <v>0</v>
      </c>
      <c r="H20" s="69">
        <v>0</v>
      </c>
      <c r="I20" s="69">
        <v>0</v>
      </c>
      <c r="J20" s="69">
        <v>0</v>
      </c>
      <c r="K20" s="69">
        <v>0</v>
      </c>
      <c r="L20" s="69">
        <v>0</v>
      </c>
      <c r="M20" s="69">
        <v>0</v>
      </c>
      <c r="N20" s="69">
        <v>0</v>
      </c>
      <c r="O20" s="68" t="s">
        <v>480</v>
      </c>
    </row>
    <row r="21" spans="1:15" ht="13.05" customHeight="1" x14ac:dyDescent="0.25">
      <c r="A21" s="68" t="s">
        <v>314</v>
      </c>
      <c r="B21" s="69">
        <v>0</v>
      </c>
      <c r="C21" s="69">
        <v>0</v>
      </c>
      <c r="D21" s="69">
        <v>0</v>
      </c>
      <c r="E21" s="69">
        <v>0</v>
      </c>
      <c r="F21" s="69">
        <v>0</v>
      </c>
      <c r="G21" s="69">
        <v>0</v>
      </c>
      <c r="H21" s="69">
        <v>0</v>
      </c>
      <c r="I21" s="69">
        <v>0</v>
      </c>
      <c r="J21" s="69">
        <v>0</v>
      </c>
      <c r="K21" s="69">
        <v>0</v>
      </c>
      <c r="L21" s="69">
        <v>0</v>
      </c>
      <c r="M21" s="69">
        <v>0</v>
      </c>
      <c r="N21" s="69">
        <v>0</v>
      </c>
      <c r="O21" s="68" t="s">
        <v>322</v>
      </c>
    </row>
    <row r="22" spans="1:15" ht="13.05" customHeight="1" x14ac:dyDescent="0.25">
      <c r="A22" s="68" t="s">
        <v>390</v>
      </c>
      <c r="B22" s="69">
        <v>29</v>
      </c>
      <c r="C22" s="69">
        <v>28</v>
      </c>
      <c r="D22" s="69">
        <v>22</v>
      </c>
      <c r="E22" s="69">
        <v>45</v>
      </c>
      <c r="F22" s="69">
        <v>36</v>
      </c>
      <c r="G22" s="69">
        <v>26</v>
      </c>
      <c r="H22" s="69">
        <v>29</v>
      </c>
      <c r="I22" s="69">
        <v>33</v>
      </c>
      <c r="J22" s="69">
        <v>29</v>
      </c>
      <c r="K22" s="69">
        <v>23</v>
      </c>
      <c r="L22" s="69">
        <v>47</v>
      </c>
      <c r="M22" s="69">
        <v>24</v>
      </c>
      <c r="N22" s="69">
        <v>371</v>
      </c>
      <c r="O22" s="68" t="s">
        <v>481</v>
      </c>
    </row>
    <row r="23" spans="1:15" ht="13.05" customHeight="1" x14ac:dyDescent="0.25">
      <c r="A23" s="68" t="s">
        <v>16</v>
      </c>
      <c r="B23" s="69">
        <v>0</v>
      </c>
      <c r="C23" s="69">
        <v>0</v>
      </c>
      <c r="D23" s="69">
        <v>0</v>
      </c>
      <c r="E23" s="69">
        <v>0</v>
      </c>
      <c r="F23" s="69">
        <v>0</v>
      </c>
      <c r="G23" s="69">
        <v>0</v>
      </c>
      <c r="H23" s="69">
        <v>0</v>
      </c>
      <c r="I23" s="69">
        <v>0</v>
      </c>
      <c r="J23" s="69">
        <v>0</v>
      </c>
      <c r="K23" s="69">
        <v>0</v>
      </c>
      <c r="L23" s="69">
        <v>0</v>
      </c>
      <c r="M23" s="69">
        <v>0</v>
      </c>
      <c r="N23" s="69">
        <v>0</v>
      </c>
      <c r="O23" s="68" t="s">
        <v>55</v>
      </c>
    </row>
    <row r="24" spans="1:15" ht="13.05" customHeight="1" x14ac:dyDescent="0.25">
      <c r="A24" s="68" t="s">
        <v>17</v>
      </c>
      <c r="B24" s="69">
        <v>0</v>
      </c>
      <c r="C24" s="69">
        <v>0</v>
      </c>
      <c r="D24" s="69">
        <v>0</v>
      </c>
      <c r="E24" s="69">
        <v>0</v>
      </c>
      <c r="F24" s="69">
        <v>0</v>
      </c>
      <c r="G24" s="69">
        <v>0</v>
      </c>
      <c r="H24" s="69">
        <v>0</v>
      </c>
      <c r="I24" s="69">
        <v>0</v>
      </c>
      <c r="J24" s="69">
        <v>0</v>
      </c>
      <c r="K24" s="69">
        <v>0</v>
      </c>
      <c r="L24" s="69">
        <v>0</v>
      </c>
      <c r="M24" s="69">
        <v>0</v>
      </c>
      <c r="N24" s="69">
        <v>0</v>
      </c>
      <c r="O24" s="68" t="s">
        <v>56</v>
      </c>
    </row>
    <row r="25" spans="1:15" ht="13.05" customHeight="1" x14ac:dyDescent="0.25">
      <c r="A25" s="68" t="s">
        <v>392</v>
      </c>
      <c r="B25" s="69">
        <v>90</v>
      </c>
      <c r="C25" s="69">
        <v>0</v>
      </c>
      <c r="D25" s="69">
        <v>0</v>
      </c>
      <c r="E25" s="69">
        <v>0</v>
      </c>
      <c r="F25" s="69">
        <v>750</v>
      </c>
      <c r="G25" s="69">
        <v>295</v>
      </c>
      <c r="H25" s="69">
        <v>0</v>
      </c>
      <c r="I25" s="69">
        <v>241</v>
      </c>
      <c r="J25" s="69">
        <v>583</v>
      </c>
      <c r="K25" s="69">
        <v>0</v>
      </c>
      <c r="L25" s="69">
        <v>188</v>
      </c>
      <c r="M25" s="69">
        <v>0</v>
      </c>
      <c r="N25" s="70">
        <v>2147</v>
      </c>
      <c r="O25" s="68" t="s">
        <v>482</v>
      </c>
    </row>
    <row r="26" spans="1:15" ht="13.05" customHeight="1" x14ac:dyDescent="0.25">
      <c r="A26" s="68" t="s">
        <v>315</v>
      </c>
      <c r="B26" s="69">
        <v>738</v>
      </c>
      <c r="C26" s="69">
        <v>553</v>
      </c>
      <c r="D26" s="69">
        <v>398</v>
      </c>
      <c r="E26" s="69">
        <v>636</v>
      </c>
      <c r="F26" s="69">
        <v>791</v>
      </c>
      <c r="G26" s="69">
        <v>593</v>
      </c>
      <c r="H26" s="69">
        <v>727</v>
      </c>
      <c r="I26" s="69">
        <v>779</v>
      </c>
      <c r="J26" s="69">
        <v>983</v>
      </c>
      <c r="K26" s="69">
        <v>673</v>
      </c>
      <c r="L26" s="69">
        <v>557</v>
      </c>
      <c r="M26" s="69">
        <v>426</v>
      </c>
      <c r="N26" s="70">
        <v>7854</v>
      </c>
      <c r="O26" s="68" t="s">
        <v>57</v>
      </c>
    </row>
    <row r="27" spans="1:15" ht="13.05" customHeight="1" x14ac:dyDescent="0.25">
      <c r="A27" s="68" t="s">
        <v>19</v>
      </c>
      <c r="B27" s="69">
        <v>0</v>
      </c>
      <c r="C27" s="69">
        <v>150</v>
      </c>
      <c r="D27" s="69">
        <v>536</v>
      </c>
      <c r="E27" s="69">
        <v>780</v>
      </c>
      <c r="F27" s="69">
        <v>470</v>
      </c>
      <c r="G27" s="69">
        <v>0</v>
      </c>
      <c r="H27" s="69">
        <v>0</v>
      </c>
      <c r="I27" s="69">
        <v>0</v>
      </c>
      <c r="J27" s="69">
        <v>228</v>
      </c>
      <c r="K27" s="69">
        <v>593</v>
      </c>
      <c r="L27" s="69">
        <v>355</v>
      </c>
      <c r="M27" s="69">
        <v>282</v>
      </c>
      <c r="N27" s="70">
        <v>3394</v>
      </c>
      <c r="O27" s="68" t="s">
        <v>58</v>
      </c>
    </row>
    <row r="28" spans="1:15" ht="13.05" customHeight="1" x14ac:dyDescent="0.25">
      <c r="A28" s="68" t="s">
        <v>20</v>
      </c>
      <c r="B28" s="69">
        <v>25</v>
      </c>
      <c r="C28" s="69">
        <v>13</v>
      </c>
      <c r="D28" s="69">
        <v>253</v>
      </c>
      <c r="E28" s="69">
        <v>841</v>
      </c>
      <c r="F28" s="69">
        <v>936</v>
      </c>
      <c r="G28" s="69">
        <v>560</v>
      </c>
      <c r="H28" s="69">
        <v>700</v>
      </c>
      <c r="I28" s="69">
        <v>828</v>
      </c>
      <c r="J28" s="69">
        <v>391</v>
      </c>
      <c r="K28" s="69">
        <v>254</v>
      </c>
      <c r="L28" s="69">
        <v>23</v>
      </c>
      <c r="M28" s="69">
        <v>24</v>
      </c>
      <c r="N28" s="70">
        <v>4848</v>
      </c>
      <c r="O28" s="68" t="s">
        <v>59</v>
      </c>
    </row>
    <row r="29" spans="1:15" ht="13.05" customHeight="1" x14ac:dyDescent="0.25">
      <c r="A29" s="68" t="s">
        <v>313</v>
      </c>
      <c r="B29" s="69">
        <v>0</v>
      </c>
      <c r="C29" s="69">
        <v>12</v>
      </c>
      <c r="D29" s="69">
        <v>34</v>
      </c>
      <c r="E29" s="69">
        <v>46</v>
      </c>
      <c r="F29" s="69">
        <v>108</v>
      </c>
      <c r="G29" s="69">
        <v>95</v>
      </c>
      <c r="H29" s="69">
        <v>209</v>
      </c>
      <c r="I29" s="69">
        <v>227</v>
      </c>
      <c r="J29" s="69">
        <v>125</v>
      </c>
      <c r="K29" s="69">
        <v>59</v>
      </c>
      <c r="L29" s="69">
        <v>46</v>
      </c>
      <c r="M29" s="69">
        <v>3</v>
      </c>
      <c r="N29" s="69">
        <v>964</v>
      </c>
      <c r="O29" s="68" t="s">
        <v>483</v>
      </c>
    </row>
    <row r="30" spans="1:15" ht="13.05" customHeight="1" x14ac:dyDescent="0.25">
      <c r="A30" s="68" t="s">
        <v>317</v>
      </c>
      <c r="B30" s="69">
        <v>206</v>
      </c>
      <c r="C30" s="69">
        <v>119</v>
      </c>
      <c r="D30" s="69">
        <v>493</v>
      </c>
      <c r="E30" s="69">
        <v>314</v>
      </c>
      <c r="F30" s="69">
        <v>553</v>
      </c>
      <c r="G30" s="69">
        <v>436</v>
      </c>
      <c r="H30" s="69">
        <v>676</v>
      </c>
      <c r="I30" s="69">
        <v>582</v>
      </c>
      <c r="J30" s="69">
        <v>624</v>
      </c>
      <c r="K30" s="69">
        <v>594</v>
      </c>
      <c r="L30" s="69">
        <v>403</v>
      </c>
      <c r="M30" s="69">
        <v>371</v>
      </c>
      <c r="N30" s="70">
        <v>5371</v>
      </c>
      <c r="O30" s="68" t="s">
        <v>484</v>
      </c>
    </row>
    <row r="31" spans="1:15" ht="13.05" customHeight="1" x14ac:dyDescent="0.25">
      <c r="A31" s="68" t="s">
        <v>22</v>
      </c>
      <c r="B31" s="70">
        <v>1356</v>
      </c>
      <c r="C31" s="70">
        <v>1420</v>
      </c>
      <c r="D31" s="70">
        <v>2454</v>
      </c>
      <c r="E31" s="70">
        <v>1321</v>
      </c>
      <c r="F31" s="70">
        <v>1696</v>
      </c>
      <c r="G31" s="70">
        <v>1165</v>
      </c>
      <c r="H31" s="70">
        <v>1369</v>
      </c>
      <c r="I31" s="70">
        <v>1629</v>
      </c>
      <c r="J31" s="70">
        <v>1446</v>
      </c>
      <c r="K31" s="70">
        <v>1357</v>
      </c>
      <c r="L31" s="70">
        <v>1247</v>
      </c>
      <c r="M31" s="70">
        <v>1149</v>
      </c>
      <c r="N31" s="70">
        <v>17609</v>
      </c>
      <c r="O31" s="68" t="s">
        <v>61</v>
      </c>
    </row>
    <row r="32" spans="1:15" ht="13.05" customHeight="1" x14ac:dyDescent="0.25">
      <c r="A32" s="68" t="s">
        <v>363</v>
      </c>
      <c r="B32" s="70">
        <v>7351</v>
      </c>
      <c r="C32" s="70">
        <v>6652</v>
      </c>
      <c r="D32" s="70">
        <v>13894</v>
      </c>
      <c r="E32" s="70">
        <v>14404</v>
      </c>
      <c r="F32" s="71"/>
      <c r="G32" s="70">
        <v>8558</v>
      </c>
      <c r="H32" s="70">
        <v>11905</v>
      </c>
      <c r="I32" s="70">
        <v>10021</v>
      </c>
      <c r="J32" s="70">
        <v>6380</v>
      </c>
      <c r="K32" s="70">
        <v>19190</v>
      </c>
      <c r="L32" s="70">
        <v>3350</v>
      </c>
      <c r="M32" s="70">
        <v>3112</v>
      </c>
      <c r="N32" s="70">
        <v>104817</v>
      </c>
      <c r="O32" s="68" t="s">
        <v>485</v>
      </c>
    </row>
    <row r="33" spans="1:15" ht="13.05" customHeight="1" x14ac:dyDescent="0.25">
      <c r="A33" s="68" t="s">
        <v>23</v>
      </c>
      <c r="B33" s="70">
        <v>20664</v>
      </c>
      <c r="C33" s="70">
        <v>13500</v>
      </c>
      <c r="D33" s="70">
        <v>21183</v>
      </c>
      <c r="E33" s="70">
        <v>22851</v>
      </c>
      <c r="F33" s="70">
        <v>25639</v>
      </c>
      <c r="G33" s="70">
        <v>13037</v>
      </c>
      <c r="H33" s="70">
        <v>13483</v>
      </c>
      <c r="I33" s="70">
        <v>9447</v>
      </c>
      <c r="J33" s="70">
        <v>14604</v>
      </c>
      <c r="K33" s="70">
        <v>27279</v>
      </c>
      <c r="L33" s="70">
        <v>23870</v>
      </c>
      <c r="M33" s="70">
        <v>11354</v>
      </c>
      <c r="N33" s="70">
        <v>216911</v>
      </c>
      <c r="O33" s="68" t="s">
        <v>62</v>
      </c>
    </row>
    <row r="34" spans="1:15" ht="13.05" customHeight="1" x14ac:dyDescent="0.25">
      <c r="A34" s="72" t="s">
        <v>25</v>
      </c>
      <c r="B34" s="73">
        <v>91</v>
      </c>
      <c r="C34" s="73">
        <v>186</v>
      </c>
      <c r="D34" s="73">
        <v>66</v>
      </c>
      <c r="E34" s="73">
        <v>77</v>
      </c>
      <c r="F34" s="73">
        <v>242</v>
      </c>
      <c r="G34" s="73">
        <v>71</v>
      </c>
      <c r="H34" s="73">
        <v>56</v>
      </c>
      <c r="I34" s="73">
        <v>61</v>
      </c>
      <c r="J34" s="73">
        <v>82</v>
      </c>
      <c r="K34" s="73">
        <v>60</v>
      </c>
      <c r="L34" s="73">
        <v>121</v>
      </c>
      <c r="M34" s="73">
        <v>73</v>
      </c>
      <c r="N34" s="74">
        <v>1186</v>
      </c>
      <c r="O34" s="72" t="s">
        <v>64</v>
      </c>
    </row>
    <row r="35" spans="1:15" ht="13.05" customHeight="1" x14ac:dyDescent="0.25">
      <c r="A35" s="68" t="s">
        <v>27</v>
      </c>
      <c r="B35" s="69">
        <v>91</v>
      </c>
      <c r="C35" s="69">
        <v>186</v>
      </c>
      <c r="D35" s="69">
        <v>66</v>
      </c>
      <c r="E35" s="69">
        <v>77</v>
      </c>
      <c r="F35" s="69">
        <v>242</v>
      </c>
      <c r="G35" s="69">
        <v>71</v>
      </c>
      <c r="H35" s="69">
        <v>56</v>
      </c>
      <c r="I35" s="69">
        <v>61</v>
      </c>
      <c r="J35" s="69">
        <v>82</v>
      </c>
      <c r="K35" s="69">
        <v>60</v>
      </c>
      <c r="L35" s="69">
        <v>121</v>
      </c>
      <c r="M35" s="69">
        <v>73</v>
      </c>
      <c r="N35" s="70">
        <v>1186</v>
      </c>
      <c r="O35" s="68" t="s">
        <v>486</v>
      </c>
    </row>
    <row r="36" spans="1:15" ht="13.05" customHeight="1" x14ac:dyDescent="0.25">
      <c r="A36" s="72" t="s">
        <v>28</v>
      </c>
      <c r="B36" s="73">
        <v>826</v>
      </c>
      <c r="C36" s="73">
        <v>332</v>
      </c>
      <c r="D36" s="74">
        <v>1184</v>
      </c>
      <c r="E36" s="74">
        <v>1766</v>
      </c>
      <c r="F36" s="74">
        <v>4451</v>
      </c>
      <c r="G36" s="74">
        <v>2430</v>
      </c>
      <c r="H36" s="74">
        <v>2565</v>
      </c>
      <c r="I36" s="74">
        <v>2704</v>
      </c>
      <c r="J36" s="74">
        <v>3172</v>
      </c>
      <c r="K36" s="74">
        <v>2858</v>
      </c>
      <c r="L36" s="74">
        <v>1031</v>
      </c>
      <c r="M36" s="73">
        <v>466</v>
      </c>
      <c r="N36" s="74">
        <v>23785</v>
      </c>
      <c r="O36" s="72" t="s">
        <v>67</v>
      </c>
    </row>
    <row r="37" spans="1:15" ht="13.05" customHeight="1" x14ac:dyDescent="0.25">
      <c r="A37" s="68" t="s">
        <v>29</v>
      </c>
      <c r="B37" s="69">
        <v>0</v>
      </c>
      <c r="C37" s="69">
        <v>0</v>
      </c>
      <c r="D37" s="69">
        <v>0</v>
      </c>
      <c r="E37" s="69">
        <v>0</v>
      </c>
      <c r="F37" s="69">
        <v>0</v>
      </c>
      <c r="G37" s="69">
        <v>0</v>
      </c>
      <c r="H37" s="69">
        <v>0</v>
      </c>
      <c r="I37" s="69">
        <v>0</v>
      </c>
      <c r="J37" s="69">
        <v>0</v>
      </c>
      <c r="K37" s="69">
        <v>0</v>
      </c>
      <c r="L37" s="69">
        <v>0</v>
      </c>
      <c r="M37" s="69">
        <v>0</v>
      </c>
      <c r="N37" s="69">
        <v>0</v>
      </c>
      <c r="O37" s="68" t="s">
        <v>487</v>
      </c>
    </row>
    <row r="38" spans="1:15" ht="13.05" customHeight="1" x14ac:dyDescent="0.25">
      <c r="A38" s="68" t="s">
        <v>30</v>
      </c>
      <c r="B38" s="69">
        <v>826</v>
      </c>
      <c r="C38" s="69">
        <v>332</v>
      </c>
      <c r="D38" s="70">
        <v>1184</v>
      </c>
      <c r="E38" s="70">
        <v>1766</v>
      </c>
      <c r="F38" s="70">
        <v>4451</v>
      </c>
      <c r="G38" s="70">
        <v>2430</v>
      </c>
      <c r="H38" s="70">
        <v>2565</v>
      </c>
      <c r="I38" s="70">
        <v>2704</v>
      </c>
      <c r="J38" s="70">
        <v>3172</v>
      </c>
      <c r="K38" s="70">
        <v>2858</v>
      </c>
      <c r="L38" s="70">
        <v>1031</v>
      </c>
      <c r="M38" s="69">
        <v>466</v>
      </c>
      <c r="N38" s="70">
        <v>23785</v>
      </c>
      <c r="O38" s="68" t="s">
        <v>69</v>
      </c>
    </row>
    <row r="39" spans="1:15" ht="13.05" customHeight="1" x14ac:dyDescent="0.25">
      <c r="A39" s="72" t="s">
        <v>259</v>
      </c>
      <c r="B39" s="73">
        <v>241</v>
      </c>
      <c r="C39" s="73">
        <v>387</v>
      </c>
      <c r="D39" s="73">
        <v>663</v>
      </c>
      <c r="E39" s="73">
        <v>341</v>
      </c>
      <c r="F39" s="73">
        <v>799</v>
      </c>
      <c r="G39" s="73">
        <v>142</v>
      </c>
      <c r="H39" s="73">
        <v>145</v>
      </c>
      <c r="I39" s="73">
        <v>162</v>
      </c>
      <c r="J39" s="73">
        <v>207</v>
      </c>
      <c r="K39" s="73">
        <v>422</v>
      </c>
      <c r="L39" s="73">
        <v>250</v>
      </c>
      <c r="M39" s="73">
        <v>65</v>
      </c>
      <c r="N39" s="74">
        <v>3824</v>
      </c>
      <c r="O39" s="72" t="s">
        <v>265</v>
      </c>
    </row>
    <row r="40" spans="1:15" ht="13.05" customHeight="1" x14ac:dyDescent="0.25">
      <c r="A40" s="68" t="s">
        <v>260</v>
      </c>
      <c r="B40" s="69">
        <v>241</v>
      </c>
      <c r="C40" s="69">
        <v>387</v>
      </c>
      <c r="D40" s="69">
        <v>663</v>
      </c>
      <c r="E40" s="69">
        <v>341</v>
      </c>
      <c r="F40" s="69">
        <v>799</v>
      </c>
      <c r="G40" s="69">
        <v>142</v>
      </c>
      <c r="H40" s="69">
        <v>145</v>
      </c>
      <c r="I40" s="69">
        <v>162</v>
      </c>
      <c r="J40" s="69">
        <v>207</v>
      </c>
      <c r="K40" s="69">
        <v>422</v>
      </c>
      <c r="L40" s="69">
        <v>250</v>
      </c>
      <c r="M40" s="69">
        <v>65</v>
      </c>
      <c r="N40" s="70">
        <v>3824</v>
      </c>
      <c r="O40" s="68" t="s">
        <v>488</v>
      </c>
    </row>
    <row r="41" spans="1:15" ht="13.05" customHeight="1" x14ac:dyDescent="0.25">
      <c r="A41" s="72" t="s">
        <v>31</v>
      </c>
      <c r="B41" s="74">
        <v>2195</v>
      </c>
      <c r="C41" s="74">
        <v>2322</v>
      </c>
      <c r="D41" s="74">
        <v>5506</v>
      </c>
      <c r="E41" s="74">
        <v>7941</v>
      </c>
      <c r="F41" s="74">
        <v>28994</v>
      </c>
      <c r="G41" s="74">
        <v>39474</v>
      </c>
      <c r="H41" s="74">
        <v>56657</v>
      </c>
      <c r="I41" s="74">
        <v>59738</v>
      </c>
      <c r="J41" s="74">
        <v>51167</v>
      </c>
      <c r="K41" s="74">
        <v>36051</v>
      </c>
      <c r="L41" s="74">
        <v>8010</v>
      </c>
      <c r="M41" s="74">
        <v>2205</v>
      </c>
      <c r="N41" s="74">
        <v>300260</v>
      </c>
      <c r="O41" s="72" t="s">
        <v>70</v>
      </c>
    </row>
    <row r="42" spans="1:15" ht="13.05" customHeight="1" x14ac:dyDescent="0.25">
      <c r="A42" s="68" t="s">
        <v>318</v>
      </c>
      <c r="B42" s="69">
        <v>0</v>
      </c>
      <c r="C42" s="69">
        <v>0</v>
      </c>
      <c r="D42" s="69">
        <v>0</v>
      </c>
      <c r="E42" s="69">
        <v>0</v>
      </c>
      <c r="F42" s="69">
        <v>0</v>
      </c>
      <c r="G42" s="69">
        <v>0</v>
      </c>
      <c r="H42" s="69">
        <v>0</v>
      </c>
      <c r="I42" s="69">
        <v>0</v>
      </c>
      <c r="J42" s="69">
        <v>0</v>
      </c>
      <c r="K42" s="69">
        <v>0</v>
      </c>
      <c r="L42" s="69">
        <v>0</v>
      </c>
      <c r="M42" s="69">
        <v>0</v>
      </c>
      <c r="N42" s="69">
        <v>0</v>
      </c>
      <c r="O42" s="68" t="s">
        <v>489</v>
      </c>
    </row>
    <row r="43" spans="1:15" ht="13.05" customHeight="1" x14ac:dyDescent="0.25">
      <c r="A43" s="68" t="s">
        <v>33</v>
      </c>
      <c r="B43" s="69">
        <v>24</v>
      </c>
      <c r="C43" s="69">
        <v>30</v>
      </c>
      <c r="D43" s="69">
        <v>115</v>
      </c>
      <c r="E43" s="69">
        <v>279</v>
      </c>
      <c r="F43" s="70">
        <v>2850</v>
      </c>
      <c r="G43" s="70">
        <v>2651</v>
      </c>
      <c r="H43" s="70">
        <v>4903</v>
      </c>
      <c r="I43" s="70">
        <v>5234</v>
      </c>
      <c r="J43" s="70">
        <v>4000</v>
      </c>
      <c r="K43" s="70">
        <v>2274</v>
      </c>
      <c r="L43" s="69">
        <v>95</v>
      </c>
      <c r="M43" s="69">
        <v>37</v>
      </c>
      <c r="N43" s="70">
        <v>22492</v>
      </c>
      <c r="O43" s="68" t="s">
        <v>490</v>
      </c>
    </row>
    <row r="44" spans="1:15" ht="13.05" customHeight="1" x14ac:dyDescent="0.25">
      <c r="A44" s="68" t="s">
        <v>319</v>
      </c>
      <c r="B44" s="69">
        <v>0</v>
      </c>
      <c r="C44" s="69">
        <v>0</v>
      </c>
      <c r="D44" s="69">
        <v>92</v>
      </c>
      <c r="E44" s="69">
        <v>391</v>
      </c>
      <c r="F44" s="69">
        <v>649</v>
      </c>
      <c r="G44" s="69">
        <v>813</v>
      </c>
      <c r="H44" s="70">
        <v>1307</v>
      </c>
      <c r="I44" s="70">
        <v>1473</v>
      </c>
      <c r="J44" s="70">
        <v>1292</v>
      </c>
      <c r="K44" s="69">
        <v>0</v>
      </c>
      <c r="L44" s="69">
        <v>0</v>
      </c>
      <c r="M44" s="69">
        <v>0</v>
      </c>
      <c r="N44" s="70">
        <v>6017</v>
      </c>
      <c r="O44" s="68" t="s">
        <v>491</v>
      </c>
    </row>
    <row r="45" spans="1:15" ht="13.05" customHeight="1" x14ac:dyDescent="0.25">
      <c r="A45" s="72" t="s">
        <v>446</v>
      </c>
      <c r="B45" s="70">
        <v>1505</v>
      </c>
      <c r="C45" s="70">
        <v>1662</v>
      </c>
      <c r="D45" s="70">
        <v>3831</v>
      </c>
      <c r="E45" s="69">
        <v>638</v>
      </c>
      <c r="F45" s="70">
        <v>13160</v>
      </c>
      <c r="G45" s="70">
        <v>24696</v>
      </c>
      <c r="H45" s="70">
        <v>35003</v>
      </c>
      <c r="I45" s="70">
        <v>35786</v>
      </c>
      <c r="J45" s="70">
        <v>30656</v>
      </c>
      <c r="K45" s="70">
        <v>23372</v>
      </c>
      <c r="L45" s="70">
        <v>6278</v>
      </c>
      <c r="M45" s="70">
        <v>1699</v>
      </c>
      <c r="N45" s="74">
        <v>178286</v>
      </c>
      <c r="O45" s="68" t="s">
        <v>493</v>
      </c>
    </row>
    <row r="46" spans="1:15" ht="13.05" customHeight="1" x14ac:dyDescent="0.25">
      <c r="A46" s="72" t="s">
        <v>35</v>
      </c>
      <c r="B46" s="69">
        <v>640</v>
      </c>
      <c r="C46" s="69">
        <v>630</v>
      </c>
      <c r="D46" s="70">
        <v>1385</v>
      </c>
      <c r="E46" s="70">
        <v>6420</v>
      </c>
      <c r="F46" s="70">
        <v>11485</v>
      </c>
      <c r="G46" s="70">
        <v>10575</v>
      </c>
      <c r="H46" s="70">
        <v>14530</v>
      </c>
      <c r="I46" s="70">
        <v>16130</v>
      </c>
      <c r="J46" s="70">
        <v>14130</v>
      </c>
      <c r="K46" s="70">
        <v>9670</v>
      </c>
      <c r="L46" s="70">
        <v>1600</v>
      </c>
      <c r="M46" s="69">
        <v>450</v>
      </c>
      <c r="N46" s="74">
        <v>87645</v>
      </c>
      <c r="O46" s="68" t="s">
        <v>494</v>
      </c>
    </row>
    <row r="47" spans="1:15" ht="13.05" customHeight="1" x14ac:dyDescent="0.25">
      <c r="A47" s="68" t="s">
        <v>36</v>
      </c>
      <c r="B47" s="69">
        <v>0</v>
      </c>
      <c r="C47" s="69">
        <v>0</v>
      </c>
      <c r="D47" s="69">
        <v>83</v>
      </c>
      <c r="E47" s="69">
        <v>213</v>
      </c>
      <c r="F47" s="69">
        <v>488</v>
      </c>
      <c r="G47" s="69">
        <v>467</v>
      </c>
      <c r="H47" s="69">
        <v>518</v>
      </c>
      <c r="I47" s="69">
        <v>679</v>
      </c>
      <c r="J47" s="69">
        <v>652</v>
      </c>
      <c r="K47" s="69">
        <v>412</v>
      </c>
      <c r="L47" s="69">
        <v>37</v>
      </c>
      <c r="M47" s="69">
        <v>19</v>
      </c>
      <c r="N47" s="70">
        <v>3568</v>
      </c>
      <c r="O47" s="68" t="s">
        <v>75</v>
      </c>
    </row>
    <row r="48" spans="1:15" ht="13.05" customHeight="1" x14ac:dyDescent="0.25">
      <c r="A48" s="68" t="s">
        <v>37</v>
      </c>
      <c r="B48" s="69">
        <v>26</v>
      </c>
      <c r="C48" s="69">
        <v>0</v>
      </c>
      <c r="D48" s="69">
        <v>0</v>
      </c>
      <c r="E48" s="69">
        <v>0</v>
      </c>
      <c r="F48" s="69">
        <v>362</v>
      </c>
      <c r="G48" s="69">
        <v>272</v>
      </c>
      <c r="H48" s="69">
        <v>396</v>
      </c>
      <c r="I48" s="69">
        <v>436</v>
      </c>
      <c r="J48" s="69">
        <v>437</v>
      </c>
      <c r="K48" s="69">
        <v>323</v>
      </c>
      <c r="L48" s="69">
        <v>0</v>
      </c>
      <c r="M48" s="69">
        <v>0</v>
      </c>
      <c r="N48" s="70">
        <v>2252</v>
      </c>
      <c r="O48" s="68" t="s">
        <v>495</v>
      </c>
    </row>
    <row r="49" spans="1:15" ht="13.05" customHeight="1" x14ac:dyDescent="0.25">
      <c r="A49" s="72" t="s">
        <v>38</v>
      </c>
      <c r="B49" s="73">
        <v>0</v>
      </c>
      <c r="C49" s="73">
        <v>0</v>
      </c>
      <c r="D49" s="73">
        <v>0</v>
      </c>
      <c r="E49" s="73">
        <v>0</v>
      </c>
      <c r="F49" s="73">
        <v>633</v>
      </c>
      <c r="G49" s="73">
        <v>907</v>
      </c>
      <c r="H49" s="74">
        <v>2211</v>
      </c>
      <c r="I49" s="74">
        <v>3449</v>
      </c>
      <c r="J49" s="74">
        <v>1090</v>
      </c>
      <c r="K49" s="73">
        <v>249</v>
      </c>
      <c r="L49" s="73">
        <v>0</v>
      </c>
      <c r="M49" s="73">
        <v>0</v>
      </c>
      <c r="N49" s="74">
        <v>8539</v>
      </c>
      <c r="O49" s="72" t="s">
        <v>77</v>
      </c>
    </row>
    <row r="50" spans="1:15" ht="13.05" customHeight="1" x14ac:dyDescent="0.25">
      <c r="A50" s="68" t="s">
        <v>39</v>
      </c>
      <c r="B50" s="69">
        <v>0</v>
      </c>
      <c r="C50" s="69">
        <v>0</v>
      </c>
      <c r="D50" s="69">
        <v>0</v>
      </c>
      <c r="E50" s="69">
        <v>0</v>
      </c>
      <c r="F50" s="69">
        <v>633</v>
      </c>
      <c r="G50" s="69">
        <v>907</v>
      </c>
      <c r="H50" s="70">
        <v>2211</v>
      </c>
      <c r="I50" s="70">
        <v>3449</v>
      </c>
      <c r="J50" s="70">
        <v>1090</v>
      </c>
      <c r="K50" s="69">
        <v>249</v>
      </c>
      <c r="L50" s="69">
        <v>0</v>
      </c>
      <c r="M50" s="69">
        <v>0</v>
      </c>
      <c r="N50" s="75" t="s">
        <v>589</v>
      </c>
      <c r="O50" s="68" t="s">
        <v>496</v>
      </c>
    </row>
    <row r="51" spans="1:15" ht="13.05" customHeight="1" x14ac:dyDescent="0.25">
      <c r="A51" s="72" t="s">
        <v>79</v>
      </c>
      <c r="B51" s="73">
        <v>109</v>
      </c>
      <c r="C51" s="73">
        <v>104</v>
      </c>
      <c r="D51" s="73">
        <v>282</v>
      </c>
      <c r="E51" s="73">
        <v>683</v>
      </c>
      <c r="F51" s="74">
        <v>1645</v>
      </c>
      <c r="G51" s="74">
        <v>1254</v>
      </c>
      <c r="H51" s="74">
        <v>1580</v>
      </c>
      <c r="I51" s="74">
        <v>2391</v>
      </c>
      <c r="J51" s="74">
        <v>1534</v>
      </c>
      <c r="K51" s="73">
        <v>538</v>
      </c>
      <c r="L51" s="73">
        <v>174</v>
      </c>
      <c r="M51" s="73">
        <v>60</v>
      </c>
      <c r="N51" s="74">
        <v>10354</v>
      </c>
      <c r="O51" s="72" t="s">
        <v>113</v>
      </c>
    </row>
    <row r="52" spans="1:15" ht="13.05" customHeight="1" x14ac:dyDescent="0.25">
      <c r="A52" s="68" t="s">
        <v>80</v>
      </c>
      <c r="B52" s="69">
        <v>55</v>
      </c>
      <c r="C52" s="69">
        <v>59</v>
      </c>
      <c r="D52" s="69">
        <v>235</v>
      </c>
      <c r="E52" s="69">
        <v>286</v>
      </c>
      <c r="F52" s="70">
        <v>1237</v>
      </c>
      <c r="G52" s="69">
        <v>741</v>
      </c>
      <c r="H52" s="69">
        <v>586</v>
      </c>
      <c r="I52" s="69">
        <v>882</v>
      </c>
      <c r="J52" s="69">
        <v>934</v>
      </c>
      <c r="K52" s="69">
        <v>286</v>
      </c>
      <c r="L52" s="69">
        <v>41</v>
      </c>
      <c r="M52" s="69">
        <v>49</v>
      </c>
      <c r="N52" s="70">
        <v>5391</v>
      </c>
      <c r="O52" s="68" t="s">
        <v>497</v>
      </c>
    </row>
    <row r="53" spans="1:15" ht="13.05" customHeight="1" x14ac:dyDescent="0.25">
      <c r="A53" s="68" t="s">
        <v>81</v>
      </c>
      <c r="B53" s="69">
        <v>16</v>
      </c>
      <c r="C53" s="69">
        <v>13</v>
      </c>
      <c r="D53" s="69">
        <v>15</v>
      </c>
      <c r="E53" s="69">
        <v>91</v>
      </c>
      <c r="F53" s="69">
        <v>105</v>
      </c>
      <c r="G53" s="69">
        <v>24</v>
      </c>
      <c r="H53" s="69">
        <v>163</v>
      </c>
      <c r="I53" s="69">
        <v>154</v>
      </c>
      <c r="J53" s="69">
        <v>100</v>
      </c>
      <c r="K53" s="69">
        <v>12</v>
      </c>
      <c r="L53" s="69">
        <v>12</v>
      </c>
      <c r="M53" s="69">
        <v>0</v>
      </c>
      <c r="N53" s="69">
        <v>705</v>
      </c>
      <c r="O53" s="68" t="s">
        <v>498</v>
      </c>
    </row>
    <row r="54" spans="1:15" ht="13.05" customHeight="1" x14ac:dyDescent="0.25">
      <c r="A54" s="68" t="s">
        <v>82</v>
      </c>
      <c r="B54" s="69">
        <v>0</v>
      </c>
      <c r="C54" s="69">
        <v>0</v>
      </c>
      <c r="D54" s="69">
        <v>0</v>
      </c>
      <c r="E54" s="69">
        <v>231</v>
      </c>
      <c r="F54" s="69">
        <v>233</v>
      </c>
      <c r="G54" s="69">
        <v>391</v>
      </c>
      <c r="H54" s="69">
        <v>757</v>
      </c>
      <c r="I54" s="70">
        <v>1205</v>
      </c>
      <c r="J54" s="69">
        <v>341</v>
      </c>
      <c r="K54" s="69">
        <v>88</v>
      </c>
      <c r="L54" s="69">
        <v>0</v>
      </c>
      <c r="M54" s="69">
        <v>0</v>
      </c>
      <c r="N54" s="70">
        <v>3246</v>
      </c>
      <c r="O54" s="68" t="s">
        <v>499</v>
      </c>
    </row>
    <row r="55" spans="1:15" ht="13.05" customHeight="1" x14ac:dyDescent="0.25">
      <c r="A55" s="68" t="s">
        <v>83</v>
      </c>
      <c r="B55" s="69">
        <v>38</v>
      </c>
      <c r="C55" s="69">
        <v>32</v>
      </c>
      <c r="D55" s="69">
        <v>32</v>
      </c>
      <c r="E55" s="69">
        <v>75</v>
      </c>
      <c r="F55" s="69">
        <v>70</v>
      </c>
      <c r="G55" s="69">
        <v>98</v>
      </c>
      <c r="H55" s="69">
        <v>74</v>
      </c>
      <c r="I55" s="69">
        <v>150</v>
      </c>
      <c r="J55" s="69">
        <v>159</v>
      </c>
      <c r="K55" s="69">
        <v>152</v>
      </c>
      <c r="L55" s="69">
        <v>121</v>
      </c>
      <c r="M55" s="69">
        <v>11</v>
      </c>
      <c r="N55" s="70">
        <v>1012</v>
      </c>
      <c r="O55" s="68" t="s">
        <v>500</v>
      </c>
    </row>
    <row r="56" spans="1:15" ht="13.05" customHeight="1" x14ac:dyDescent="0.25">
      <c r="A56" s="72" t="s">
        <v>84</v>
      </c>
      <c r="B56" s="73">
        <v>0</v>
      </c>
      <c r="C56" s="73">
        <v>0</v>
      </c>
      <c r="D56" s="73">
        <v>159</v>
      </c>
      <c r="E56" s="74">
        <v>1276</v>
      </c>
      <c r="F56" s="73">
        <v>616</v>
      </c>
      <c r="G56" s="73">
        <v>555</v>
      </c>
      <c r="H56" s="74">
        <v>1493</v>
      </c>
      <c r="I56" s="74">
        <v>1727</v>
      </c>
      <c r="J56" s="74">
        <v>3200</v>
      </c>
      <c r="K56" s="73">
        <v>802</v>
      </c>
      <c r="L56" s="73">
        <v>39</v>
      </c>
      <c r="M56" s="73">
        <v>0</v>
      </c>
      <c r="N56" s="74">
        <v>9867</v>
      </c>
      <c r="O56" s="72" t="s">
        <v>118</v>
      </c>
    </row>
    <row r="57" spans="1:15" ht="13.05" customHeight="1" x14ac:dyDescent="0.25">
      <c r="A57" s="68" t="s">
        <v>85</v>
      </c>
      <c r="B57" s="69">
        <v>0</v>
      </c>
      <c r="C57" s="69">
        <v>0</v>
      </c>
      <c r="D57" s="69">
        <v>159</v>
      </c>
      <c r="E57" s="70">
        <v>1276</v>
      </c>
      <c r="F57" s="69">
        <v>616</v>
      </c>
      <c r="G57" s="69">
        <v>555</v>
      </c>
      <c r="H57" s="70">
        <v>1493</v>
      </c>
      <c r="I57" s="70">
        <v>1727</v>
      </c>
      <c r="J57" s="70">
        <v>3200</v>
      </c>
      <c r="K57" s="69">
        <v>802</v>
      </c>
      <c r="L57" s="69">
        <v>39</v>
      </c>
      <c r="M57" s="69">
        <v>0</v>
      </c>
      <c r="N57" s="70">
        <v>9867</v>
      </c>
      <c r="O57" s="68" t="s">
        <v>501</v>
      </c>
    </row>
    <row r="58" spans="1:15" ht="13.05" customHeight="1" x14ac:dyDescent="0.25">
      <c r="A58" s="72" t="s">
        <v>86</v>
      </c>
      <c r="B58" s="74">
        <v>1166</v>
      </c>
      <c r="C58" s="73">
        <v>894</v>
      </c>
      <c r="D58" s="74">
        <v>2130</v>
      </c>
      <c r="E58" s="74">
        <v>4912</v>
      </c>
      <c r="F58" s="74">
        <v>16375</v>
      </c>
      <c r="G58" s="74">
        <v>7284</v>
      </c>
      <c r="H58" s="74">
        <v>11732</v>
      </c>
      <c r="I58" s="74">
        <v>18994</v>
      </c>
      <c r="J58" s="74">
        <v>15387</v>
      </c>
      <c r="K58" s="74">
        <v>20134</v>
      </c>
      <c r="L58" s="74">
        <v>12878</v>
      </c>
      <c r="M58" s="74">
        <v>3253</v>
      </c>
      <c r="N58" s="74">
        <v>115139</v>
      </c>
      <c r="O58" s="72" t="s">
        <v>120</v>
      </c>
    </row>
    <row r="59" spans="1:15" ht="13.05" customHeight="1" x14ac:dyDescent="0.25">
      <c r="A59" s="72" t="s">
        <v>87</v>
      </c>
      <c r="B59" s="70">
        <v>1010</v>
      </c>
      <c r="C59" s="69">
        <v>736</v>
      </c>
      <c r="D59" s="70">
        <v>1852</v>
      </c>
      <c r="E59" s="70">
        <v>4515</v>
      </c>
      <c r="F59" s="70">
        <v>15899</v>
      </c>
      <c r="G59" s="70">
        <v>6978</v>
      </c>
      <c r="H59" s="70">
        <v>11665</v>
      </c>
      <c r="I59" s="70">
        <v>18666</v>
      </c>
      <c r="J59" s="70">
        <v>15139</v>
      </c>
      <c r="K59" s="70">
        <v>20018</v>
      </c>
      <c r="L59" s="70">
        <v>12696</v>
      </c>
      <c r="M59" s="70">
        <v>3167</v>
      </c>
      <c r="N59" s="74">
        <v>112341</v>
      </c>
      <c r="O59" s="68" t="s">
        <v>502</v>
      </c>
    </row>
    <row r="60" spans="1:15" ht="13.05" customHeight="1" x14ac:dyDescent="0.25">
      <c r="A60" s="68" t="s">
        <v>267</v>
      </c>
      <c r="B60" s="69">
        <v>156</v>
      </c>
      <c r="C60" s="69">
        <v>158</v>
      </c>
      <c r="D60" s="69">
        <v>278</v>
      </c>
      <c r="E60" s="69">
        <v>397</v>
      </c>
      <c r="F60" s="69">
        <v>476</v>
      </c>
      <c r="G60" s="69">
        <v>306</v>
      </c>
      <c r="H60" s="69">
        <v>67</v>
      </c>
      <c r="I60" s="69">
        <v>328</v>
      </c>
      <c r="J60" s="69">
        <v>248</v>
      </c>
      <c r="K60" s="69">
        <v>116</v>
      </c>
      <c r="L60" s="69">
        <v>182</v>
      </c>
      <c r="M60" s="69">
        <v>86</v>
      </c>
      <c r="N60" s="70">
        <v>2798</v>
      </c>
      <c r="O60" s="68" t="s">
        <v>503</v>
      </c>
    </row>
    <row r="61" spans="1:15" ht="13.05" customHeight="1" x14ac:dyDescent="0.25">
      <c r="A61" s="72" t="s">
        <v>88</v>
      </c>
      <c r="B61" s="73">
        <v>69</v>
      </c>
      <c r="C61" s="73">
        <v>275</v>
      </c>
      <c r="D61" s="73">
        <v>228</v>
      </c>
      <c r="E61" s="73">
        <v>396</v>
      </c>
      <c r="F61" s="73">
        <v>632</v>
      </c>
      <c r="G61" s="73">
        <v>229</v>
      </c>
      <c r="H61" s="73">
        <v>126</v>
      </c>
      <c r="I61" s="73">
        <v>165</v>
      </c>
      <c r="J61" s="73">
        <v>211</v>
      </c>
      <c r="K61" s="73">
        <v>540</v>
      </c>
      <c r="L61" s="73">
        <v>119</v>
      </c>
      <c r="M61" s="73">
        <v>196</v>
      </c>
      <c r="N61" s="74">
        <v>3186</v>
      </c>
      <c r="O61" s="72" t="s">
        <v>122</v>
      </c>
    </row>
    <row r="62" spans="1:15" ht="13.05" customHeight="1" x14ac:dyDescent="0.25">
      <c r="A62" s="68" t="s">
        <v>324</v>
      </c>
      <c r="B62" s="69">
        <v>69</v>
      </c>
      <c r="C62" s="69">
        <v>275</v>
      </c>
      <c r="D62" s="69">
        <v>228</v>
      </c>
      <c r="E62" s="69">
        <v>0</v>
      </c>
      <c r="F62" s="69">
        <v>632</v>
      </c>
      <c r="G62" s="69">
        <v>229</v>
      </c>
      <c r="H62" s="69">
        <v>126</v>
      </c>
      <c r="I62" s="69">
        <v>165</v>
      </c>
      <c r="J62" s="69">
        <v>211</v>
      </c>
      <c r="K62" s="69">
        <v>540</v>
      </c>
      <c r="L62" s="69">
        <v>119</v>
      </c>
      <c r="M62" s="69">
        <v>196</v>
      </c>
      <c r="N62" s="70">
        <v>2790</v>
      </c>
      <c r="O62" s="68" t="s">
        <v>505</v>
      </c>
    </row>
    <row r="63" spans="1:15" ht="13.05" customHeight="1" x14ac:dyDescent="0.25">
      <c r="A63" s="68" t="s">
        <v>325</v>
      </c>
      <c r="B63" s="69">
        <v>0</v>
      </c>
      <c r="C63" s="69">
        <v>0</v>
      </c>
      <c r="D63" s="69">
        <v>0</v>
      </c>
      <c r="E63" s="69">
        <v>396</v>
      </c>
      <c r="F63" s="69">
        <v>0</v>
      </c>
      <c r="G63" s="69">
        <v>0</v>
      </c>
      <c r="H63" s="69">
        <v>0</v>
      </c>
      <c r="I63" s="69">
        <v>0</v>
      </c>
      <c r="J63" s="69">
        <v>0</v>
      </c>
      <c r="K63" s="69">
        <v>0</v>
      </c>
      <c r="L63" s="69">
        <v>0</v>
      </c>
      <c r="M63" s="69">
        <v>0</v>
      </c>
      <c r="N63" s="69">
        <v>396</v>
      </c>
      <c r="O63" s="68" t="s">
        <v>507</v>
      </c>
    </row>
    <row r="64" spans="1:15" ht="13.05" customHeight="1" x14ac:dyDescent="0.25">
      <c r="A64" s="72" t="s">
        <v>90</v>
      </c>
      <c r="B64" s="73">
        <v>914</v>
      </c>
      <c r="C64" s="73">
        <v>548</v>
      </c>
      <c r="D64" s="74">
        <v>1912</v>
      </c>
      <c r="E64" s="74">
        <v>4878</v>
      </c>
      <c r="F64" s="74">
        <v>10782</v>
      </c>
      <c r="G64" s="74">
        <v>12707</v>
      </c>
      <c r="H64" s="74">
        <v>18378</v>
      </c>
      <c r="I64" s="74">
        <v>20459</v>
      </c>
      <c r="J64" s="74">
        <v>18749</v>
      </c>
      <c r="K64" s="74">
        <v>13338</v>
      </c>
      <c r="L64" s="74">
        <v>1518</v>
      </c>
      <c r="M64" s="73">
        <v>534</v>
      </c>
      <c r="N64" s="74">
        <v>104717</v>
      </c>
      <c r="O64" s="72" t="s">
        <v>124</v>
      </c>
    </row>
    <row r="65" spans="1:15" ht="13.05" customHeight="1" x14ac:dyDescent="0.25">
      <c r="A65" s="68" t="s">
        <v>91</v>
      </c>
      <c r="B65" s="69">
        <v>914</v>
      </c>
      <c r="C65" s="69">
        <v>548</v>
      </c>
      <c r="D65" s="70">
        <v>1912</v>
      </c>
      <c r="E65" s="70">
        <v>4878</v>
      </c>
      <c r="F65" s="70">
        <v>10782</v>
      </c>
      <c r="G65" s="70">
        <v>12707</v>
      </c>
      <c r="H65" s="70">
        <v>18378</v>
      </c>
      <c r="I65" s="70">
        <v>20459</v>
      </c>
      <c r="J65" s="70">
        <v>18749</v>
      </c>
      <c r="K65" s="70">
        <v>13338</v>
      </c>
      <c r="L65" s="70">
        <v>1518</v>
      </c>
      <c r="M65" s="69">
        <v>534</v>
      </c>
      <c r="N65" s="70">
        <v>104717</v>
      </c>
      <c r="O65" s="68" t="s">
        <v>508</v>
      </c>
    </row>
    <row r="66" spans="1:15" ht="13.05" customHeight="1" x14ac:dyDescent="0.25">
      <c r="A66" s="72" t="s">
        <v>92</v>
      </c>
      <c r="B66" s="74">
        <v>2242</v>
      </c>
      <c r="C66" s="74">
        <v>2037</v>
      </c>
      <c r="D66" s="74">
        <v>4197</v>
      </c>
      <c r="E66" s="74">
        <v>4887</v>
      </c>
      <c r="F66" s="74">
        <v>8507</v>
      </c>
      <c r="G66" s="74">
        <v>6097</v>
      </c>
      <c r="H66" s="74">
        <v>8150</v>
      </c>
      <c r="I66" s="74">
        <v>9805</v>
      </c>
      <c r="J66" s="74">
        <v>19764</v>
      </c>
      <c r="K66" s="74">
        <v>18833</v>
      </c>
      <c r="L66" s="74">
        <v>12484</v>
      </c>
      <c r="M66" s="74">
        <v>5619</v>
      </c>
      <c r="N66" s="74">
        <v>102622</v>
      </c>
      <c r="O66" s="72" t="s">
        <v>126</v>
      </c>
    </row>
    <row r="67" spans="1:15" ht="13.05" customHeight="1" x14ac:dyDescent="0.25">
      <c r="A67" s="68" t="s">
        <v>96</v>
      </c>
      <c r="B67" s="70">
        <v>1675</v>
      </c>
      <c r="C67" s="70">
        <v>1607</v>
      </c>
      <c r="D67" s="70">
        <v>3774</v>
      </c>
      <c r="E67" s="70">
        <v>4192</v>
      </c>
      <c r="F67" s="70">
        <v>7224</v>
      </c>
      <c r="G67" s="70">
        <v>4932</v>
      </c>
      <c r="H67" s="70">
        <v>6802</v>
      </c>
      <c r="I67" s="70">
        <v>8365</v>
      </c>
      <c r="J67" s="70">
        <v>7749</v>
      </c>
      <c r="K67" s="70">
        <v>6220</v>
      </c>
      <c r="L67" s="70">
        <v>3109</v>
      </c>
      <c r="M67" s="70">
        <v>1823</v>
      </c>
      <c r="N67" s="70">
        <v>57472</v>
      </c>
      <c r="O67" s="68" t="s">
        <v>510</v>
      </c>
    </row>
    <row r="68" spans="1:15" ht="13.05" customHeight="1" x14ac:dyDescent="0.25">
      <c r="A68" s="68" t="s">
        <v>326</v>
      </c>
      <c r="B68" s="69">
        <v>567</v>
      </c>
      <c r="C68" s="69">
        <v>430</v>
      </c>
      <c r="D68" s="69">
        <v>423</v>
      </c>
      <c r="E68" s="69">
        <v>695</v>
      </c>
      <c r="F68" s="70">
        <v>1283</v>
      </c>
      <c r="G68" s="70">
        <v>1165</v>
      </c>
      <c r="H68" s="70">
        <v>1348</v>
      </c>
      <c r="I68" s="70">
        <v>1440</v>
      </c>
      <c r="J68" s="70">
        <v>2267</v>
      </c>
      <c r="K68" s="70">
        <v>1462</v>
      </c>
      <c r="L68" s="69">
        <v>758</v>
      </c>
      <c r="M68" s="69">
        <v>312</v>
      </c>
      <c r="N68" s="70">
        <v>12150</v>
      </c>
      <c r="O68" s="68" t="s">
        <v>590</v>
      </c>
    </row>
    <row r="69" spans="1:15" ht="13.05" customHeight="1" x14ac:dyDescent="0.25">
      <c r="A69" s="68" t="s">
        <v>365</v>
      </c>
      <c r="B69" s="69">
        <v>0</v>
      </c>
      <c r="C69" s="69">
        <v>0</v>
      </c>
      <c r="D69" s="69">
        <v>0</v>
      </c>
      <c r="E69" s="69">
        <v>0</v>
      </c>
      <c r="F69" s="69">
        <v>0</v>
      </c>
      <c r="G69" s="69">
        <v>0</v>
      </c>
      <c r="H69" s="69">
        <v>0</v>
      </c>
      <c r="I69" s="69">
        <v>0</v>
      </c>
      <c r="J69" s="70">
        <v>9748</v>
      </c>
      <c r="K69" s="70">
        <v>11151</v>
      </c>
      <c r="L69" s="70">
        <v>8617</v>
      </c>
      <c r="M69" s="70">
        <v>3484</v>
      </c>
      <c r="N69" s="70">
        <v>33000</v>
      </c>
      <c r="O69" s="68" t="s">
        <v>512</v>
      </c>
    </row>
    <row r="70" spans="1:15" ht="13.05" customHeight="1" x14ac:dyDescent="0.25">
      <c r="A70" s="72" t="s">
        <v>98</v>
      </c>
      <c r="B70" s="73">
        <v>851</v>
      </c>
      <c r="C70" s="73">
        <v>343</v>
      </c>
      <c r="D70" s="73">
        <v>773</v>
      </c>
      <c r="E70" s="73">
        <v>422</v>
      </c>
      <c r="F70" s="73">
        <v>637</v>
      </c>
      <c r="G70" s="73">
        <v>456</v>
      </c>
      <c r="H70" s="73">
        <v>721</v>
      </c>
      <c r="I70" s="74">
        <v>1269</v>
      </c>
      <c r="J70" s="73">
        <v>693</v>
      </c>
      <c r="K70" s="73">
        <v>628</v>
      </c>
      <c r="L70" s="73">
        <v>328</v>
      </c>
      <c r="M70" s="73">
        <v>669</v>
      </c>
      <c r="N70" s="74">
        <v>7790</v>
      </c>
      <c r="O70" s="72" t="s">
        <v>132</v>
      </c>
    </row>
    <row r="71" spans="1:15" ht="13.05" customHeight="1" x14ac:dyDescent="0.25">
      <c r="A71" s="68" t="s">
        <v>99</v>
      </c>
      <c r="B71" s="69">
        <v>0</v>
      </c>
      <c r="C71" s="69">
        <v>0</v>
      </c>
      <c r="D71" s="69">
        <v>0</v>
      </c>
      <c r="E71" s="69">
        <v>0</v>
      </c>
      <c r="F71" s="69">
        <v>0</v>
      </c>
      <c r="G71" s="69">
        <v>0</v>
      </c>
      <c r="H71" s="69">
        <v>0</v>
      </c>
      <c r="I71" s="69">
        <v>0</v>
      </c>
      <c r="J71" s="69">
        <v>0</v>
      </c>
      <c r="K71" s="69">
        <v>0</v>
      </c>
      <c r="L71" s="69">
        <v>0</v>
      </c>
      <c r="M71" s="69">
        <v>363</v>
      </c>
      <c r="N71" s="69">
        <v>363</v>
      </c>
      <c r="O71" s="68" t="s">
        <v>513</v>
      </c>
    </row>
    <row r="72" spans="1:15" ht="13.05" customHeight="1" x14ac:dyDescent="0.25">
      <c r="A72" s="68" t="s">
        <v>100</v>
      </c>
      <c r="B72" s="69">
        <v>851</v>
      </c>
      <c r="C72" s="69">
        <v>343</v>
      </c>
      <c r="D72" s="69">
        <v>773</v>
      </c>
      <c r="E72" s="69">
        <v>422</v>
      </c>
      <c r="F72" s="69">
        <v>637</v>
      </c>
      <c r="G72" s="69">
        <v>456</v>
      </c>
      <c r="H72" s="69">
        <v>721</v>
      </c>
      <c r="I72" s="70">
        <v>1269</v>
      </c>
      <c r="J72" s="69">
        <v>693</v>
      </c>
      <c r="K72" s="69">
        <v>628</v>
      </c>
      <c r="L72" s="69">
        <v>328</v>
      </c>
      <c r="M72" s="69">
        <v>306</v>
      </c>
      <c r="N72" s="70">
        <v>7427</v>
      </c>
      <c r="O72" s="68" t="s">
        <v>514</v>
      </c>
    </row>
    <row r="73" spans="1:15" ht="13.05" customHeight="1" x14ac:dyDescent="0.25">
      <c r="A73" s="68" t="s">
        <v>327</v>
      </c>
      <c r="B73" s="69">
        <v>0</v>
      </c>
      <c r="C73" s="69">
        <v>0</v>
      </c>
      <c r="D73" s="69">
        <v>0</v>
      </c>
      <c r="E73" s="69">
        <v>0</v>
      </c>
      <c r="F73" s="69">
        <v>0</v>
      </c>
      <c r="G73" s="69">
        <v>0</v>
      </c>
      <c r="H73" s="69">
        <v>0</v>
      </c>
      <c r="I73" s="69">
        <v>0</v>
      </c>
      <c r="J73" s="69">
        <v>0</v>
      </c>
      <c r="K73" s="69">
        <v>0</v>
      </c>
      <c r="L73" s="69">
        <v>0</v>
      </c>
      <c r="M73" s="69">
        <v>0</v>
      </c>
      <c r="N73" s="69">
        <v>0</v>
      </c>
      <c r="O73" s="68" t="s">
        <v>331</v>
      </c>
    </row>
    <row r="74" spans="1:15" ht="13.05" customHeight="1" x14ac:dyDescent="0.25">
      <c r="A74" s="72" t="s">
        <v>101</v>
      </c>
      <c r="B74" s="73">
        <v>276</v>
      </c>
      <c r="C74" s="73">
        <v>223</v>
      </c>
      <c r="D74" s="73">
        <v>357</v>
      </c>
      <c r="E74" s="73">
        <v>446</v>
      </c>
      <c r="F74" s="74">
        <v>1598</v>
      </c>
      <c r="G74" s="74">
        <v>1508</v>
      </c>
      <c r="H74" s="74">
        <v>3214</v>
      </c>
      <c r="I74" s="74">
        <v>2735</v>
      </c>
      <c r="J74" s="74">
        <v>2096</v>
      </c>
      <c r="K74" s="73">
        <v>460</v>
      </c>
      <c r="L74" s="73">
        <v>380</v>
      </c>
      <c r="M74" s="73">
        <v>103</v>
      </c>
      <c r="N74" s="74">
        <v>13396</v>
      </c>
      <c r="O74" s="72" t="s">
        <v>135</v>
      </c>
    </row>
    <row r="75" spans="1:15" ht="13.05" customHeight="1" x14ac:dyDescent="0.25">
      <c r="A75" s="68" t="s">
        <v>102</v>
      </c>
      <c r="B75" s="69">
        <v>55</v>
      </c>
      <c r="C75" s="69">
        <v>3</v>
      </c>
      <c r="D75" s="69">
        <v>199</v>
      </c>
      <c r="E75" s="69">
        <v>310</v>
      </c>
      <c r="F75" s="70">
        <v>1184</v>
      </c>
      <c r="G75" s="70">
        <v>1339</v>
      </c>
      <c r="H75" s="70">
        <v>2966</v>
      </c>
      <c r="I75" s="70">
        <v>2494</v>
      </c>
      <c r="J75" s="70">
        <v>1715</v>
      </c>
      <c r="K75" s="69">
        <v>346</v>
      </c>
      <c r="L75" s="69">
        <v>32</v>
      </c>
      <c r="M75" s="69">
        <v>21</v>
      </c>
      <c r="N75" s="70">
        <v>10664</v>
      </c>
      <c r="O75" s="68" t="s">
        <v>515</v>
      </c>
    </row>
    <row r="76" spans="1:15" ht="13.05" customHeight="1" x14ac:dyDescent="0.25">
      <c r="A76" s="68" t="s">
        <v>103</v>
      </c>
      <c r="B76" s="69">
        <v>221</v>
      </c>
      <c r="C76" s="69">
        <v>220</v>
      </c>
      <c r="D76" s="69">
        <v>158</v>
      </c>
      <c r="E76" s="69">
        <v>136</v>
      </c>
      <c r="F76" s="69">
        <v>414</v>
      </c>
      <c r="G76" s="69">
        <v>169</v>
      </c>
      <c r="H76" s="69">
        <v>248</v>
      </c>
      <c r="I76" s="69">
        <v>241</v>
      </c>
      <c r="J76" s="69">
        <v>381</v>
      </c>
      <c r="K76" s="69">
        <v>114</v>
      </c>
      <c r="L76" s="69">
        <v>348</v>
      </c>
      <c r="M76" s="69">
        <v>82</v>
      </c>
      <c r="N76" s="70">
        <v>2732</v>
      </c>
      <c r="O76" s="68" t="s">
        <v>516</v>
      </c>
    </row>
    <row r="77" spans="1:15" ht="13.05" customHeight="1" x14ac:dyDescent="0.25">
      <c r="A77" s="68" t="s">
        <v>104</v>
      </c>
      <c r="B77" s="69">
        <v>0</v>
      </c>
      <c r="C77" s="69">
        <v>0</v>
      </c>
      <c r="D77" s="69">
        <v>0</v>
      </c>
      <c r="E77" s="69">
        <v>0</v>
      </c>
      <c r="F77" s="69">
        <v>0</v>
      </c>
      <c r="G77" s="69">
        <v>0</v>
      </c>
      <c r="H77" s="69">
        <v>0</v>
      </c>
      <c r="I77" s="69">
        <v>0</v>
      </c>
      <c r="J77" s="69">
        <v>0</v>
      </c>
      <c r="K77" s="69">
        <v>0</v>
      </c>
      <c r="L77" s="69">
        <v>0</v>
      </c>
      <c r="M77" s="69">
        <v>0</v>
      </c>
      <c r="N77" s="69">
        <v>0</v>
      </c>
      <c r="O77" s="68" t="s">
        <v>517</v>
      </c>
    </row>
    <row r="78" spans="1:15" ht="13.05" customHeight="1" x14ac:dyDescent="0.25">
      <c r="A78" s="72" t="s">
        <v>328</v>
      </c>
      <c r="B78" s="73">
        <v>78</v>
      </c>
      <c r="C78" s="73">
        <v>221</v>
      </c>
      <c r="D78" s="73">
        <v>436</v>
      </c>
      <c r="E78" s="73">
        <v>793</v>
      </c>
      <c r="F78" s="73">
        <v>556</v>
      </c>
      <c r="G78" s="73">
        <v>450</v>
      </c>
      <c r="H78" s="73">
        <v>237</v>
      </c>
      <c r="I78" s="73">
        <v>378</v>
      </c>
      <c r="J78" s="73">
        <v>333</v>
      </c>
      <c r="K78" s="73">
        <v>292</v>
      </c>
      <c r="L78" s="73">
        <v>181</v>
      </c>
      <c r="M78" s="73">
        <v>180</v>
      </c>
      <c r="N78" s="74">
        <v>4135</v>
      </c>
      <c r="O78" s="72" t="s">
        <v>332</v>
      </c>
    </row>
    <row r="79" spans="1:15" ht="13.05" customHeight="1" x14ac:dyDescent="0.25">
      <c r="A79" s="68" t="s">
        <v>329</v>
      </c>
      <c r="B79" s="69">
        <v>78</v>
      </c>
      <c r="C79" s="69">
        <v>221</v>
      </c>
      <c r="D79" s="69">
        <v>436</v>
      </c>
      <c r="E79" s="69">
        <v>793</v>
      </c>
      <c r="F79" s="69">
        <v>556</v>
      </c>
      <c r="G79" s="69">
        <v>450</v>
      </c>
      <c r="H79" s="69">
        <v>237</v>
      </c>
      <c r="I79" s="69">
        <v>378</v>
      </c>
      <c r="J79" s="69">
        <v>333</v>
      </c>
      <c r="K79" s="69">
        <v>292</v>
      </c>
      <c r="L79" s="69">
        <v>181</v>
      </c>
      <c r="M79" s="69">
        <v>180</v>
      </c>
      <c r="N79" s="70">
        <v>4135</v>
      </c>
      <c r="O79" s="68" t="s">
        <v>518</v>
      </c>
    </row>
    <row r="80" spans="1:15" ht="13.05" customHeight="1" x14ac:dyDescent="0.25">
      <c r="A80" s="72" t="s">
        <v>105</v>
      </c>
      <c r="B80" s="73">
        <v>565</v>
      </c>
      <c r="C80" s="73">
        <v>365</v>
      </c>
      <c r="D80" s="74">
        <v>1014</v>
      </c>
      <c r="E80" s="74">
        <v>2997</v>
      </c>
      <c r="F80" s="74">
        <v>6543</v>
      </c>
      <c r="G80" s="74">
        <v>7025</v>
      </c>
      <c r="H80" s="74">
        <v>13965</v>
      </c>
      <c r="I80" s="74">
        <v>15928</v>
      </c>
      <c r="J80" s="74">
        <v>11503</v>
      </c>
      <c r="K80" s="74">
        <v>6862</v>
      </c>
      <c r="L80" s="74">
        <v>1431</v>
      </c>
      <c r="M80" s="73">
        <v>571</v>
      </c>
      <c r="N80" s="74">
        <v>68769</v>
      </c>
      <c r="O80" s="72" t="s">
        <v>139</v>
      </c>
    </row>
    <row r="81" spans="1:15" ht="13.05" customHeight="1" x14ac:dyDescent="0.25">
      <c r="A81" s="68" t="s">
        <v>107</v>
      </c>
      <c r="B81" s="69">
        <v>263</v>
      </c>
      <c r="C81" s="69">
        <v>205</v>
      </c>
      <c r="D81" s="69">
        <v>356</v>
      </c>
      <c r="E81" s="70">
        <v>1284</v>
      </c>
      <c r="F81" s="70">
        <v>1654</v>
      </c>
      <c r="G81" s="70">
        <v>2644</v>
      </c>
      <c r="H81" s="70">
        <v>6925</v>
      </c>
      <c r="I81" s="70">
        <v>7531</v>
      </c>
      <c r="J81" s="70">
        <v>4517</v>
      </c>
      <c r="K81" s="70">
        <v>2368</v>
      </c>
      <c r="L81" s="69">
        <v>494</v>
      </c>
      <c r="M81" s="69">
        <v>320</v>
      </c>
      <c r="N81" s="70">
        <v>28561</v>
      </c>
      <c r="O81" s="68" t="s">
        <v>519</v>
      </c>
    </row>
    <row r="82" spans="1:15" ht="13.05" customHeight="1" x14ac:dyDescent="0.25">
      <c r="A82" s="68" t="s">
        <v>106</v>
      </c>
      <c r="B82" s="69">
        <v>59</v>
      </c>
      <c r="C82" s="69">
        <v>17</v>
      </c>
      <c r="D82" s="69">
        <v>122</v>
      </c>
      <c r="E82" s="69">
        <v>343</v>
      </c>
      <c r="F82" s="70">
        <v>1052</v>
      </c>
      <c r="G82" s="70">
        <v>1110</v>
      </c>
      <c r="H82" s="70">
        <v>1797</v>
      </c>
      <c r="I82" s="70">
        <v>2481</v>
      </c>
      <c r="J82" s="70">
        <v>2077</v>
      </c>
      <c r="K82" s="70">
        <v>1292</v>
      </c>
      <c r="L82" s="69">
        <v>236</v>
      </c>
      <c r="M82" s="69">
        <v>49</v>
      </c>
      <c r="N82" s="70">
        <v>10635</v>
      </c>
      <c r="O82" s="68" t="s">
        <v>520</v>
      </c>
    </row>
    <row r="83" spans="1:15" ht="13.05" customHeight="1" x14ac:dyDescent="0.25">
      <c r="A83" s="68" t="s">
        <v>108</v>
      </c>
      <c r="B83" s="69">
        <v>130</v>
      </c>
      <c r="C83" s="69">
        <v>100</v>
      </c>
      <c r="D83" s="69">
        <v>270</v>
      </c>
      <c r="E83" s="69">
        <v>545</v>
      </c>
      <c r="F83" s="70">
        <v>1108</v>
      </c>
      <c r="G83" s="69">
        <v>793</v>
      </c>
      <c r="H83" s="70">
        <v>1389</v>
      </c>
      <c r="I83" s="70">
        <v>1510</v>
      </c>
      <c r="J83" s="70">
        <v>1471</v>
      </c>
      <c r="K83" s="69">
        <v>882</v>
      </c>
      <c r="L83" s="69">
        <v>258</v>
      </c>
      <c r="M83" s="69">
        <v>136</v>
      </c>
      <c r="N83" s="70">
        <v>8592</v>
      </c>
      <c r="O83" s="68" t="s">
        <v>272</v>
      </c>
    </row>
    <row r="84" spans="1:15" ht="13.05" customHeight="1" x14ac:dyDescent="0.25">
      <c r="A84" s="68" t="s">
        <v>448</v>
      </c>
      <c r="B84" s="69">
        <v>113</v>
      </c>
      <c r="C84" s="69">
        <v>43</v>
      </c>
      <c r="D84" s="69">
        <v>266</v>
      </c>
      <c r="E84" s="69">
        <v>825</v>
      </c>
      <c r="F84" s="70">
        <v>2729</v>
      </c>
      <c r="G84" s="70">
        <v>2478</v>
      </c>
      <c r="H84" s="70">
        <v>3854</v>
      </c>
      <c r="I84" s="70">
        <v>4406</v>
      </c>
      <c r="J84" s="70">
        <v>3438</v>
      </c>
      <c r="K84" s="70">
        <v>2320</v>
      </c>
      <c r="L84" s="69">
        <v>443</v>
      </c>
      <c r="M84" s="69">
        <v>66</v>
      </c>
      <c r="N84" s="70">
        <v>20981</v>
      </c>
      <c r="O84" s="68" t="s">
        <v>523</v>
      </c>
    </row>
    <row r="85" spans="1:15" ht="13.05" customHeight="1" x14ac:dyDescent="0.25">
      <c r="A85" s="72" t="s">
        <v>109</v>
      </c>
      <c r="B85" s="73">
        <v>41</v>
      </c>
      <c r="C85" s="73">
        <v>51</v>
      </c>
      <c r="D85" s="73">
        <v>150</v>
      </c>
      <c r="E85" s="73">
        <v>323</v>
      </c>
      <c r="F85" s="74">
        <v>1054</v>
      </c>
      <c r="G85" s="74">
        <v>1114</v>
      </c>
      <c r="H85" s="74">
        <v>2164</v>
      </c>
      <c r="I85" s="74">
        <v>1747</v>
      </c>
      <c r="J85" s="74">
        <v>1244</v>
      </c>
      <c r="K85" s="73">
        <v>830</v>
      </c>
      <c r="L85" s="73">
        <v>37</v>
      </c>
      <c r="M85" s="73">
        <v>7</v>
      </c>
      <c r="N85" s="74">
        <v>8762</v>
      </c>
      <c r="O85" s="72" t="s">
        <v>143</v>
      </c>
    </row>
    <row r="86" spans="1:15" ht="13.05" customHeight="1" x14ac:dyDescent="0.25">
      <c r="A86" s="68" t="s">
        <v>110</v>
      </c>
      <c r="B86" s="69">
        <v>41</v>
      </c>
      <c r="C86" s="69">
        <v>51</v>
      </c>
      <c r="D86" s="69">
        <v>150</v>
      </c>
      <c r="E86" s="69">
        <v>323</v>
      </c>
      <c r="F86" s="70">
        <v>1054</v>
      </c>
      <c r="G86" s="70">
        <v>1114</v>
      </c>
      <c r="H86" s="70">
        <v>2164</v>
      </c>
      <c r="I86" s="70">
        <v>1747</v>
      </c>
      <c r="J86" s="70">
        <v>1244</v>
      </c>
      <c r="K86" s="69">
        <v>830</v>
      </c>
      <c r="L86" s="69">
        <v>37</v>
      </c>
      <c r="M86" s="69">
        <v>7</v>
      </c>
      <c r="N86" s="70">
        <v>8762</v>
      </c>
      <c r="O86" s="68" t="s">
        <v>524</v>
      </c>
    </row>
    <row r="87" spans="1:15" ht="13.05" customHeight="1" x14ac:dyDescent="0.25">
      <c r="A87" s="72" t="s">
        <v>111</v>
      </c>
      <c r="B87" s="73">
        <v>0</v>
      </c>
      <c r="C87" s="73">
        <v>0</v>
      </c>
      <c r="D87" s="73">
        <v>0</v>
      </c>
      <c r="E87" s="73">
        <v>0</v>
      </c>
      <c r="F87" s="73">
        <v>0</v>
      </c>
      <c r="G87" s="73">
        <v>0</v>
      </c>
      <c r="H87" s="73">
        <v>0</v>
      </c>
      <c r="I87" s="73">
        <v>0</v>
      </c>
      <c r="J87" s="73">
        <v>0</v>
      </c>
      <c r="K87" s="73">
        <v>0</v>
      </c>
      <c r="L87" s="73">
        <v>0</v>
      </c>
      <c r="M87" s="73">
        <v>0</v>
      </c>
      <c r="N87" s="73">
        <v>0</v>
      </c>
      <c r="O87" s="72" t="s">
        <v>145</v>
      </c>
    </row>
    <row r="88" spans="1:15" ht="13.05" customHeight="1" x14ac:dyDescent="0.25">
      <c r="A88" s="68" t="s">
        <v>112</v>
      </c>
      <c r="B88" s="69">
        <v>0</v>
      </c>
      <c r="C88" s="69">
        <v>0</v>
      </c>
      <c r="D88" s="69">
        <v>0</v>
      </c>
      <c r="E88" s="69">
        <v>0</v>
      </c>
      <c r="F88" s="69">
        <v>0</v>
      </c>
      <c r="G88" s="69">
        <v>0</v>
      </c>
      <c r="H88" s="69">
        <v>0</v>
      </c>
      <c r="I88" s="69">
        <v>0</v>
      </c>
      <c r="J88" s="69">
        <v>0</v>
      </c>
      <c r="K88" s="69">
        <v>0</v>
      </c>
      <c r="L88" s="69">
        <v>0</v>
      </c>
      <c r="M88" s="69">
        <v>0</v>
      </c>
      <c r="N88" s="69">
        <v>0</v>
      </c>
      <c r="O88" s="68" t="s">
        <v>525</v>
      </c>
    </row>
    <row r="89" spans="1:15" ht="13.05" customHeight="1" x14ac:dyDescent="0.25">
      <c r="A89" s="72" t="s">
        <v>147</v>
      </c>
      <c r="B89" s="73">
        <v>408</v>
      </c>
      <c r="C89" s="73">
        <v>245</v>
      </c>
      <c r="D89" s="74">
        <v>1917</v>
      </c>
      <c r="E89" s="74">
        <v>5600</v>
      </c>
      <c r="F89" s="74">
        <v>16438</v>
      </c>
      <c r="G89" s="74">
        <v>18281</v>
      </c>
      <c r="H89" s="74">
        <v>24635</v>
      </c>
      <c r="I89" s="74">
        <v>25391</v>
      </c>
      <c r="J89" s="74">
        <v>23085</v>
      </c>
      <c r="K89" s="74">
        <v>12583</v>
      </c>
      <c r="L89" s="74">
        <v>2536</v>
      </c>
      <c r="M89" s="73">
        <v>617</v>
      </c>
      <c r="N89" s="74">
        <v>131736</v>
      </c>
      <c r="O89" s="72" t="s">
        <v>185</v>
      </c>
    </row>
    <row r="90" spans="1:15" ht="13.05" customHeight="1" x14ac:dyDescent="0.25">
      <c r="A90" s="68" t="s">
        <v>148</v>
      </c>
      <c r="B90" s="69">
        <v>0</v>
      </c>
      <c r="C90" s="69">
        <v>0</v>
      </c>
      <c r="D90" s="69">
        <v>0</v>
      </c>
      <c r="E90" s="69">
        <v>0</v>
      </c>
      <c r="F90" s="69">
        <v>0</v>
      </c>
      <c r="G90" s="69">
        <v>0</v>
      </c>
      <c r="H90" s="70">
        <v>1451</v>
      </c>
      <c r="I90" s="70">
        <v>1921</v>
      </c>
      <c r="J90" s="69">
        <v>756</v>
      </c>
      <c r="K90" s="69">
        <v>215</v>
      </c>
      <c r="L90" s="69">
        <v>16</v>
      </c>
      <c r="M90" s="69">
        <v>0</v>
      </c>
      <c r="N90" s="70">
        <v>4359</v>
      </c>
      <c r="O90" s="68" t="s">
        <v>526</v>
      </c>
    </row>
    <row r="91" spans="1:15" ht="13.05" customHeight="1" x14ac:dyDescent="0.25">
      <c r="A91" s="68" t="s">
        <v>367</v>
      </c>
      <c r="B91" s="69">
        <v>200</v>
      </c>
      <c r="C91" s="69">
        <v>100</v>
      </c>
      <c r="D91" s="69">
        <v>900</v>
      </c>
      <c r="E91" s="70">
        <v>2700</v>
      </c>
      <c r="F91" s="70">
        <v>8500</v>
      </c>
      <c r="G91" s="70">
        <v>9100</v>
      </c>
      <c r="H91" s="70">
        <v>9600</v>
      </c>
      <c r="I91" s="70">
        <v>9200</v>
      </c>
      <c r="J91" s="70">
        <v>11200</v>
      </c>
      <c r="K91" s="70">
        <v>7400</v>
      </c>
      <c r="L91" s="70">
        <v>1600</v>
      </c>
      <c r="M91" s="69">
        <v>271</v>
      </c>
      <c r="N91" s="70">
        <v>60771</v>
      </c>
      <c r="O91" s="68" t="s">
        <v>527</v>
      </c>
    </row>
    <row r="92" spans="1:15" ht="13.05" customHeight="1" x14ac:dyDescent="0.25">
      <c r="A92" s="68" t="s">
        <v>336</v>
      </c>
      <c r="B92" s="69">
        <v>45</v>
      </c>
      <c r="C92" s="69">
        <v>45</v>
      </c>
      <c r="D92" s="69">
        <v>170</v>
      </c>
      <c r="E92" s="69">
        <v>625</v>
      </c>
      <c r="F92" s="70">
        <v>2150</v>
      </c>
      <c r="G92" s="70">
        <v>2400</v>
      </c>
      <c r="H92" s="70">
        <v>2700</v>
      </c>
      <c r="I92" s="70">
        <v>2700</v>
      </c>
      <c r="J92" s="70">
        <v>2600</v>
      </c>
      <c r="K92" s="70">
        <v>1750</v>
      </c>
      <c r="L92" s="69">
        <v>320</v>
      </c>
      <c r="M92" s="69">
        <v>50</v>
      </c>
      <c r="N92" s="70">
        <v>15555</v>
      </c>
      <c r="O92" s="68" t="s">
        <v>528</v>
      </c>
    </row>
    <row r="93" spans="1:15" ht="13.05" customHeight="1" x14ac:dyDescent="0.25">
      <c r="A93" s="68" t="s">
        <v>337</v>
      </c>
      <c r="B93" s="69">
        <v>0</v>
      </c>
      <c r="C93" s="69">
        <v>0</v>
      </c>
      <c r="D93" s="69">
        <v>0</v>
      </c>
      <c r="E93" s="69">
        <v>0</v>
      </c>
      <c r="F93" s="69">
        <v>0</v>
      </c>
      <c r="G93" s="69">
        <v>0</v>
      </c>
      <c r="H93" s="69">
        <v>475</v>
      </c>
      <c r="I93" s="69">
        <v>564</v>
      </c>
      <c r="J93" s="69">
        <v>535</v>
      </c>
      <c r="K93" s="69">
        <v>90</v>
      </c>
      <c r="L93" s="69">
        <v>0</v>
      </c>
      <c r="M93" s="69">
        <v>0</v>
      </c>
      <c r="N93" s="70">
        <v>1664</v>
      </c>
      <c r="O93" s="68" t="s">
        <v>529</v>
      </c>
    </row>
    <row r="94" spans="1:15" ht="13.05" customHeight="1" x14ac:dyDescent="0.25">
      <c r="A94" s="68" t="s">
        <v>405</v>
      </c>
      <c r="B94" s="69">
        <v>0</v>
      </c>
      <c r="C94" s="69">
        <v>0</v>
      </c>
      <c r="D94" s="69">
        <v>0</v>
      </c>
      <c r="E94" s="69">
        <v>0</v>
      </c>
      <c r="F94" s="69">
        <v>0</v>
      </c>
      <c r="G94" s="69">
        <v>273</v>
      </c>
      <c r="H94" s="69">
        <v>494</v>
      </c>
      <c r="I94" s="69">
        <v>568</v>
      </c>
      <c r="J94" s="69">
        <v>482</v>
      </c>
      <c r="K94" s="69">
        <v>131</v>
      </c>
      <c r="L94" s="69">
        <v>84</v>
      </c>
      <c r="M94" s="69">
        <v>25</v>
      </c>
      <c r="N94" s="70">
        <v>2057</v>
      </c>
      <c r="O94" s="68" t="s">
        <v>530</v>
      </c>
    </row>
    <row r="95" spans="1:15" ht="13.05" customHeight="1" x14ac:dyDescent="0.25">
      <c r="A95" s="68" t="s">
        <v>150</v>
      </c>
      <c r="B95" s="69">
        <v>0</v>
      </c>
      <c r="C95" s="69">
        <v>0</v>
      </c>
      <c r="D95" s="69">
        <v>40</v>
      </c>
      <c r="E95" s="69">
        <v>319</v>
      </c>
      <c r="F95" s="69">
        <v>431</v>
      </c>
      <c r="G95" s="69">
        <v>820</v>
      </c>
      <c r="H95" s="70">
        <v>2302</v>
      </c>
      <c r="I95" s="70">
        <v>2366</v>
      </c>
      <c r="J95" s="70">
        <v>1074</v>
      </c>
      <c r="K95" s="69">
        <v>196</v>
      </c>
      <c r="L95" s="69">
        <v>11</v>
      </c>
      <c r="M95" s="69">
        <v>0</v>
      </c>
      <c r="N95" s="70">
        <v>7559</v>
      </c>
      <c r="O95" s="68" t="s">
        <v>531</v>
      </c>
    </row>
    <row r="96" spans="1:15" ht="13.05" customHeight="1" x14ac:dyDescent="0.25">
      <c r="A96" s="68" t="s">
        <v>151</v>
      </c>
      <c r="B96" s="69">
        <v>0</v>
      </c>
      <c r="C96" s="69">
        <v>0</v>
      </c>
      <c r="D96" s="69">
        <v>329</v>
      </c>
      <c r="E96" s="69">
        <v>893</v>
      </c>
      <c r="F96" s="70">
        <v>1597</v>
      </c>
      <c r="G96" s="70">
        <v>1600</v>
      </c>
      <c r="H96" s="70">
        <v>1255</v>
      </c>
      <c r="I96" s="70">
        <v>1031</v>
      </c>
      <c r="J96" s="70">
        <v>1525</v>
      </c>
      <c r="K96" s="69">
        <v>941</v>
      </c>
      <c r="L96" s="69">
        <v>189</v>
      </c>
      <c r="M96" s="69">
        <v>110</v>
      </c>
      <c r="N96" s="70">
        <v>9470</v>
      </c>
      <c r="O96" s="68" t="s">
        <v>532</v>
      </c>
    </row>
    <row r="97" spans="1:15" ht="13.05" customHeight="1" x14ac:dyDescent="0.25">
      <c r="A97" s="68" t="s">
        <v>152</v>
      </c>
      <c r="B97" s="69">
        <v>105</v>
      </c>
      <c r="C97" s="69">
        <v>100</v>
      </c>
      <c r="D97" s="69">
        <v>182</v>
      </c>
      <c r="E97" s="69">
        <v>450</v>
      </c>
      <c r="F97" s="70">
        <v>2106</v>
      </c>
      <c r="G97" s="70">
        <v>2360</v>
      </c>
      <c r="H97" s="70">
        <v>3802</v>
      </c>
      <c r="I97" s="70">
        <v>4700</v>
      </c>
      <c r="J97" s="70">
        <v>2900</v>
      </c>
      <c r="K97" s="70">
        <v>1100</v>
      </c>
      <c r="L97" s="69">
        <v>149</v>
      </c>
      <c r="M97" s="69">
        <v>73</v>
      </c>
      <c r="N97" s="70">
        <v>18027</v>
      </c>
      <c r="O97" s="68" t="s">
        <v>533</v>
      </c>
    </row>
    <row r="98" spans="1:15" ht="13.05" customHeight="1" x14ac:dyDescent="0.25">
      <c r="A98" s="68" t="s">
        <v>153</v>
      </c>
      <c r="B98" s="69">
        <v>36</v>
      </c>
      <c r="C98" s="69">
        <v>0</v>
      </c>
      <c r="D98" s="69">
        <v>170</v>
      </c>
      <c r="E98" s="69">
        <v>472</v>
      </c>
      <c r="F98" s="70">
        <v>1258</v>
      </c>
      <c r="G98" s="70">
        <v>1247</v>
      </c>
      <c r="H98" s="70">
        <v>1891</v>
      </c>
      <c r="I98" s="70">
        <v>1574</v>
      </c>
      <c r="J98" s="70">
        <v>1535</v>
      </c>
      <c r="K98" s="69">
        <v>509</v>
      </c>
      <c r="L98" s="69">
        <v>88</v>
      </c>
      <c r="M98" s="69">
        <v>51</v>
      </c>
      <c r="N98" s="70">
        <v>8831</v>
      </c>
      <c r="O98" s="68" t="s">
        <v>534</v>
      </c>
    </row>
    <row r="99" spans="1:15" ht="13.05" customHeight="1" x14ac:dyDescent="0.25">
      <c r="A99" s="68" t="s">
        <v>154</v>
      </c>
      <c r="B99" s="69">
        <v>22</v>
      </c>
      <c r="C99" s="69">
        <v>0</v>
      </c>
      <c r="D99" s="69">
        <v>126</v>
      </c>
      <c r="E99" s="69">
        <v>141</v>
      </c>
      <c r="F99" s="69">
        <v>396</v>
      </c>
      <c r="G99" s="69">
        <v>481</v>
      </c>
      <c r="H99" s="69">
        <v>665</v>
      </c>
      <c r="I99" s="69">
        <v>767</v>
      </c>
      <c r="J99" s="69">
        <v>478</v>
      </c>
      <c r="K99" s="69">
        <v>251</v>
      </c>
      <c r="L99" s="69">
        <v>79</v>
      </c>
      <c r="M99" s="69">
        <v>37</v>
      </c>
      <c r="N99" s="70">
        <v>3443</v>
      </c>
      <c r="O99" s="68" t="s">
        <v>535</v>
      </c>
    </row>
    <row r="100" spans="1:15" ht="13.05" customHeight="1" x14ac:dyDescent="0.25">
      <c r="A100" s="72" t="s">
        <v>155</v>
      </c>
      <c r="B100" s="73">
        <v>752</v>
      </c>
      <c r="C100" s="73">
        <v>422</v>
      </c>
      <c r="D100" s="74">
        <v>1014</v>
      </c>
      <c r="E100" s="73">
        <v>627</v>
      </c>
      <c r="F100" s="73">
        <v>456</v>
      </c>
      <c r="G100" s="73">
        <v>492</v>
      </c>
      <c r="H100" s="73">
        <v>694</v>
      </c>
      <c r="I100" s="74">
        <v>1352</v>
      </c>
      <c r="J100" s="73">
        <v>387</v>
      </c>
      <c r="K100" s="73">
        <v>767</v>
      </c>
      <c r="L100" s="73">
        <v>264</v>
      </c>
      <c r="M100" s="73">
        <v>216</v>
      </c>
      <c r="N100" s="74">
        <v>7443</v>
      </c>
      <c r="O100" s="72" t="s">
        <v>193</v>
      </c>
    </row>
    <row r="101" spans="1:15" ht="13.05" customHeight="1" x14ac:dyDescent="0.25">
      <c r="A101" s="68" t="s">
        <v>156</v>
      </c>
      <c r="B101" s="69">
        <v>111</v>
      </c>
      <c r="C101" s="69">
        <v>56</v>
      </c>
      <c r="D101" s="69">
        <v>147</v>
      </c>
      <c r="E101" s="69">
        <v>399</v>
      </c>
      <c r="F101" s="69">
        <v>456</v>
      </c>
      <c r="G101" s="69">
        <v>492</v>
      </c>
      <c r="H101" s="69">
        <v>694</v>
      </c>
      <c r="I101" s="70">
        <v>1352</v>
      </c>
      <c r="J101" s="69">
        <v>387</v>
      </c>
      <c r="K101" s="69">
        <v>369</v>
      </c>
      <c r="L101" s="69">
        <v>122</v>
      </c>
      <c r="M101" s="69">
        <v>154</v>
      </c>
      <c r="N101" s="70">
        <v>4739</v>
      </c>
      <c r="O101" s="68" t="s">
        <v>194</v>
      </c>
    </row>
    <row r="102" spans="1:15" ht="13.05" customHeight="1" x14ac:dyDescent="0.25">
      <c r="A102" s="68" t="s">
        <v>302</v>
      </c>
      <c r="B102" s="69">
        <v>546</v>
      </c>
      <c r="C102" s="69">
        <v>313</v>
      </c>
      <c r="D102" s="69">
        <v>778</v>
      </c>
      <c r="E102" s="69">
        <v>0</v>
      </c>
      <c r="F102" s="69">
        <v>0</v>
      </c>
      <c r="G102" s="69">
        <v>0</v>
      </c>
      <c r="H102" s="69">
        <v>0</v>
      </c>
      <c r="I102" s="69">
        <v>0</v>
      </c>
      <c r="J102" s="69">
        <v>0</v>
      </c>
      <c r="K102" s="69">
        <v>0</v>
      </c>
      <c r="L102" s="69">
        <v>0</v>
      </c>
      <c r="M102" s="69">
        <v>0</v>
      </c>
      <c r="N102" s="70">
        <v>1637</v>
      </c>
      <c r="O102" s="68" t="s">
        <v>536</v>
      </c>
    </row>
    <row r="103" spans="1:15" ht="13.05" customHeight="1" x14ac:dyDescent="0.25">
      <c r="A103" s="68" t="s">
        <v>157</v>
      </c>
      <c r="B103" s="69">
        <v>95</v>
      </c>
      <c r="C103" s="69">
        <v>53</v>
      </c>
      <c r="D103" s="69">
        <v>89</v>
      </c>
      <c r="E103" s="69">
        <v>228</v>
      </c>
      <c r="F103" s="69">
        <v>0</v>
      </c>
      <c r="G103" s="69">
        <v>0</v>
      </c>
      <c r="H103" s="69">
        <v>0</v>
      </c>
      <c r="I103" s="69">
        <v>0</v>
      </c>
      <c r="J103" s="69">
        <v>0</v>
      </c>
      <c r="K103" s="69">
        <v>398</v>
      </c>
      <c r="L103" s="69">
        <v>142</v>
      </c>
      <c r="M103" s="69">
        <v>62</v>
      </c>
      <c r="N103" s="70">
        <v>1067</v>
      </c>
      <c r="O103" s="68" t="s">
        <v>537</v>
      </c>
    </row>
    <row r="104" spans="1:15" ht="13.05" customHeight="1" x14ac:dyDescent="0.25">
      <c r="A104" s="72" t="s">
        <v>158</v>
      </c>
      <c r="B104" s="73">
        <v>169</v>
      </c>
      <c r="C104" s="73">
        <v>103</v>
      </c>
      <c r="D104" s="73">
        <v>347</v>
      </c>
      <c r="E104" s="73">
        <v>235</v>
      </c>
      <c r="F104" s="73">
        <v>508</v>
      </c>
      <c r="G104" s="73">
        <v>497</v>
      </c>
      <c r="H104" s="73">
        <v>288</v>
      </c>
      <c r="I104" s="73">
        <v>397</v>
      </c>
      <c r="J104" s="73">
        <v>367</v>
      </c>
      <c r="K104" s="73">
        <v>729</v>
      </c>
      <c r="L104" s="73">
        <v>342</v>
      </c>
      <c r="M104" s="73">
        <v>68</v>
      </c>
      <c r="N104" s="74">
        <v>4050</v>
      </c>
      <c r="O104" s="72" t="s">
        <v>196</v>
      </c>
    </row>
    <row r="105" spans="1:15" ht="13.05" customHeight="1" x14ac:dyDescent="0.25">
      <c r="A105" s="68" t="s">
        <v>159</v>
      </c>
      <c r="B105" s="69">
        <v>169</v>
      </c>
      <c r="C105" s="69">
        <v>103</v>
      </c>
      <c r="D105" s="69">
        <v>347</v>
      </c>
      <c r="E105" s="69">
        <v>235</v>
      </c>
      <c r="F105" s="69">
        <v>508</v>
      </c>
      <c r="G105" s="69">
        <v>497</v>
      </c>
      <c r="H105" s="69">
        <v>288</v>
      </c>
      <c r="I105" s="69">
        <v>397</v>
      </c>
      <c r="J105" s="69">
        <v>367</v>
      </c>
      <c r="K105" s="69">
        <v>729</v>
      </c>
      <c r="L105" s="69">
        <v>342</v>
      </c>
      <c r="M105" s="69">
        <v>68</v>
      </c>
      <c r="N105" s="70">
        <v>4050</v>
      </c>
      <c r="O105" s="68" t="s">
        <v>197</v>
      </c>
    </row>
    <row r="106" spans="1:15" ht="13.05" customHeight="1" x14ac:dyDescent="0.25">
      <c r="A106" s="72" t="s">
        <v>161</v>
      </c>
      <c r="B106" s="73">
        <v>167</v>
      </c>
      <c r="C106" s="73">
        <v>491</v>
      </c>
      <c r="D106" s="74">
        <v>1124</v>
      </c>
      <c r="E106" s="74">
        <v>3418</v>
      </c>
      <c r="F106" s="74">
        <v>7120</v>
      </c>
      <c r="G106" s="74">
        <v>6695</v>
      </c>
      <c r="H106" s="74">
        <v>7612</v>
      </c>
      <c r="I106" s="74">
        <v>8106</v>
      </c>
      <c r="J106" s="74">
        <v>9543</v>
      </c>
      <c r="K106" s="74">
        <v>7225</v>
      </c>
      <c r="L106" s="73">
        <v>487</v>
      </c>
      <c r="M106" s="73">
        <v>226</v>
      </c>
      <c r="N106" s="74">
        <v>52214</v>
      </c>
      <c r="O106" s="72" t="s">
        <v>199</v>
      </c>
    </row>
    <row r="107" spans="1:15" ht="13.05" customHeight="1" x14ac:dyDescent="0.25">
      <c r="A107" s="68" t="s">
        <v>162</v>
      </c>
      <c r="B107" s="69">
        <v>97</v>
      </c>
      <c r="C107" s="69">
        <v>260</v>
      </c>
      <c r="D107" s="69">
        <v>123</v>
      </c>
      <c r="E107" s="70">
        <v>1264</v>
      </c>
      <c r="F107" s="69">
        <v>0</v>
      </c>
      <c r="G107" s="70">
        <v>1292</v>
      </c>
      <c r="H107" s="70">
        <v>2306</v>
      </c>
      <c r="I107" s="70">
        <v>2341</v>
      </c>
      <c r="J107" s="70">
        <v>2279</v>
      </c>
      <c r="K107" s="70">
        <v>1612</v>
      </c>
      <c r="L107" s="69">
        <v>86</v>
      </c>
      <c r="M107" s="69">
        <v>95</v>
      </c>
      <c r="N107" s="70">
        <v>11755</v>
      </c>
      <c r="O107" s="68" t="s">
        <v>538</v>
      </c>
    </row>
    <row r="108" spans="1:15" ht="13.05" customHeight="1" x14ac:dyDescent="0.25">
      <c r="A108" s="68" t="s">
        <v>338</v>
      </c>
      <c r="B108" s="69">
        <v>0</v>
      </c>
      <c r="C108" s="69">
        <v>101</v>
      </c>
      <c r="D108" s="69">
        <v>100</v>
      </c>
      <c r="E108" s="69">
        <v>220</v>
      </c>
      <c r="F108" s="69">
        <v>405</v>
      </c>
      <c r="G108" s="69">
        <v>230</v>
      </c>
      <c r="H108" s="69">
        <v>380</v>
      </c>
      <c r="I108" s="69">
        <v>425</v>
      </c>
      <c r="J108" s="69">
        <v>400</v>
      </c>
      <c r="K108" s="69">
        <v>215</v>
      </c>
      <c r="L108" s="69">
        <v>95</v>
      </c>
      <c r="M108" s="69">
        <v>50</v>
      </c>
      <c r="N108" s="70">
        <v>2621</v>
      </c>
      <c r="O108" s="68" t="s">
        <v>203</v>
      </c>
    </row>
    <row r="109" spans="1:15" ht="13.05" customHeight="1" x14ac:dyDescent="0.25">
      <c r="A109" s="68" t="s">
        <v>163</v>
      </c>
      <c r="B109" s="69">
        <v>60</v>
      </c>
      <c r="C109" s="69">
        <v>99</v>
      </c>
      <c r="D109" s="69">
        <v>863</v>
      </c>
      <c r="E109" s="70">
        <v>1752</v>
      </c>
      <c r="F109" s="70">
        <v>6300</v>
      </c>
      <c r="G109" s="70">
        <v>4734</v>
      </c>
      <c r="H109" s="70">
        <v>4366</v>
      </c>
      <c r="I109" s="70">
        <v>4710</v>
      </c>
      <c r="J109" s="70">
        <v>6284</v>
      </c>
      <c r="K109" s="70">
        <v>5007</v>
      </c>
      <c r="L109" s="69">
        <v>277</v>
      </c>
      <c r="M109" s="69">
        <v>81</v>
      </c>
      <c r="N109" s="70">
        <v>34533</v>
      </c>
      <c r="O109" s="68" t="s">
        <v>201</v>
      </c>
    </row>
    <row r="110" spans="1:15" ht="13.05" customHeight="1" x14ac:dyDescent="0.25">
      <c r="A110" s="68" t="s">
        <v>164</v>
      </c>
      <c r="B110" s="69">
        <v>10</v>
      </c>
      <c r="C110" s="69">
        <v>31</v>
      </c>
      <c r="D110" s="69">
        <v>38</v>
      </c>
      <c r="E110" s="69">
        <v>182</v>
      </c>
      <c r="F110" s="69">
        <v>415</v>
      </c>
      <c r="G110" s="69">
        <v>439</v>
      </c>
      <c r="H110" s="69">
        <v>560</v>
      </c>
      <c r="I110" s="69">
        <v>630</v>
      </c>
      <c r="J110" s="69">
        <v>580</v>
      </c>
      <c r="K110" s="69">
        <v>391</v>
      </c>
      <c r="L110" s="69">
        <v>29</v>
      </c>
      <c r="M110" s="69">
        <v>0</v>
      </c>
      <c r="N110" s="70">
        <v>3305</v>
      </c>
      <c r="O110" s="68" t="s">
        <v>540</v>
      </c>
    </row>
    <row r="111" spans="1:15" ht="13.05" customHeight="1" x14ac:dyDescent="0.25">
      <c r="A111" s="72" t="s">
        <v>166</v>
      </c>
      <c r="B111" s="73">
        <v>473</v>
      </c>
      <c r="C111" s="73">
        <v>424</v>
      </c>
      <c r="D111" s="73">
        <v>536</v>
      </c>
      <c r="E111" s="74">
        <v>1425</v>
      </c>
      <c r="F111" s="73">
        <v>457</v>
      </c>
      <c r="G111" s="74">
        <v>1132</v>
      </c>
      <c r="H111" s="74">
        <v>3787</v>
      </c>
      <c r="I111" s="74">
        <v>4467</v>
      </c>
      <c r="J111" s="74">
        <v>1938</v>
      </c>
      <c r="K111" s="74">
        <v>1151</v>
      </c>
      <c r="L111" s="73">
        <v>45</v>
      </c>
      <c r="M111" s="73">
        <v>17</v>
      </c>
      <c r="N111" s="74">
        <v>15852</v>
      </c>
      <c r="O111" s="72" t="s">
        <v>204</v>
      </c>
    </row>
    <row r="112" spans="1:15" ht="13.05" customHeight="1" x14ac:dyDescent="0.25">
      <c r="A112" s="68" t="s">
        <v>339</v>
      </c>
      <c r="B112" s="69">
        <v>0</v>
      </c>
      <c r="C112" s="69">
        <v>42</v>
      </c>
      <c r="D112" s="69">
        <v>21</v>
      </c>
      <c r="E112" s="69">
        <v>0</v>
      </c>
      <c r="F112" s="69">
        <v>0</v>
      </c>
      <c r="G112" s="69">
        <v>0</v>
      </c>
      <c r="H112" s="69">
        <v>595</v>
      </c>
      <c r="I112" s="69">
        <v>674</v>
      </c>
      <c r="J112" s="69">
        <v>517</v>
      </c>
      <c r="K112" s="69">
        <v>231</v>
      </c>
      <c r="L112" s="69">
        <v>0</v>
      </c>
      <c r="M112" s="69">
        <v>0</v>
      </c>
      <c r="N112" s="70">
        <v>2080</v>
      </c>
      <c r="O112" s="68" t="s">
        <v>541</v>
      </c>
    </row>
    <row r="113" spans="1:15" ht="13.05" customHeight="1" x14ac:dyDescent="0.25">
      <c r="A113" s="68" t="s">
        <v>167</v>
      </c>
      <c r="B113" s="69">
        <v>0</v>
      </c>
      <c r="C113" s="69">
        <v>0</v>
      </c>
      <c r="D113" s="69">
        <v>0</v>
      </c>
      <c r="E113" s="69">
        <v>32</v>
      </c>
      <c r="F113" s="69">
        <v>160</v>
      </c>
      <c r="G113" s="69">
        <v>426</v>
      </c>
      <c r="H113" s="70">
        <v>1495</v>
      </c>
      <c r="I113" s="70">
        <v>1833</v>
      </c>
      <c r="J113" s="69">
        <v>628</v>
      </c>
      <c r="K113" s="69">
        <v>265</v>
      </c>
      <c r="L113" s="69">
        <v>0</v>
      </c>
      <c r="M113" s="69">
        <v>0</v>
      </c>
      <c r="N113" s="70">
        <v>4839</v>
      </c>
      <c r="O113" s="68" t="s">
        <v>542</v>
      </c>
    </row>
    <row r="114" spans="1:15" ht="13.05" customHeight="1" x14ac:dyDescent="0.25">
      <c r="A114" s="68" t="s">
        <v>274</v>
      </c>
      <c r="B114" s="69">
        <v>236</v>
      </c>
      <c r="C114" s="69">
        <v>225</v>
      </c>
      <c r="D114" s="69">
        <v>318</v>
      </c>
      <c r="E114" s="69">
        <v>988</v>
      </c>
      <c r="F114" s="69">
        <v>208</v>
      </c>
      <c r="G114" s="69">
        <v>555</v>
      </c>
      <c r="H114" s="70">
        <v>1305</v>
      </c>
      <c r="I114" s="70">
        <v>1551</v>
      </c>
      <c r="J114" s="69">
        <v>591</v>
      </c>
      <c r="K114" s="69">
        <v>575</v>
      </c>
      <c r="L114" s="69">
        <v>21</v>
      </c>
      <c r="M114" s="69">
        <v>10</v>
      </c>
      <c r="N114" s="70">
        <v>6583</v>
      </c>
      <c r="O114" s="68" t="s">
        <v>543</v>
      </c>
    </row>
    <row r="115" spans="1:15" ht="13.05" customHeight="1" x14ac:dyDescent="0.25">
      <c r="A115" s="68" t="s">
        <v>340</v>
      </c>
      <c r="B115" s="69">
        <v>237</v>
      </c>
      <c r="C115" s="69">
        <v>157</v>
      </c>
      <c r="D115" s="69">
        <v>197</v>
      </c>
      <c r="E115" s="69">
        <v>405</v>
      </c>
      <c r="F115" s="69">
        <v>89</v>
      </c>
      <c r="G115" s="69">
        <v>151</v>
      </c>
      <c r="H115" s="69">
        <v>392</v>
      </c>
      <c r="I115" s="69">
        <v>409</v>
      </c>
      <c r="J115" s="69">
        <v>202</v>
      </c>
      <c r="K115" s="69">
        <v>80</v>
      </c>
      <c r="L115" s="69">
        <v>24</v>
      </c>
      <c r="M115" s="69">
        <v>7</v>
      </c>
      <c r="N115" s="70">
        <v>2350</v>
      </c>
      <c r="O115" s="68" t="s">
        <v>544</v>
      </c>
    </row>
    <row r="116" spans="1:15" ht="13.05" customHeight="1" x14ac:dyDescent="0.25">
      <c r="A116" s="72" t="s">
        <v>341</v>
      </c>
      <c r="B116" s="73">
        <v>0</v>
      </c>
      <c r="C116" s="73">
        <v>0</v>
      </c>
      <c r="D116" s="73">
        <v>0</v>
      </c>
      <c r="E116" s="73">
        <v>292</v>
      </c>
      <c r="F116" s="73">
        <v>545</v>
      </c>
      <c r="G116" s="73">
        <v>536</v>
      </c>
      <c r="H116" s="73">
        <v>648</v>
      </c>
      <c r="I116" s="73">
        <v>648</v>
      </c>
      <c r="J116" s="73">
        <v>486</v>
      </c>
      <c r="K116" s="73">
        <v>82</v>
      </c>
      <c r="L116" s="73">
        <v>0</v>
      </c>
      <c r="M116" s="73">
        <v>0</v>
      </c>
      <c r="N116" s="74">
        <v>3237</v>
      </c>
      <c r="O116" s="72" t="s">
        <v>350</v>
      </c>
    </row>
    <row r="117" spans="1:15" ht="13.05" customHeight="1" x14ac:dyDescent="0.25">
      <c r="A117" s="68" t="s">
        <v>342</v>
      </c>
      <c r="B117" s="69">
        <v>0</v>
      </c>
      <c r="C117" s="69">
        <v>0</v>
      </c>
      <c r="D117" s="69">
        <v>0</v>
      </c>
      <c r="E117" s="69">
        <v>292</v>
      </c>
      <c r="F117" s="69">
        <v>545</v>
      </c>
      <c r="G117" s="69">
        <v>536</v>
      </c>
      <c r="H117" s="69">
        <v>648</v>
      </c>
      <c r="I117" s="69">
        <v>648</v>
      </c>
      <c r="J117" s="69">
        <v>486</v>
      </c>
      <c r="K117" s="69">
        <v>82</v>
      </c>
      <c r="L117" s="69">
        <v>0</v>
      </c>
      <c r="M117" s="69">
        <v>0</v>
      </c>
      <c r="N117" s="70">
        <v>3237</v>
      </c>
      <c r="O117" s="68" t="s">
        <v>545</v>
      </c>
    </row>
    <row r="118" spans="1:15" ht="13.05" customHeight="1" x14ac:dyDescent="0.25">
      <c r="A118" s="72" t="s">
        <v>169</v>
      </c>
      <c r="B118" s="73">
        <v>123</v>
      </c>
      <c r="C118" s="73">
        <v>104</v>
      </c>
      <c r="D118" s="73">
        <v>141</v>
      </c>
      <c r="E118" s="73">
        <v>945</v>
      </c>
      <c r="F118" s="74">
        <v>2559</v>
      </c>
      <c r="G118" s="73">
        <v>680</v>
      </c>
      <c r="H118" s="73">
        <v>627</v>
      </c>
      <c r="I118" s="73">
        <v>614</v>
      </c>
      <c r="J118" s="74">
        <v>1046</v>
      </c>
      <c r="K118" s="73">
        <v>845</v>
      </c>
      <c r="L118" s="73">
        <v>379</v>
      </c>
      <c r="M118" s="73">
        <v>191</v>
      </c>
      <c r="N118" s="74">
        <v>8254</v>
      </c>
      <c r="O118" s="72" t="s">
        <v>207</v>
      </c>
    </row>
    <row r="119" spans="1:15" ht="13.05" customHeight="1" x14ac:dyDescent="0.25">
      <c r="A119" s="68" t="s">
        <v>275</v>
      </c>
      <c r="B119" s="69">
        <v>67</v>
      </c>
      <c r="C119" s="69">
        <v>45</v>
      </c>
      <c r="D119" s="69">
        <v>85</v>
      </c>
      <c r="E119" s="69">
        <v>76</v>
      </c>
      <c r="F119" s="69">
        <v>434</v>
      </c>
      <c r="G119" s="69">
        <v>76</v>
      </c>
      <c r="H119" s="69">
        <v>21</v>
      </c>
      <c r="I119" s="69">
        <v>67</v>
      </c>
      <c r="J119" s="69">
        <v>99</v>
      </c>
      <c r="K119" s="69">
        <v>71</v>
      </c>
      <c r="L119" s="69">
        <v>34</v>
      </c>
      <c r="M119" s="69">
        <v>48</v>
      </c>
      <c r="N119" s="70">
        <v>1123</v>
      </c>
      <c r="O119" s="68" t="s">
        <v>546</v>
      </c>
    </row>
    <row r="120" spans="1:15" ht="13.05" customHeight="1" x14ac:dyDescent="0.25">
      <c r="A120" s="68" t="s">
        <v>170</v>
      </c>
      <c r="B120" s="69">
        <v>56</v>
      </c>
      <c r="C120" s="69">
        <v>59</v>
      </c>
      <c r="D120" s="69">
        <v>56</v>
      </c>
      <c r="E120" s="69">
        <v>869</v>
      </c>
      <c r="F120" s="70">
        <v>2125</v>
      </c>
      <c r="G120" s="69">
        <v>604</v>
      </c>
      <c r="H120" s="69">
        <v>606</v>
      </c>
      <c r="I120" s="69">
        <v>547</v>
      </c>
      <c r="J120" s="69">
        <v>947</v>
      </c>
      <c r="K120" s="69">
        <v>774</v>
      </c>
      <c r="L120" s="69">
        <v>345</v>
      </c>
      <c r="M120" s="69">
        <v>143</v>
      </c>
      <c r="N120" s="70">
        <v>7131</v>
      </c>
      <c r="O120" s="68" t="s">
        <v>547</v>
      </c>
    </row>
    <row r="121" spans="1:15" ht="13.05" customHeight="1" x14ac:dyDescent="0.25">
      <c r="A121" s="72" t="s">
        <v>171</v>
      </c>
      <c r="B121" s="73">
        <v>206</v>
      </c>
      <c r="C121" s="73">
        <v>208</v>
      </c>
      <c r="D121" s="73">
        <v>130</v>
      </c>
      <c r="E121" s="73">
        <v>777</v>
      </c>
      <c r="F121" s="74">
        <v>1094</v>
      </c>
      <c r="G121" s="73">
        <v>817</v>
      </c>
      <c r="H121" s="74">
        <v>1651</v>
      </c>
      <c r="I121" s="74">
        <v>2310</v>
      </c>
      <c r="J121" s="74">
        <v>1529</v>
      </c>
      <c r="K121" s="74">
        <v>1369</v>
      </c>
      <c r="L121" s="73">
        <v>129</v>
      </c>
      <c r="M121" s="73">
        <v>46</v>
      </c>
      <c r="N121" s="74">
        <v>10266</v>
      </c>
      <c r="O121" s="72" t="s">
        <v>209</v>
      </c>
    </row>
    <row r="122" spans="1:15" ht="13.05" customHeight="1" x14ac:dyDescent="0.25">
      <c r="A122" s="68" t="s">
        <v>368</v>
      </c>
      <c r="B122" s="69">
        <v>86</v>
      </c>
      <c r="C122" s="69">
        <v>53</v>
      </c>
      <c r="D122" s="69">
        <v>49</v>
      </c>
      <c r="E122" s="69">
        <v>342</v>
      </c>
      <c r="F122" s="69">
        <v>457</v>
      </c>
      <c r="G122" s="69">
        <v>392</v>
      </c>
      <c r="H122" s="69">
        <v>532</v>
      </c>
      <c r="I122" s="69">
        <v>889</v>
      </c>
      <c r="J122" s="69">
        <v>540</v>
      </c>
      <c r="K122" s="69">
        <v>387</v>
      </c>
      <c r="L122" s="69">
        <v>116</v>
      </c>
      <c r="M122" s="69">
        <v>22</v>
      </c>
      <c r="N122" s="70">
        <v>3865</v>
      </c>
      <c r="O122" s="68" t="s">
        <v>548</v>
      </c>
    </row>
    <row r="123" spans="1:15" ht="13.05" customHeight="1" x14ac:dyDescent="0.25">
      <c r="A123" s="68" t="s">
        <v>172</v>
      </c>
      <c r="B123" s="69">
        <v>101</v>
      </c>
      <c r="C123" s="69">
        <v>155</v>
      </c>
      <c r="D123" s="69">
        <v>0</v>
      </c>
      <c r="E123" s="69">
        <v>59</v>
      </c>
      <c r="F123" s="69">
        <v>102</v>
      </c>
      <c r="G123" s="69">
        <v>113</v>
      </c>
      <c r="H123" s="69">
        <v>238</v>
      </c>
      <c r="I123" s="69">
        <v>250</v>
      </c>
      <c r="J123" s="69">
        <v>151</v>
      </c>
      <c r="K123" s="69">
        <v>109</v>
      </c>
      <c r="L123" s="69">
        <v>13</v>
      </c>
      <c r="M123" s="69">
        <v>0</v>
      </c>
      <c r="N123" s="70">
        <v>1291</v>
      </c>
      <c r="O123" s="68" t="s">
        <v>549</v>
      </c>
    </row>
    <row r="124" spans="1:15" ht="13.05" customHeight="1" x14ac:dyDescent="0.25">
      <c r="A124" s="68" t="s">
        <v>173</v>
      </c>
      <c r="B124" s="69">
        <v>19</v>
      </c>
      <c r="C124" s="69">
        <v>0</v>
      </c>
      <c r="D124" s="69">
        <v>26</v>
      </c>
      <c r="E124" s="69">
        <v>60</v>
      </c>
      <c r="F124" s="69">
        <v>81</v>
      </c>
      <c r="G124" s="69">
        <v>93</v>
      </c>
      <c r="H124" s="69">
        <v>176</v>
      </c>
      <c r="I124" s="69">
        <v>234</v>
      </c>
      <c r="J124" s="69">
        <v>125</v>
      </c>
      <c r="K124" s="69">
        <v>95</v>
      </c>
      <c r="L124" s="69">
        <v>0</v>
      </c>
      <c r="M124" s="69">
        <v>24</v>
      </c>
      <c r="N124" s="69">
        <v>933</v>
      </c>
      <c r="O124" s="68" t="s">
        <v>550</v>
      </c>
    </row>
    <row r="125" spans="1:15" ht="13.05" customHeight="1" x14ac:dyDescent="0.2">
      <c r="A125" s="68" t="s">
        <v>591</v>
      </c>
      <c r="B125" s="69">
        <v>0</v>
      </c>
      <c r="C125" s="69">
        <v>0</v>
      </c>
      <c r="D125" s="69">
        <v>0</v>
      </c>
      <c r="E125" s="69">
        <v>0</v>
      </c>
      <c r="F125" s="69">
        <v>0</v>
      </c>
      <c r="G125" s="69">
        <v>0</v>
      </c>
      <c r="H125" s="69">
        <v>158</v>
      </c>
      <c r="I125" s="69">
        <v>354</v>
      </c>
      <c r="J125" s="69">
        <v>271</v>
      </c>
      <c r="K125" s="69">
        <v>184</v>
      </c>
      <c r="L125" s="69">
        <v>0</v>
      </c>
      <c r="M125" s="69">
        <v>0</v>
      </c>
      <c r="N125" s="69">
        <v>967</v>
      </c>
      <c r="O125" s="22" t="s">
        <v>840</v>
      </c>
    </row>
    <row r="126" spans="1:15" ht="13.05" customHeight="1" x14ac:dyDescent="0.25">
      <c r="A126" s="68" t="s">
        <v>174</v>
      </c>
      <c r="B126" s="69">
        <v>0</v>
      </c>
      <c r="C126" s="69">
        <v>0</v>
      </c>
      <c r="D126" s="69">
        <v>55</v>
      </c>
      <c r="E126" s="69">
        <v>316</v>
      </c>
      <c r="F126" s="69">
        <v>454</v>
      </c>
      <c r="G126" s="69">
        <v>219</v>
      </c>
      <c r="H126" s="69">
        <v>547</v>
      </c>
      <c r="I126" s="69">
        <v>583</v>
      </c>
      <c r="J126" s="69">
        <v>442</v>
      </c>
      <c r="K126" s="69">
        <v>594</v>
      </c>
      <c r="L126" s="69">
        <v>0</v>
      </c>
      <c r="M126" s="69">
        <v>0</v>
      </c>
      <c r="N126" s="70">
        <v>3210</v>
      </c>
      <c r="O126" s="68" t="s">
        <v>551</v>
      </c>
    </row>
    <row r="127" spans="1:15" ht="13.05" customHeight="1" x14ac:dyDescent="0.25">
      <c r="A127" s="72" t="s">
        <v>175</v>
      </c>
      <c r="B127" s="73">
        <v>750</v>
      </c>
      <c r="C127" s="73">
        <v>800</v>
      </c>
      <c r="D127" s="74">
        <v>1700</v>
      </c>
      <c r="E127" s="74">
        <v>2560</v>
      </c>
      <c r="F127" s="74">
        <v>3340</v>
      </c>
      <c r="G127" s="74">
        <v>2000</v>
      </c>
      <c r="H127" s="74">
        <v>1900</v>
      </c>
      <c r="I127" s="74">
        <v>1830</v>
      </c>
      <c r="J127" s="74">
        <v>1970</v>
      </c>
      <c r="K127" s="74">
        <v>1200</v>
      </c>
      <c r="L127" s="73">
        <v>400</v>
      </c>
      <c r="M127" s="73">
        <v>250</v>
      </c>
      <c r="N127" s="74">
        <v>18700</v>
      </c>
      <c r="O127" s="72" t="s">
        <v>213</v>
      </c>
    </row>
    <row r="128" spans="1:15" ht="13.05" customHeight="1" x14ac:dyDescent="0.25">
      <c r="A128" s="68" t="s">
        <v>176</v>
      </c>
      <c r="B128" s="69">
        <v>750</v>
      </c>
      <c r="C128" s="69">
        <v>800</v>
      </c>
      <c r="D128" s="70">
        <v>1700</v>
      </c>
      <c r="E128" s="70">
        <v>2560</v>
      </c>
      <c r="F128" s="70">
        <v>3340</v>
      </c>
      <c r="G128" s="70">
        <v>2000</v>
      </c>
      <c r="H128" s="70">
        <v>1900</v>
      </c>
      <c r="I128" s="70">
        <v>1830</v>
      </c>
      <c r="J128" s="70">
        <v>1970</v>
      </c>
      <c r="K128" s="70">
        <v>1200</v>
      </c>
      <c r="L128" s="69">
        <v>400</v>
      </c>
      <c r="M128" s="69">
        <v>250</v>
      </c>
      <c r="N128" s="70">
        <v>18700</v>
      </c>
      <c r="O128" s="68" t="s">
        <v>552</v>
      </c>
    </row>
    <row r="129" spans="1:15" ht="13.05" customHeight="1" x14ac:dyDescent="0.25">
      <c r="A129" s="72" t="s">
        <v>177</v>
      </c>
      <c r="B129" s="73">
        <v>409</v>
      </c>
      <c r="C129" s="73">
        <v>267</v>
      </c>
      <c r="D129" s="73">
        <v>0</v>
      </c>
      <c r="E129" s="73">
        <v>0</v>
      </c>
      <c r="F129" s="73">
        <v>0</v>
      </c>
      <c r="G129" s="73">
        <v>0</v>
      </c>
      <c r="H129" s="73">
        <v>0</v>
      </c>
      <c r="I129" s="73">
        <v>0</v>
      </c>
      <c r="J129" s="73">
        <v>0</v>
      </c>
      <c r="K129" s="73">
        <v>0</v>
      </c>
      <c r="L129" s="73">
        <v>360</v>
      </c>
      <c r="M129" s="73">
        <v>596</v>
      </c>
      <c r="N129" s="74">
        <v>1632</v>
      </c>
      <c r="O129" s="72" t="s">
        <v>215</v>
      </c>
    </row>
    <row r="130" spans="1:15" ht="13.05" customHeight="1" x14ac:dyDescent="0.25">
      <c r="A130" s="68" t="s">
        <v>178</v>
      </c>
      <c r="B130" s="69">
        <v>409</v>
      </c>
      <c r="C130" s="69">
        <v>267</v>
      </c>
      <c r="D130" s="69">
        <v>0</v>
      </c>
      <c r="E130" s="69">
        <v>0</v>
      </c>
      <c r="F130" s="69">
        <v>0</v>
      </c>
      <c r="G130" s="69">
        <v>0</v>
      </c>
      <c r="H130" s="69">
        <v>0</v>
      </c>
      <c r="I130" s="69">
        <v>0</v>
      </c>
      <c r="J130" s="69">
        <v>0</v>
      </c>
      <c r="K130" s="69">
        <v>0</v>
      </c>
      <c r="L130" s="69">
        <v>360</v>
      </c>
      <c r="M130" s="69">
        <v>596</v>
      </c>
      <c r="N130" s="70">
        <v>1632</v>
      </c>
      <c r="O130" s="68" t="s">
        <v>553</v>
      </c>
    </row>
    <row r="131" spans="1:15" ht="13.05" customHeight="1" x14ac:dyDescent="0.25">
      <c r="A131" s="72" t="s">
        <v>179</v>
      </c>
      <c r="B131" s="73">
        <v>45</v>
      </c>
      <c r="C131" s="73">
        <v>0</v>
      </c>
      <c r="D131" s="73">
        <v>0</v>
      </c>
      <c r="E131" s="73">
        <v>346</v>
      </c>
      <c r="F131" s="73">
        <v>459</v>
      </c>
      <c r="G131" s="73">
        <v>628</v>
      </c>
      <c r="H131" s="74">
        <v>1342</v>
      </c>
      <c r="I131" s="74">
        <v>1425</v>
      </c>
      <c r="J131" s="74">
        <v>1032</v>
      </c>
      <c r="K131" s="73">
        <v>543</v>
      </c>
      <c r="L131" s="73">
        <v>251</v>
      </c>
      <c r="M131" s="73">
        <v>0</v>
      </c>
      <c r="N131" s="74">
        <v>6071</v>
      </c>
      <c r="O131" s="72" t="s">
        <v>217</v>
      </c>
    </row>
    <row r="132" spans="1:15" ht="13.05" customHeight="1" x14ac:dyDescent="0.25">
      <c r="A132" s="68" t="s">
        <v>180</v>
      </c>
      <c r="B132" s="69">
        <v>45</v>
      </c>
      <c r="C132" s="69">
        <v>0</v>
      </c>
      <c r="D132" s="69">
        <v>0</v>
      </c>
      <c r="E132" s="69">
        <v>346</v>
      </c>
      <c r="F132" s="69">
        <v>459</v>
      </c>
      <c r="G132" s="69">
        <v>628</v>
      </c>
      <c r="H132" s="70">
        <v>1342</v>
      </c>
      <c r="I132" s="70">
        <v>1425</v>
      </c>
      <c r="J132" s="70">
        <v>1032</v>
      </c>
      <c r="K132" s="69">
        <v>543</v>
      </c>
      <c r="L132" s="69">
        <v>251</v>
      </c>
      <c r="M132" s="69">
        <v>0</v>
      </c>
      <c r="N132" s="70">
        <v>6071</v>
      </c>
      <c r="O132" s="68" t="s">
        <v>554</v>
      </c>
    </row>
    <row r="133" spans="1:15" ht="13.05" customHeight="1" x14ac:dyDescent="0.25">
      <c r="A133" s="72" t="s">
        <v>181</v>
      </c>
      <c r="B133" s="73">
        <v>41</v>
      </c>
      <c r="C133" s="73">
        <v>83</v>
      </c>
      <c r="D133" s="73">
        <v>127</v>
      </c>
      <c r="E133" s="73">
        <v>938</v>
      </c>
      <c r="F133" s="74">
        <v>2426</v>
      </c>
      <c r="G133" s="74">
        <v>2465</v>
      </c>
      <c r="H133" s="74">
        <v>2797</v>
      </c>
      <c r="I133" s="74">
        <v>3447</v>
      </c>
      <c r="J133" s="74">
        <v>3168</v>
      </c>
      <c r="K133" s="74">
        <v>2233</v>
      </c>
      <c r="L133" s="73">
        <v>150</v>
      </c>
      <c r="M133" s="73">
        <v>75</v>
      </c>
      <c r="N133" s="74">
        <v>17950</v>
      </c>
      <c r="O133" s="72" t="s">
        <v>219</v>
      </c>
    </row>
    <row r="134" spans="1:15" ht="13.05" customHeight="1" x14ac:dyDescent="0.25">
      <c r="A134" s="68" t="s">
        <v>182</v>
      </c>
      <c r="B134" s="69">
        <v>41</v>
      </c>
      <c r="C134" s="69">
        <v>83</v>
      </c>
      <c r="D134" s="69">
        <v>127</v>
      </c>
      <c r="E134" s="69">
        <v>938</v>
      </c>
      <c r="F134" s="70">
        <v>2426</v>
      </c>
      <c r="G134" s="70">
        <v>2465</v>
      </c>
      <c r="H134" s="70">
        <v>2797</v>
      </c>
      <c r="I134" s="70">
        <v>3447</v>
      </c>
      <c r="J134" s="70">
        <v>3168</v>
      </c>
      <c r="K134" s="70">
        <v>2233</v>
      </c>
      <c r="L134" s="69">
        <v>150</v>
      </c>
      <c r="M134" s="69">
        <v>75</v>
      </c>
      <c r="N134" s="70">
        <v>17950</v>
      </c>
      <c r="O134" s="68" t="s">
        <v>555</v>
      </c>
    </row>
    <row r="135" spans="1:15" ht="13.05" customHeight="1" x14ac:dyDescent="0.25">
      <c r="A135" s="72" t="s">
        <v>183</v>
      </c>
      <c r="B135" s="73">
        <v>51</v>
      </c>
      <c r="C135" s="73">
        <v>16</v>
      </c>
      <c r="D135" s="73">
        <v>76</v>
      </c>
      <c r="E135" s="73">
        <v>501</v>
      </c>
      <c r="F135" s="74">
        <v>2154</v>
      </c>
      <c r="G135" s="74">
        <v>2373</v>
      </c>
      <c r="H135" s="74">
        <v>4510</v>
      </c>
      <c r="I135" s="74">
        <v>4677</v>
      </c>
      <c r="J135" s="74">
        <v>3360</v>
      </c>
      <c r="K135" s="74">
        <v>1233</v>
      </c>
      <c r="L135" s="73">
        <v>40</v>
      </c>
      <c r="M135" s="73">
        <v>0</v>
      </c>
      <c r="N135" s="74">
        <v>18991</v>
      </c>
      <c r="O135" s="72" t="s">
        <v>221</v>
      </c>
    </row>
    <row r="136" spans="1:15" ht="13.05" customHeight="1" x14ac:dyDescent="0.25">
      <c r="A136" s="68" t="s">
        <v>184</v>
      </c>
      <c r="B136" s="69">
        <v>51</v>
      </c>
      <c r="C136" s="69">
        <v>16</v>
      </c>
      <c r="D136" s="69">
        <v>76</v>
      </c>
      <c r="E136" s="69">
        <v>501</v>
      </c>
      <c r="F136" s="70">
        <v>2154</v>
      </c>
      <c r="G136" s="70">
        <v>2373</v>
      </c>
      <c r="H136" s="70">
        <v>4510</v>
      </c>
      <c r="I136" s="70">
        <v>4677</v>
      </c>
      <c r="J136" s="70">
        <v>3360</v>
      </c>
      <c r="K136" s="70">
        <v>1233</v>
      </c>
      <c r="L136" s="69">
        <v>40</v>
      </c>
      <c r="M136" s="69">
        <v>0</v>
      </c>
      <c r="N136" s="70">
        <v>18991</v>
      </c>
      <c r="O136" s="68" t="s">
        <v>556</v>
      </c>
    </row>
    <row r="137" spans="1:15" ht="13.05" customHeight="1" x14ac:dyDescent="0.25">
      <c r="A137" s="72" t="s">
        <v>223</v>
      </c>
      <c r="B137" s="73">
        <v>158</v>
      </c>
      <c r="C137" s="73">
        <v>160</v>
      </c>
      <c r="D137" s="73">
        <v>481</v>
      </c>
      <c r="E137" s="73">
        <v>757</v>
      </c>
      <c r="F137" s="74">
        <v>1699</v>
      </c>
      <c r="G137" s="73">
        <v>448</v>
      </c>
      <c r="H137" s="73">
        <v>363</v>
      </c>
      <c r="I137" s="73">
        <v>620</v>
      </c>
      <c r="J137" s="73">
        <v>382</v>
      </c>
      <c r="K137" s="73">
        <v>362</v>
      </c>
      <c r="L137" s="73">
        <v>44</v>
      </c>
      <c r="M137" s="73">
        <v>42</v>
      </c>
      <c r="N137" s="74">
        <v>5516</v>
      </c>
      <c r="O137" s="72" t="s">
        <v>237</v>
      </c>
    </row>
    <row r="138" spans="1:15" ht="13.05" customHeight="1" x14ac:dyDescent="0.25">
      <c r="A138" s="68" t="s">
        <v>224</v>
      </c>
      <c r="B138" s="69">
        <v>158</v>
      </c>
      <c r="C138" s="69">
        <v>160</v>
      </c>
      <c r="D138" s="69">
        <v>481</v>
      </c>
      <c r="E138" s="69">
        <v>757</v>
      </c>
      <c r="F138" s="70">
        <v>1699</v>
      </c>
      <c r="G138" s="69">
        <v>448</v>
      </c>
      <c r="H138" s="69">
        <v>363</v>
      </c>
      <c r="I138" s="69">
        <v>620</v>
      </c>
      <c r="J138" s="69">
        <v>382</v>
      </c>
      <c r="K138" s="69">
        <v>362</v>
      </c>
      <c r="L138" s="69">
        <v>44</v>
      </c>
      <c r="M138" s="69">
        <v>42</v>
      </c>
      <c r="N138" s="70">
        <v>5516</v>
      </c>
      <c r="O138" s="68" t="s">
        <v>557</v>
      </c>
    </row>
    <row r="139" spans="1:15" ht="13.05" customHeight="1" x14ac:dyDescent="0.25">
      <c r="A139" s="72" t="s">
        <v>225</v>
      </c>
      <c r="B139" s="73">
        <v>234</v>
      </c>
      <c r="C139" s="73">
        <v>608</v>
      </c>
      <c r="D139" s="73">
        <v>564</v>
      </c>
      <c r="E139" s="73">
        <v>699</v>
      </c>
      <c r="F139" s="73">
        <v>734</v>
      </c>
      <c r="G139" s="73">
        <v>523</v>
      </c>
      <c r="H139" s="73">
        <v>158</v>
      </c>
      <c r="I139" s="73">
        <v>700</v>
      </c>
      <c r="J139" s="73">
        <v>276</v>
      </c>
      <c r="K139" s="73">
        <v>504</v>
      </c>
      <c r="L139" s="73">
        <v>320</v>
      </c>
      <c r="M139" s="73">
        <v>215</v>
      </c>
      <c r="N139" s="74">
        <v>5535</v>
      </c>
      <c r="O139" s="72" t="s">
        <v>239</v>
      </c>
    </row>
    <row r="140" spans="1:15" ht="13.05" customHeight="1" x14ac:dyDescent="0.25">
      <c r="A140" s="68" t="s">
        <v>278</v>
      </c>
      <c r="B140" s="69">
        <v>6</v>
      </c>
      <c r="C140" s="69">
        <v>61</v>
      </c>
      <c r="D140" s="69">
        <v>22</v>
      </c>
      <c r="E140" s="69">
        <v>26</v>
      </c>
      <c r="F140" s="69">
        <v>48</v>
      </c>
      <c r="G140" s="69">
        <v>48</v>
      </c>
      <c r="H140" s="69">
        <v>18</v>
      </c>
      <c r="I140" s="69">
        <v>39</v>
      </c>
      <c r="J140" s="69">
        <v>10</v>
      </c>
      <c r="K140" s="69">
        <v>0</v>
      </c>
      <c r="L140" s="69">
        <v>37</v>
      </c>
      <c r="M140" s="69">
        <v>2</v>
      </c>
      <c r="N140" s="69">
        <v>317</v>
      </c>
      <c r="O140" s="68" t="s">
        <v>558</v>
      </c>
    </row>
    <row r="141" spans="1:15" ht="13.05" customHeight="1" x14ac:dyDescent="0.25">
      <c r="A141" s="68" t="s">
        <v>226</v>
      </c>
      <c r="B141" s="69">
        <v>118</v>
      </c>
      <c r="C141" s="69">
        <v>279</v>
      </c>
      <c r="D141" s="69">
        <v>139</v>
      </c>
      <c r="E141" s="69">
        <v>630</v>
      </c>
      <c r="F141" s="69">
        <v>501</v>
      </c>
      <c r="G141" s="69">
        <v>282</v>
      </c>
      <c r="H141" s="69">
        <v>107</v>
      </c>
      <c r="I141" s="69">
        <v>306</v>
      </c>
      <c r="J141" s="69">
        <v>159</v>
      </c>
      <c r="K141" s="69">
        <v>191</v>
      </c>
      <c r="L141" s="69">
        <v>126</v>
      </c>
      <c r="M141" s="69">
        <v>50</v>
      </c>
      <c r="N141" s="70">
        <v>2888</v>
      </c>
      <c r="O141" s="68" t="s">
        <v>559</v>
      </c>
    </row>
    <row r="142" spans="1:15" ht="13.05" customHeight="1" x14ac:dyDescent="0.25">
      <c r="A142" s="68" t="s">
        <v>560</v>
      </c>
      <c r="B142" s="69">
        <v>110</v>
      </c>
      <c r="C142" s="69">
        <v>268</v>
      </c>
      <c r="D142" s="69">
        <v>403</v>
      </c>
      <c r="E142" s="69">
        <v>43</v>
      </c>
      <c r="F142" s="69">
        <v>185</v>
      </c>
      <c r="G142" s="69">
        <v>193</v>
      </c>
      <c r="H142" s="69">
        <v>33</v>
      </c>
      <c r="I142" s="69">
        <v>355</v>
      </c>
      <c r="J142" s="69">
        <v>107</v>
      </c>
      <c r="K142" s="69">
        <v>313</v>
      </c>
      <c r="L142" s="69">
        <v>157</v>
      </c>
      <c r="M142" s="69">
        <v>163</v>
      </c>
      <c r="N142" s="70">
        <v>2330</v>
      </c>
      <c r="O142" s="68" t="s">
        <v>561</v>
      </c>
    </row>
    <row r="143" spans="1:15" ht="13.05" customHeight="1" x14ac:dyDescent="0.25">
      <c r="A143" s="72" t="s">
        <v>279</v>
      </c>
      <c r="B143" s="73">
        <v>116</v>
      </c>
      <c r="C143" s="73">
        <v>99</v>
      </c>
      <c r="D143" s="73">
        <v>120</v>
      </c>
      <c r="E143" s="73">
        <v>347</v>
      </c>
      <c r="F143" s="73">
        <v>890</v>
      </c>
      <c r="G143" s="73">
        <v>420</v>
      </c>
      <c r="H143" s="73">
        <v>65</v>
      </c>
      <c r="I143" s="73">
        <v>147</v>
      </c>
      <c r="J143" s="73">
        <v>106</v>
      </c>
      <c r="K143" s="73">
        <v>285</v>
      </c>
      <c r="L143" s="73">
        <v>289</v>
      </c>
      <c r="M143" s="73">
        <v>132</v>
      </c>
      <c r="N143" s="74">
        <v>3016</v>
      </c>
      <c r="O143" s="72" t="s">
        <v>290</v>
      </c>
    </row>
    <row r="144" spans="1:15" ht="13.05" customHeight="1" x14ac:dyDescent="0.25">
      <c r="A144" s="68" t="s">
        <v>280</v>
      </c>
      <c r="B144" s="69">
        <v>116</v>
      </c>
      <c r="C144" s="69">
        <v>99</v>
      </c>
      <c r="D144" s="69">
        <v>120</v>
      </c>
      <c r="E144" s="69">
        <v>347</v>
      </c>
      <c r="F144" s="69">
        <v>890</v>
      </c>
      <c r="G144" s="69">
        <v>420</v>
      </c>
      <c r="H144" s="69">
        <v>65</v>
      </c>
      <c r="I144" s="69">
        <v>147</v>
      </c>
      <c r="J144" s="69">
        <v>106</v>
      </c>
      <c r="K144" s="69">
        <v>285</v>
      </c>
      <c r="L144" s="69">
        <v>289</v>
      </c>
      <c r="M144" s="69">
        <v>132</v>
      </c>
      <c r="N144" s="70">
        <v>3016</v>
      </c>
      <c r="O144" s="68" t="s">
        <v>562</v>
      </c>
    </row>
    <row r="145" spans="1:15" ht="13.05" customHeight="1" x14ac:dyDescent="0.25">
      <c r="A145" s="72" t="s">
        <v>227</v>
      </c>
      <c r="B145" s="74">
        <v>4165</v>
      </c>
      <c r="C145" s="74">
        <v>3585</v>
      </c>
      <c r="D145" s="74">
        <v>7247</v>
      </c>
      <c r="E145" s="74">
        <v>11266</v>
      </c>
      <c r="F145" s="74">
        <v>21530</v>
      </c>
      <c r="G145" s="74">
        <v>17643</v>
      </c>
      <c r="H145" s="74">
        <v>13786</v>
      </c>
      <c r="I145" s="74">
        <v>17804</v>
      </c>
      <c r="J145" s="74">
        <v>19057</v>
      </c>
      <c r="K145" s="74">
        <v>17451</v>
      </c>
      <c r="L145" s="74">
        <v>4424</v>
      </c>
      <c r="M145" s="74">
        <v>3203</v>
      </c>
      <c r="N145" s="74">
        <v>141161</v>
      </c>
      <c r="O145" s="72" t="s">
        <v>241</v>
      </c>
    </row>
    <row r="146" spans="1:15" ht="13.05" customHeight="1" x14ac:dyDescent="0.25">
      <c r="A146" s="68" t="s">
        <v>412</v>
      </c>
      <c r="B146" s="69">
        <v>65</v>
      </c>
      <c r="C146" s="69">
        <v>35</v>
      </c>
      <c r="D146" s="69">
        <v>147</v>
      </c>
      <c r="E146" s="69">
        <v>116</v>
      </c>
      <c r="F146" s="69">
        <v>130</v>
      </c>
      <c r="G146" s="69">
        <v>43</v>
      </c>
      <c r="H146" s="69">
        <v>86</v>
      </c>
      <c r="I146" s="69">
        <v>104</v>
      </c>
      <c r="J146" s="69">
        <v>57</v>
      </c>
      <c r="K146" s="69">
        <v>151</v>
      </c>
      <c r="L146" s="69">
        <v>74</v>
      </c>
      <c r="M146" s="69">
        <v>153</v>
      </c>
      <c r="N146" s="70">
        <v>1161</v>
      </c>
      <c r="O146" s="68" t="s">
        <v>829</v>
      </c>
    </row>
    <row r="147" spans="1:15" ht="13.05" customHeight="1" x14ac:dyDescent="0.25">
      <c r="A147" s="72" t="s">
        <v>228</v>
      </c>
      <c r="B147" s="70">
        <v>4100</v>
      </c>
      <c r="C147" s="70">
        <v>3550</v>
      </c>
      <c r="D147" s="70">
        <v>7100</v>
      </c>
      <c r="E147" s="70">
        <v>11150</v>
      </c>
      <c r="F147" s="70">
        <v>21400</v>
      </c>
      <c r="G147" s="70">
        <v>17600</v>
      </c>
      <c r="H147" s="70">
        <v>13700</v>
      </c>
      <c r="I147" s="70">
        <v>17700</v>
      </c>
      <c r="J147" s="70">
        <v>19000</v>
      </c>
      <c r="K147" s="70">
        <v>17300</v>
      </c>
      <c r="L147" s="70">
        <v>4350</v>
      </c>
      <c r="M147" s="70">
        <v>3050</v>
      </c>
      <c r="N147" s="74">
        <v>140000</v>
      </c>
      <c r="O147" s="68" t="s">
        <v>563</v>
      </c>
    </row>
    <row r="148" spans="1:15" ht="13.05" customHeight="1" x14ac:dyDescent="0.25">
      <c r="A148" s="72" t="s">
        <v>229</v>
      </c>
      <c r="B148" s="73">
        <v>277</v>
      </c>
      <c r="C148" s="73">
        <v>291</v>
      </c>
      <c r="D148" s="73">
        <v>678</v>
      </c>
      <c r="E148" s="73">
        <v>899</v>
      </c>
      <c r="F148" s="74">
        <v>2667</v>
      </c>
      <c r="G148" s="74">
        <v>2525</v>
      </c>
      <c r="H148" s="74">
        <v>4012</v>
      </c>
      <c r="I148" s="74">
        <v>6426</v>
      </c>
      <c r="J148" s="74">
        <v>4004</v>
      </c>
      <c r="K148" s="74">
        <v>1149</v>
      </c>
      <c r="L148" s="73">
        <v>296</v>
      </c>
      <c r="M148" s="73">
        <v>397</v>
      </c>
      <c r="N148" s="74">
        <v>23621</v>
      </c>
      <c r="O148" s="72" t="s">
        <v>243</v>
      </c>
    </row>
    <row r="149" spans="1:15" ht="13.05" customHeight="1" x14ac:dyDescent="0.25">
      <c r="A149" s="68" t="s">
        <v>230</v>
      </c>
      <c r="B149" s="69">
        <v>27</v>
      </c>
      <c r="C149" s="69">
        <v>51</v>
      </c>
      <c r="D149" s="69">
        <v>68</v>
      </c>
      <c r="E149" s="69">
        <v>99</v>
      </c>
      <c r="F149" s="69">
        <v>567</v>
      </c>
      <c r="G149" s="69">
        <v>405</v>
      </c>
      <c r="H149" s="69">
        <v>437</v>
      </c>
      <c r="I149" s="69">
        <v>426</v>
      </c>
      <c r="J149" s="69">
        <v>749</v>
      </c>
      <c r="K149" s="69">
        <v>319</v>
      </c>
      <c r="L149" s="69">
        <v>46</v>
      </c>
      <c r="M149" s="69">
        <v>27</v>
      </c>
      <c r="N149" s="70">
        <v>3221</v>
      </c>
      <c r="O149" s="68" t="s">
        <v>564</v>
      </c>
    </row>
    <row r="150" spans="1:15" ht="13.05" customHeight="1" x14ac:dyDescent="0.25">
      <c r="A150" s="68" t="s">
        <v>353</v>
      </c>
      <c r="B150" s="69">
        <v>250</v>
      </c>
      <c r="C150" s="69">
        <v>240</v>
      </c>
      <c r="D150" s="69">
        <v>610</v>
      </c>
      <c r="E150" s="69">
        <v>800</v>
      </c>
      <c r="F150" s="70">
        <v>2100</v>
      </c>
      <c r="G150" s="70">
        <v>2120</v>
      </c>
      <c r="H150" s="70">
        <v>3575</v>
      </c>
      <c r="I150" s="70">
        <v>6000</v>
      </c>
      <c r="J150" s="70">
        <v>3255</v>
      </c>
      <c r="K150" s="69">
        <v>830</v>
      </c>
      <c r="L150" s="69">
        <v>250</v>
      </c>
      <c r="M150" s="69">
        <v>370</v>
      </c>
      <c r="N150" s="70">
        <v>20400</v>
      </c>
      <c r="O150" s="68" t="s">
        <v>565</v>
      </c>
    </row>
    <row r="151" spans="1:15" ht="13.05" customHeight="1" x14ac:dyDescent="0.25">
      <c r="A151" s="72" t="s">
        <v>231</v>
      </c>
      <c r="B151" s="73">
        <v>519</v>
      </c>
      <c r="C151" s="73">
        <v>745</v>
      </c>
      <c r="D151" s="73">
        <v>886</v>
      </c>
      <c r="E151" s="74">
        <v>2373</v>
      </c>
      <c r="F151" s="74">
        <v>3975</v>
      </c>
      <c r="G151" s="74">
        <v>2806</v>
      </c>
      <c r="H151" s="74">
        <v>3854</v>
      </c>
      <c r="I151" s="74">
        <v>3815</v>
      </c>
      <c r="J151" s="74">
        <v>3888</v>
      </c>
      <c r="K151" s="74">
        <v>2880</v>
      </c>
      <c r="L151" s="73">
        <v>330</v>
      </c>
      <c r="M151" s="73">
        <v>137</v>
      </c>
      <c r="N151" s="74">
        <v>26208</v>
      </c>
      <c r="O151" s="72" t="s">
        <v>245</v>
      </c>
    </row>
    <row r="152" spans="1:15" ht="13.05" customHeight="1" x14ac:dyDescent="0.25">
      <c r="A152" s="68" t="s">
        <v>307</v>
      </c>
      <c r="B152" s="69">
        <v>211</v>
      </c>
      <c r="C152" s="69">
        <v>296</v>
      </c>
      <c r="D152" s="69">
        <v>329</v>
      </c>
      <c r="E152" s="69">
        <v>618</v>
      </c>
      <c r="F152" s="69">
        <v>807</v>
      </c>
      <c r="G152" s="69">
        <v>565</v>
      </c>
      <c r="H152" s="69">
        <v>741</v>
      </c>
      <c r="I152" s="69">
        <v>814</v>
      </c>
      <c r="J152" s="69">
        <v>777</v>
      </c>
      <c r="K152" s="69">
        <v>794</v>
      </c>
      <c r="L152" s="69">
        <v>103</v>
      </c>
      <c r="M152" s="69">
        <v>63</v>
      </c>
      <c r="N152" s="70">
        <v>6118</v>
      </c>
      <c r="O152" s="68" t="s">
        <v>566</v>
      </c>
    </row>
    <row r="153" spans="1:15" ht="13.05" customHeight="1" x14ac:dyDescent="0.25">
      <c r="A153" s="68" t="s">
        <v>354</v>
      </c>
      <c r="B153" s="69">
        <v>308</v>
      </c>
      <c r="C153" s="69">
        <v>449</v>
      </c>
      <c r="D153" s="69">
        <v>557</v>
      </c>
      <c r="E153" s="70">
        <v>1755</v>
      </c>
      <c r="F153" s="70">
        <v>3168</v>
      </c>
      <c r="G153" s="70">
        <v>2241</v>
      </c>
      <c r="H153" s="70">
        <v>3113</v>
      </c>
      <c r="I153" s="70">
        <v>3001</v>
      </c>
      <c r="J153" s="70">
        <v>3111</v>
      </c>
      <c r="K153" s="70">
        <v>2086</v>
      </c>
      <c r="L153" s="69">
        <v>227</v>
      </c>
      <c r="M153" s="69">
        <v>74</v>
      </c>
      <c r="N153" s="70">
        <v>20090</v>
      </c>
      <c r="O153" s="68" t="s">
        <v>246</v>
      </c>
    </row>
    <row r="154" spans="1:15" ht="13.05" customHeight="1" x14ac:dyDescent="0.25">
      <c r="A154" s="72" t="s">
        <v>233</v>
      </c>
      <c r="B154" s="73">
        <v>111</v>
      </c>
      <c r="C154" s="73">
        <v>201</v>
      </c>
      <c r="D154" s="73">
        <v>312</v>
      </c>
      <c r="E154" s="73">
        <v>961</v>
      </c>
      <c r="F154" s="74">
        <v>1073</v>
      </c>
      <c r="G154" s="74">
        <v>1225</v>
      </c>
      <c r="H154" s="74">
        <v>2597</v>
      </c>
      <c r="I154" s="74">
        <v>2847</v>
      </c>
      <c r="J154" s="74">
        <v>1681</v>
      </c>
      <c r="K154" s="73">
        <v>477</v>
      </c>
      <c r="L154" s="73">
        <v>283</v>
      </c>
      <c r="M154" s="73">
        <v>105</v>
      </c>
      <c r="N154" s="74">
        <v>11873</v>
      </c>
      <c r="O154" s="72" t="s">
        <v>247</v>
      </c>
    </row>
    <row r="155" spans="1:15" ht="13.05" customHeight="1" x14ac:dyDescent="0.25">
      <c r="A155" s="68" t="s">
        <v>355</v>
      </c>
      <c r="B155" s="69">
        <v>40</v>
      </c>
      <c r="C155" s="69">
        <v>30</v>
      </c>
      <c r="D155" s="69">
        <v>70</v>
      </c>
      <c r="E155" s="69">
        <v>270</v>
      </c>
      <c r="F155" s="69">
        <v>355</v>
      </c>
      <c r="G155" s="69">
        <v>410</v>
      </c>
      <c r="H155" s="69">
        <v>800</v>
      </c>
      <c r="I155" s="70">
        <v>1330</v>
      </c>
      <c r="J155" s="69">
        <v>770</v>
      </c>
      <c r="K155" s="69">
        <v>200</v>
      </c>
      <c r="L155" s="69">
        <v>110</v>
      </c>
      <c r="M155" s="69">
        <v>20</v>
      </c>
      <c r="N155" s="70">
        <v>4405</v>
      </c>
      <c r="O155" s="68" t="s">
        <v>567</v>
      </c>
    </row>
    <row r="156" spans="1:15" ht="13.05" customHeight="1" x14ac:dyDescent="0.25">
      <c r="A156" s="68" t="s">
        <v>236</v>
      </c>
      <c r="B156" s="69">
        <v>44</v>
      </c>
      <c r="C156" s="69">
        <v>52</v>
      </c>
      <c r="D156" s="69">
        <v>92</v>
      </c>
      <c r="E156" s="69">
        <v>212</v>
      </c>
      <c r="F156" s="69">
        <v>263</v>
      </c>
      <c r="G156" s="69">
        <v>247</v>
      </c>
      <c r="H156" s="69">
        <v>534</v>
      </c>
      <c r="I156" s="69">
        <v>530</v>
      </c>
      <c r="J156" s="69">
        <v>301</v>
      </c>
      <c r="K156" s="69">
        <v>77</v>
      </c>
      <c r="L156" s="69">
        <v>27</v>
      </c>
      <c r="M156" s="69">
        <v>39</v>
      </c>
      <c r="N156" s="70">
        <v>2418</v>
      </c>
      <c r="O156" s="68" t="s">
        <v>568</v>
      </c>
    </row>
    <row r="157" spans="1:15" ht="13.05" customHeight="1" x14ac:dyDescent="0.25">
      <c r="A157" s="68" t="s">
        <v>234</v>
      </c>
      <c r="B157" s="69">
        <v>0</v>
      </c>
      <c r="C157" s="69">
        <v>0</v>
      </c>
      <c r="D157" s="69">
        <v>0</v>
      </c>
      <c r="E157" s="69">
        <v>0</v>
      </c>
      <c r="F157" s="69">
        <v>0</v>
      </c>
      <c r="G157" s="69">
        <v>0</v>
      </c>
      <c r="H157" s="69">
        <v>0</v>
      </c>
      <c r="I157" s="69">
        <v>0</v>
      </c>
      <c r="J157" s="69">
        <v>0</v>
      </c>
      <c r="K157" s="69">
        <v>0</v>
      </c>
      <c r="L157" s="69">
        <v>0</v>
      </c>
      <c r="M157" s="69">
        <v>0</v>
      </c>
      <c r="N157" s="69">
        <v>0</v>
      </c>
      <c r="O157" s="68" t="s">
        <v>569</v>
      </c>
    </row>
    <row r="158" spans="1:15" ht="13.05" customHeight="1" x14ac:dyDescent="0.25">
      <c r="A158" s="68" t="s">
        <v>292</v>
      </c>
      <c r="B158" s="69">
        <v>27</v>
      </c>
      <c r="C158" s="69">
        <v>119</v>
      </c>
      <c r="D158" s="69">
        <v>150</v>
      </c>
      <c r="E158" s="69">
        <v>479</v>
      </c>
      <c r="F158" s="69">
        <v>455</v>
      </c>
      <c r="G158" s="69">
        <v>568</v>
      </c>
      <c r="H158" s="70">
        <v>1263</v>
      </c>
      <c r="I158" s="69">
        <v>987</v>
      </c>
      <c r="J158" s="69">
        <v>610</v>
      </c>
      <c r="K158" s="69">
        <v>200</v>
      </c>
      <c r="L158" s="69">
        <v>146</v>
      </c>
      <c r="M158" s="69">
        <v>46</v>
      </c>
      <c r="N158" s="70">
        <v>5050</v>
      </c>
      <c r="O158" s="68" t="s">
        <v>570</v>
      </c>
    </row>
    <row r="159" spans="1:15" ht="13.05" customHeight="1" x14ac:dyDescent="0.25">
      <c r="A159" s="284"/>
      <c r="B159" s="285"/>
      <c r="C159" s="285"/>
      <c r="D159" s="285"/>
      <c r="E159" s="285"/>
      <c r="F159" s="285"/>
      <c r="G159" s="285"/>
      <c r="H159" s="286"/>
      <c r="I159" s="285"/>
      <c r="J159" s="285"/>
      <c r="K159" s="285"/>
      <c r="L159" s="285"/>
      <c r="M159" s="285"/>
      <c r="N159" s="286"/>
      <c r="O159" s="284"/>
    </row>
    <row r="161" spans="1:18" ht="13.05" customHeight="1" x14ac:dyDescent="0.25">
      <c r="A161" s="72" t="s">
        <v>356</v>
      </c>
      <c r="B161" s="71"/>
      <c r="C161" s="71"/>
      <c r="D161" s="71"/>
      <c r="E161" s="71"/>
      <c r="F161" s="71"/>
      <c r="G161" s="71"/>
      <c r="H161" s="71"/>
      <c r="I161" s="71"/>
      <c r="J161" s="71"/>
      <c r="K161" s="71"/>
      <c r="L161" s="71"/>
      <c r="M161" s="71"/>
      <c r="N161" s="71"/>
      <c r="O161" s="72" t="s">
        <v>360</v>
      </c>
    </row>
    <row r="162" spans="1:18" ht="13.05" customHeight="1" x14ac:dyDescent="0.25">
      <c r="A162" s="68" t="s">
        <v>371</v>
      </c>
      <c r="B162" s="70">
        <v>26805</v>
      </c>
      <c r="C162" s="70">
        <v>22557</v>
      </c>
      <c r="D162" s="70">
        <v>41845</v>
      </c>
      <c r="E162" s="70">
        <v>45944</v>
      </c>
      <c r="F162" s="70">
        <v>41962</v>
      </c>
      <c r="G162" s="70">
        <v>31310</v>
      </c>
      <c r="H162" s="70">
        <v>42674</v>
      </c>
      <c r="I162" s="70">
        <v>41283</v>
      </c>
      <c r="J162" s="70">
        <v>36544</v>
      </c>
      <c r="K162" s="70">
        <v>46222</v>
      </c>
      <c r="L162" s="70">
        <v>30078</v>
      </c>
      <c r="M162" s="70">
        <v>18172</v>
      </c>
      <c r="N162" s="74">
        <v>425396</v>
      </c>
      <c r="O162" s="72" t="s">
        <v>377</v>
      </c>
    </row>
    <row r="163" spans="1:18" ht="13.05" customHeight="1" x14ac:dyDescent="0.25">
      <c r="A163" s="102" t="s">
        <v>592</v>
      </c>
      <c r="B163" s="103">
        <v>4469</v>
      </c>
      <c r="C163" s="103">
        <v>3938</v>
      </c>
      <c r="D163" s="103">
        <v>8305</v>
      </c>
      <c r="E163" s="103">
        <v>16166</v>
      </c>
      <c r="F163" s="103">
        <v>38459</v>
      </c>
      <c r="G163" s="103">
        <v>25876</v>
      </c>
      <c r="H163" s="103">
        <v>29232</v>
      </c>
      <c r="I163" s="103">
        <v>39371</v>
      </c>
      <c r="J163" s="103">
        <v>38931</v>
      </c>
      <c r="K163" s="103">
        <v>27152</v>
      </c>
      <c r="L163" s="103">
        <v>6034</v>
      </c>
      <c r="M163" s="103">
        <v>3597</v>
      </c>
      <c r="N163" s="104">
        <v>241530</v>
      </c>
      <c r="O163" s="105" t="s">
        <v>593</v>
      </c>
    </row>
    <row r="164" spans="1:18" ht="13.05" customHeight="1" x14ac:dyDescent="0.25"/>
    <row r="165" spans="1:18" ht="13.05" customHeight="1" x14ac:dyDescent="0.25">
      <c r="A165" s="475" t="s">
        <v>594</v>
      </c>
      <c r="B165" s="476"/>
      <c r="C165" s="476"/>
      <c r="D165" s="476"/>
      <c r="E165" s="476"/>
      <c r="O165" s="475" t="s">
        <v>595</v>
      </c>
      <c r="P165" s="476"/>
      <c r="Q165" s="476"/>
      <c r="R165" s="476"/>
    </row>
    <row r="166" spans="1:18" ht="13.05" customHeight="1" x14ac:dyDescent="0.25"/>
  </sheetData>
  <mergeCells count="4">
    <mergeCell ref="A1:O1"/>
    <mergeCell ref="A2:O2"/>
    <mergeCell ref="A165:E165"/>
    <mergeCell ref="O165:R165"/>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B443"/>
  <sheetViews>
    <sheetView topLeftCell="A10" workbookViewId="0">
      <selection activeCell="A203" sqref="A203:IV203"/>
    </sheetView>
  </sheetViews>
  <sheetFormatPr defaultColWidth="9.109375" defaultRowHeight="11.4" x14ac:dyDescent="0.2"/>
  <cols>
    <col min="1" max="1" width="28.109375" style="21" customWidth="1"/>
    <col min="2" max="2" width="8.109375" style="21" customWidth="1"/>
    <col min="3" max="4" width="9" style="21" customWidth="1"/>
    <col min="5" max="5" width="8.88671875" style="21" customWidth="1"/>
    <col min="6" max="6" width="8.21875" style="21" bestFit="1" customWidth="1"/>
    <col min="7" max="7" width="9.77734375" style="21" bestFit="1" customWidth="1"/>
    <col min="8" max="8" width="9.21875" style="21" bestFit="1" customWidth="1"/>
    <col min="9" max="9" width="9" style="21" bestFit="1" customWidth="1"/>
    <col min="10" max="10" width="10" style="21" bestFit="1" customWidth="1"/>
    <col min="11" max="11" width="9.109375" style="21" customWidth="1"/>
    <col min="12" max="12" width="9.77734375" style="21" bestFit="1" customWidth="1"/>
    <col min="13" max="13" width="9.109375" style="21" customWidth="1"/>
    <col min="14" max="14" width="11.109375" style="21" bestFit="1" customWidth="1"/>
    <col min="15" max="15" width="36.88671875" style="21" bestFit="1" customWidth="1"/>
    <col min="16" max="16" width="9.109375" style="22" customWidth="1"/>
    <col min="17" max="17" width="22.21875" style="22" customWidth="1"/>
    <col min="18" max="20" width="9.109375" style="22" customWidth="1"/>
    <col min="21" max="16384" width="9.109375" style="21"/>
  </cols>
  <sheetData>
    <row r="1" spans="1:20" ht="13.8" x14ac:dyDescent="0.25">
      <c r="C1" s="488" t="s">
        <v>596</v>
      </c>
      <c r="D1" s="488"/>
      <c r="E1" s="488"/>
      <c r="F1" s="488"/>
      <c r="G1" s="488"/>
      <c r="H1" s="488"/>
      <c r="I1" s="488"/>
      <c r="J1" s="488"/>
      <c r="K1" s="488"/>
      <c r="L1" s="488"/>
      <c r="M1" s="488"/>
    </row>
    <row r="2" spans="1:20" ht="13.2" x14ac:dyDescent="0.25">
      <c r="C2" s="499" t="s">
        <v>597</v>
      </c>
      <c r="D2" s="499"/>
      <c r="E2" s="499"/>
      <c r="F2" s="499"/>
      <c r="G2" s="499"/>
      <c r="H2" s="499"/>
      <c r="I2" s="499"/>
      <c r="J2" s="499"/>
      <c r="K2" s="499"/>
      <c r="L2" s="499"/>
      <c r="M2" s="499"/>
    </row>
    <row r="3" spans="1:20" ht="13.2" x14ac:dyDescent="0.25">
      <c r="C3" s="109"/>
      <c r="D3" s="109"/>
      <c r="E3" s="109"/>
      <c r="F3" s="109"/>
      <c r="G3" s="109"/>
      <c r="H3" s="109"/>
      <c r="I3" s="109"/>
      <c r="J3" s="109"/>
      <c r="K3" s="109"/>
      <c r="L3" s="109"/>
      <c r="M3" s="109"/>
    </row>
    <row r="4" spans="1:20" s="111" customFormat="1" ht="13.2" x14ac:dyDescent="0.25">
      <c r="A4" s="166" t="s">
        <v>1</v>
      </c>
      <c r="B4" s="166" t="s">
        <v>576</v>
      </c>
      <c r="C4" s="166" t="s">
        <v>577</v>
      </c>
      <c r="D4" s="166" t="s">
        <v>598</v>
      </c>
      <c r="E4" s="166" t="s">
        <v>579</v>
      </c>
      <c r="F4" s="166" t="s">
        <v>580</v>
      </c>
      <c r="G4" s="166" t="s">
        <v>581</v>
      </c>
      <c r="H4" s="166" t="s">
        <v>582</v>
      </c>
      <c r="I4" s="166" t="s">
        <v>583</v>
      </c>
      <c r="J4" s="166" t="s">
        <v>584</v>
      </c>
      <c r="K4" s="166" t="s">
        <v>585</v>
      </c>
      <c r="L4" s="166" t="s">
        <v>586</v>
      </c>
      <c r="M4" s="166" t="s">
        <v>587</v>
      </c>
      <c r="N4" s="166" t="s">
        <v>588</v>
      </c>
      <c r="O4" s="176" t="s">
        <v>40</v>
      </c>
      <c r="P4" s="167"/>
      <c r="Q4" s="166"/>
      <c r="R4" s="112"/>
      <c r="S4" s="112"/>
      <c r="T4" s="112"/>
    </row>
    <row r="5" spans="1:20" ht="12" x14ac:dyDescent="0.25">
      <c r="A5" s="172" t="s">
        <v>370</v>
      </c>
      <c r="B5" s="169">
        <f t="shared" ref="B5:N5" si="0">SUM(B7:B203)/2</f>
        <v>57954</v>
      </c>
      <c r="C5" s="169">
        <f t="shared" si="0"/>
        <v>57686</v>
      </c>
      <c r="D5" s="169">
        <f t="shared" si="0"/>
        <v>66987</v>
      </c>
      <c r="E5" s="169">
        <f t="shared" si="0"/>
        <v>152776</v>
      </c>
      <c r="F5" s="169">
        <f t="shared" si="0"/>
        <v>249009</v>
      </c>
      <c r="G5" s="169">
        <f t="shared" si="0"/>
        <v>218239</v>
      </c>
      <c r="H5" s="169">
        <f t="shared" si="0"/>
        <v>261240</v>
      </c>
      <c r="I5" s="169">
        <f t="shared" si="0"/>
        <v>294200</v>
      </c>
      <c r="J5" s="169">
        <f t="shared" si="0"/>
        <v>503961</v>
      </c>
      <c r="K5" s="169">
        <f t="shared" si="0"/>
        <v>443363</v>
      </c>
      <c r="L5" s="169">
        <f t="shared" si="0"/>
        <v>268583</v>
      </c>
      <c r="M5" s="169">
        <f t="shared" si="0"/>
        <v>240007</v>
      </c>
      <c r="N5" s="169">
        <f t="shared" si="0"/>
        <v>2813564</v>
      </c>
      <c r="O5" s="169" t="s">
        <v>414</v>
      </c>
      <c r="P5" s="171"/>
      <c r="Q5" s="171"/>
    </row>
    <row r="6" spans="1:20" ht="12" x14ac:dyDescent="0.25">
      <c r="A6" s="172"/>
      <c r="B6" s="169"/>
      <c r="C6" s="169"/>
      <c r="D6" s="169"/>
      <c r="E6" s="169"/>
      <c r="F6" s="169"/>
      <c r="G6" s="169"/>
      <c r="H6" s="169"/>
      <c r="I6" s="169"/>
      <c r="J6" s="169"/>
      <c r="K6" s="169"/>
      <c r="L6" s="169"/>
      <c r="M6" s="169"/>
      <c r="N6" s="169"/>
      <c r="O6" s="169"/>
      <c r="P6" s="171"/>
      <c r="Q6" s="171"/>
    </row>
    <row r="7" spans="1:20" s="25" customFormat="1" ht="12" x14ac:dyDescent="0.25">
      <c r="A7" s="173" t="s">
        <v>2</v>
      </c>
      <c r="B7" s="169">
        <f t="shared" ref="B7:M7" si="1">SUM(B8:B9)</f>
        <v>37</v>
      </c>
      <c r="C7" s="169">
        <f t="shared" si="1"/>
        <v>8</v>
      </c>
      <c r="D7" s="169">
        <f t="shared" si="1"/>
        <v>304</v>
      </c>
      <c r="E7" s="169">
        <f t="shared" si="1"/>
        <v>1079</v>
      </c>
      <c r="F7" s="169">
        <f t="shared" si="1"/>
        <v>1742</v>
      </c>
      <c r="G7" s="169">
        <f t="shared" si="1"/>
        <v>1111</v>
      </c>
      <c r="H7" s="169">
        <f t="shared" si="1"/>
        <v>1928</v>
      </c>
      <c r="I7" s="169">
        <f t="shared" si="1"/>
        <v>1990</v>
      </c>
      <c r="J7" s="169">
        <f t="shared" si="1"/>
        <v>2150</v>
      </c>
      <c r="K7" s="169">
        <f t="shared" si="1"/>
        <v>2302</v>
      </c>
      <c r="L7" s="169">
        <f t="shared" si="1"/>
        <v>1479</v>
      </c>
      <c r="M7" s="169">
        <f t="shared" si="1"/>
        <v>1161</v>
      </c>
      <c r="N7" s="169">
        <f>SUM(B7:M7)</f>
        <v>15291</v>
      </c>
      <c r="O7" s="172" t="s">
        <v>41</v>
      </c>
      <c r="P7" s="169"/>
      <c r="Q7" s="169"/>
    </row>
    <row r="8" spans="1:20" x14ac:dyDescent="0.2">
      <c r="A8" s="168" t="s">
        <v>3</v>
      </c>
      <c r="B8" s="168">
        <v>37</v>
      </c>
      <c r="C8" s="168">
        <v>8</v>
      </c>
      <c r="D8" s="168">
        <v>32</v>
      </c>
      <c r="E8" s="168">
        <v>130</v>
      </c>
      <c r="F8" s="168">
        <v>158</v>
      </c>
      <c r="G8" s="168">
        <v>129</v>
      </c>
      <c r="H8" s="168">
        <v>152</v>
      </c>
      <c r="I8" s="168">
        <v>205</v>
      </c>
      <c r="J8" s="168">
        <v>171</v>
      </c>
      <c r="K8" s="168">
        <v>128</v>
      </c>
      <c r="L8" s="168">
        <v>17</v>
      </c>
      <c r="M8" s="168">
        <v>13</v>
      </c>
      <c r="N8" s="168">
        <f>SUM(B8:M8)</f>
        <v>1180</v>
      </c>
      <c r="O8" s="171" t="s">
        <v>474</v>
      </c>
      <c r="P8" s="171"/>
      <c r="Q8" s="171"/>
      <c r="R8" s="21"/>
    </row>
    <row r="9" spans="1:20" ht="12" x14ac:dyDescent="0.25">
      <c r="A9" s="168" t="s">
        <v>4</v>
      </c>
      <c r="B9" s="168">
        <v>0</v>
      </c>
      <c r="C9" s="168">
        <v>0</v>
      </c>
      <c r="D9" s="168">
        <v>272</v>
      </c>
      <c r="E9" s="168">
        <v>949</v>
      </c>
      <c r="F9" s="168">
        <v>1584</v>
      </c>
      <c r="G9" s="168">
        <v>982</v>
      </c>
      <c r="H9" s="168">
        <v>1776</v>
      </c>
      <c r="I9" s="168">
        <v>1785</v>
      </c>
      <c r="J9" s="168">
        <v>1979</v>
      </c>
      <c r="K9" s="168">
        <v>2174</v>
      </c>
      <c r="L9" s="168">
        <v>1462</v>
      </c>
      <c r="M9" s="168">
        <v>1148</v>
      </c>
      <c r="N9" s="168">
        <f>SUM(B9:M9)</f>
        <v>14111</v>
      </c>
      <c r="O9" s="171" t="s">
        <v>475</v>
      </c>
      <c r="P9" s="171"/>
      <c r="Q9" s="171"/>
      <c r="S9" s="25"/>
    </row>
    <row r="10" spans="1:20" x14ac:dyDescent="0.2">
      <c r="A10" s="168"/>
      <c r="B10" s="168"/>
      <c r="C10" s="168"/>
      <c r="D10" s="168"/>
      <c r="E10" s="168"/>
      <c r="F10" s="168"/>
      <c r="G10" s="168"/>
      <c r="H10" s="168"/>
      <c r="I10" s="168"/>
      <c r="J10" s="168"/>
      <c r="K10" s="168"/>
      <c r="L10" s="168"/>
      <c r="M10" s="168"/>
      <c r="N10" s="168"/>
      <c r="O10" s="171"/>
      <c r="P10" s="171"/>
      <c r="Q10" s="171"/>
      <c r="S10" s="21"/>
    </row>
    <row r="11" spans="1:20" s="25" customFormat="1" ht="12" x14ac:dyDescent="0.25">
      <c r="A11" s="174" t="s">
        <v>5</v>
      </c>
      <c r="B11" s="169">
        <f t="shared" ref="B11:M11" si="2">SUM(B12:B13)</f>
        <v>30</v>
      </c>
      <c r="C11" s="169">
        <f t="shared" si="2"/>
        <v>82</v>
      </c>
      <c r="D11" s="169">
        <f t="shared" si="2"/>
        <v>180</v>
      </c>
      <c r="E11" s="169">
        <f t="shared" si="2"/>
        <v>226</v>
      </c>
      <c r="F11" s="169">
        <f t="shared" si="2"/>
        <v>156</v>
      </c>
      <c r="G11" s="169">
        <f t="shared" si="2"/>
        <v>47</v>
      </c>
      <c r="H11" s="169">
        <f t="shared" si="2"/>
        <v>54</v>
      </c>
      <c r="I11" s="169">
        <f t="shared" si="2"/>
        <v>203</v>
      </c>
      <c r="J11" s="169">
        <f t="shared" si="2"/>
        <v>118</v>
      </c>
      <c r="K11" s="169">
        <f t="shared" si="2"/>
        <v>233</v>
      </c>
      <c r="L11" s="169">
        <f t="shared" si="2"/>
        <v>408</v>
      </c>
      <c r="M11" s="169">
        <f t="shared" si="2"/>
        <v>87</v>
      </c>
      <c r="N11" s="169">
        <f>SUM(B11:M11)</f>
        <v>1824</v>
      </c>
      <c r="O11" s="172" t="s">
        <v>44</v>
      </c>
      <c r="P11" s="169"/>
      <c r="Q11" s="168"/>
      <c r="S11" s="21"/>
    </row>
    <row r="12" spans="1:20" x14ac:dyDescent="0.2">
      <c r="A12" s="168" t="s">
        <v>310</v>
      </c>
      <c r="B12" s="168">
        <v>0</v>
      </c>
      <c r="C12" s="168">
        <v>0</v>
      </c>
      <c r="D12" s="168">
        <v>0</v>
      </c>
      <c r="E12" s="168">
        <v>0</v>
      </c>
      <c r="F12" s="168">
        <v>0</v>
      </c>
      <c r="G12" s="168">
        <v>0</v>
      </c>
      <c r="H12" s="168">
        <v>0</v>
      </c>
      <c r="I12" s="168">
        <v>0</v>
      </c>
      <c r="J12" s="168">
        <v>0</v>
      </c>
      <c r="K12" s="168">
        <v>0</v>
      </c>
      <c r="L12" s="168">
        <v>0</v>
      </c>
      <c r="M12" s="168">
        <v>0</v>
      </c>
      <c r="N12" s="168">
        <f>SUM(B12:M12)</f>
        <v>0</v>
      </c>
      <c r="O12" s="171" t="s">
        <v>599</v>
      </c>
      <c r="P12" s="171"/>
      <c r="Q12" s="171"/>
    </row>
    <row r="13" spans="1:20" x14ac:dyDescent="0.2">
      <c r="A13" s="168" t="s">
        <v>7</v>
      </c>
      <c r="B13" s="168">
        <v>30</v>
      </c>
      <c r="C13" s="168">
        <v>82</v>
      </c>
      <c r="D13" s="168">
        <v>180</v>
      </c>
      <c r="E13" s="168">
        <v>226</v>
      </c>
      <c r="F13" s="168">
        <v>156</v>
      </c>
      <c r="G13" s="168">
        <v>47</v>
      </c>
      <c r="H13" s="168">
        <v>54</v>
      </c>
      <c r="I13" s="168">
        <v>203</v>
      </c>
      <c r="J13" s="168">
        <v>118</v>
      </c>
      <c r="K13" s="168">
        <v>233</v>
      </c>
      <c r="L13" s="168">
        <v>408</v>
      </c>
      <c r="M13" s="168">
        <v>87</v>
      </c>
      <c r="N13" s="168">
        <f>SUM(B13:M13)</f>
        <v>1824</v>
      </c>
      <c r="O13" s="171" t="s">
        <v>477</v>
      </c>
      <c r="P13" s="171"/>
      <c r="Q13" s="171"/>
    </row>
    <row r="14" spans="1:20" x14ac:dyDescent="0.2">
      <c r="A14" s="168"/>
      <c r="B14" s="168"/>
      <c r="C14" s="168"/>
      <c r="D14" s="168"/>
      <c r="E14" s="168"/>
      <c r="F14" s="168"/>
      <c r="G14" s="168"/>
      <c r="H14" s="168"/>
      <c r="I14" s="168"/>
      <c r="J14" s="168"/>
      <c r="K14" s="168"/>
      <c r="L14" s="168"/>
      <c r="M14" s="168"/>
      <c r="N14" s="168"/>
      <c r="O14" s="168"/>
      <c r="P14" s="171"/>
      <c r="Q14" s="171"/>
    </row>
    <row r="15" spans="1:20" s="25" customFormat="1" ht="12" x14ac:dyDescent="0.25">
      <c r="A15" s="174" t="s">
        <v>8</v>
      </c>
      <c r="B15" s="169">
        <f t="shared" ref="B15:M15" si="3">SUM(B16:B16)</f>
        <v>0</v>
      </c>
      <c r="C15" s="169">
        <f t="shared" si="3"/>
        <v>0</v>
      </c>
      <c r="D15" s="169">
        <f t="shared" si="3"/>
        <v>0</v>
      </c>
      <c r="E15" s="169">
        <f t="shared" si="3"/>
        <v>0</v>
      </c>
      <c r="F15" s="169">
        <f t="shared" si="3"/>
        <v>0</v>
      </c>
      <c r="G15" s="169">
        <f t="shared" si="3"/>
        <v>0</v>
      </c>
      <c r="H15" s="169">
        <f t="shared" si="3"/>
        <v>0</v>
      </c>
      <c r="I15" s="169">
        <f t="shared" si="3"/>
        <v>0</v>
      </c>
      <c r="J15" s="169">
        <f t="shared" si="3"/>
        <v>0</v>
      </c>
      <c r="K15" s="169">
        <f t="shared" si="3"/>
        <v>0</v>
      </c>
      <c r="L15" s="169">
        <f t="shared" si="3"/>
        <v>0</v>
      </c>
      <c r="M15" s="169">
        <f t="shared" si="3"/>
        <v>0</v>
      </c>
      <c r="N15" s="169">
        <f>SUM(B15:M15)</f>
        <v>0</v>
      </c>
      <c r="O15" s="172" t="s">
        <v>47</v>
      </c>
      <c r="P15" s="169"/>
      <c r="Q15" s="169"/>
    </row>
    <row r="16" spans="1:20" x14ac:dyDescent="0.2">
      <c r="A16" s="168" t="s">
        <v>9</v>
      </c>
      <c r="B16" s="168">
        <v>0</v>
      </c>
      <c r="C16" s="168">
        <v>0</v>
      </c>
      <c r="D16" s="168">
        <v>0</v>
      </c>
      <c r="E16" s="168">
        <v>0</v>
      </c>
      <c r="F16" s="168">
        <v>0</v>
      </c>
      <c r="G16" s="168">
        <v>0</v>
      </c>
      <c r="H16" s="168">
        <v>0</v>
      </c>
      <c r="I16" s="168">
        <v>0</v>
      </c>
      <c r="J16" s="168">
        <v>0</v>
      </c>
      <c r="K16" s="168">
        <v>0</v>
      </c>
      <c r="L16" s="168">
        <v>0</v>
      </c>
      <c r="M16" s="168">
        <v>0</v>
      </c>
      <c r="N16" s="168">
        <f>SUM(B16:M16)</f>
        <v>0</v>
      </c>
      <c r="O16" s="171" t="s">
        <v>48</v>
      </c>
      <c r="P16" s="171"/>
      <c r="Q16" s="171"/>
    </row>
    <row r="17" spans="1:17" x14ac:dyDescent="0.2">
      <c r="A17" s="168"/>
      <c r="B17" s="168"/>
      <c r="C17" s="168"/>
      <c r="D17" s="168"/>
      <c r="E17" s="168"/>
      <c r="F17" s="168"/>
      <c r="G17" s="168"/>
      <c r="H17" s="168"/>
      <c r="I17" s="168"/>
      <c r="J17" s="168"/>
      <c r="K17" s="168"/>
      <c r="L17" s="168"/>
      <c r="M17" s="168"/>
      <c r="N17" s="168"/>
      <c r="O17" s="171"/>
      <c r="P17" s="171"/>
      <c r="Q17" s="171"/>
    </row>
    <row r="18" spans="1:17" s="25" customFormat="1" ht="12" x14ac:dyDescent="0.25">
      <c r="A18" s="173" t="s">
        <v>10</v>
      </c>
      <c r="B18" s="169">
        <f t="shared" ref="B18:L18" si="4">SUM(B19:B37)</f>
        <v>41639</v>
      </c>
      <c r="C18" s="169">
        <f t="shared" si="4"/>
        <v>41333</v>
      </c>
      <c r="D18" s="169">
        <f t="shared" si="4"/>
        <v>40360</v>
      </c>
      <c r="E18" s="169">
        <f t="shared" si="4"/>
        <v>59533</v>
      </c>
      <c r="F18" s="169">
        <f t="shared" si="4"/>
        <v>80821</v>
      </c>
      <c r="G18" s="169">
        <f t="shared" si="4"/>
        <v>63493</v>
      </c>
      <c r="H18" s="169">
        <f t="shared" si="4"/>
        <v>59090</v>
      </c>
      <c r="I18" s="169">
        <f t="shared" si="4"/>
        <v>57788</v>
      </c>
      <c r="J18" s="169">
        <f t="shared" si="4"/>
        <v>298864</v>
      </c>
      <c r="K18" s="169">
        <f t="shared" si="4"/>
        <v>300883</v>
      </c>
      <c r="L18" s="169">
        <f t="shared" si="4"/>
        <v>234144</v>
      </c>
      <c r="M18" s="169">
        <f>SUM(M19:M37)</f>
        <v>219364</v>
      </c>
      <c r="N18" s="169">
        <f t="shared" ref="N18:N37" si="5">SUM(B18:M18)</f>
        <v>1497312</v>
      </c>
      <c r="O18" s="172" t="s">
        <v>49</v>
      </c>
      <c r="P18" s="169"/>
      <c r="Q18" s="169"/>
    </row>
    <row r="19" spans="1:17" s="25" customFormat="1" ht="12" x14ac:dyDescent="0.25">
      <c r="A19" s="172" t="s">
        <v>600</v>
      </c>
      <c r="B19" s="168">
        <v>0</v>
      </c>
      <c r="C19" s="168">
        <v>0</v>
      </c>
      <c r="D19" s="168">
        <v>0</v>
      </c>
      <c r="E19" s="168">
        <v>0</v>
      </c>
      <c r="F19" s="168">
        <v>0</v>
      </c>
      <c r="G19" s="168">
        <v>0</v>
      </c>
      <c r="H19" s="168">
        <v>0</v>
      </c>
      <c r="I19" s="168">
        <v>0</v>
      </c>
      <c r="J19" s="168">
        <v>231827</v>
      </c>
      <c r="K19" s="168">
        <v>223631</v>
      </c>
      <c r="L19" s="168">
        <v>193516</v>
      </c>
      <c r="M19" s="168">
        <v>165591</v>
      </c>
      <c r="N19" s="168">
        <f t="shared" si="5"/>
        <v>814565</v>
      </c>
      <c r="O19" s="171" t="s">
        <v>601</v>
      </c>
      <c r="P19" s="169"/>
      <c r="Q19" s="169"/>
    </row>
    <row r="20" spans="1:17" x14ac:dyDescent="0.2">
      <c r="A20" s="168" t="s">
        <v>311</v>
      </c>
      <c r="B20" s="168">
        <v>288</v>
      </c>
      <c r="C20" s="168">
        <v>345</v>
      </c>
      <c r="D20" s="168">
        <v>432</v>
      </c>
      <c r="E20" s="168">
        <v>1381</v>
      </c>
      <c r="F20" s="168">
        <v>1598</v>
      </c>
      <c r="G20" s="168">
        <v>1241</v>
      </c>
      <c r="H20" s="168">
        <v>1726</v>
      </c>
      <c r="I20" s="168">
        <v>1852</v>
      </c>
      <c r="J20" s="168">
        <v>1949</v>
      </c>
      <c r="K20" s="168">
        <v>766</v>
      </c>
      <c r="L20" s="168">
        <v>1184</v>
      </c>
      <c r="M20" s="168">
        <v>1373</v>
      </c>
      <c r="N20" s="168">
        <f t="shared" si="5"/>
        <v>14135</v>
      </c>
      <c r="O20" s="171" t="s">
        <v>263</v>
      </c>
      <c r="P20" s="171"/>
      <c r="Q20" s="171"/>
    </row>
    <row r="21" spans="1:17" x14ac:dyDescent="0.2">
      <c r="A21" s="168" t="s">
        <v>12</v>
      </c>
      <c r="B21" s="168">
        <v>4789</v>
      </c>
      <c r="C21" s="168">
        <v>5360</v>
      </c>
      <c r="D21" s="168">
        <v>9198</v>
      </c>
      <c r="E21" s="168">
        <v>24335</v>
      </c>
      <c r="F21" s="168">
        <v>33715</v>
      </c>
      <c r="G21" s="168">
        <v>31711</v>
      </c>
      <c r="H21" s="168">
        <v>33008</v>
      </c>
      <c r="I21" s="168">
        <v>35023</v>
      </c>
      <c r="J21" s="168">
        <v>36337</v>
      </c>
      <c r="K21" s="168">
        <v>29373</v>
      </c>
      <c r="L21" s="168">
        <v>8869</v>
      </c>
      <c r="M21" s="168">
        <v>6421</v>
      </c>
      <c r="N21" s="168">
        <f t="shared" si="5"/>
        <v>258139</v>
      </c>
      <c r="O21" s="171" t="s">
        <v>478</v>
      </c>
      <c r="P21" s="171"/>
      <c r="Q21" s="171"/>
    </row>
    <row r="22" spans="1:17" x14ac:dyDescent="0.2">
      <c r="A22" s="168" t="s">
        <v>387</v>
      </c>
      <c r="B22" s="168">
        <v>1082</v>
      </c>
      <c r="C22" s="168">
        <v>1036</v>
      </c>
      <c r="D22" s="168">
        <v>1233</v>
      </c>
      <c r="E22" s="168">
        <v>1521</v>
      </c>
      <c r="F22" s="168">
        <v>1278</v>
      </c>
      <c r="G22" s="168">
        <v>858</v>
      </c>
      <c r="H22" s="168">
        <v>838</v>
      </c>
      <c r="I22" s="168">
        <v>851</v>
      </c>
      <c r="J22" s="168">
        <v>891</v>
      </c>
      <c r="K22" s="168">
        <v>899</v>
      </c>
      <c r="L22" s="168">
        <v>589</v>
      </c>
      <c r="M22" s="168">
        <v>702</v>
      </c>
      <c r="N22" s="168">
        <f t="shared" si="5"/>
        <v>11778</v>
      </c>
      <c r="O22" s="171" t="s">
        <v>52</v>
      </c>
      <c r="P22" s="171"/>
      <c r="Q22" s="171"/>
    </row>
    <row r="23" spans="1:17" x14ac:dyDescent="0.2">
      <c r="A23" s="168" t="s">
        <v>14</v>
      </c>
      <c r="B23" s="168">
        <v>0</v>
      </c>
      <c r="C23" s="168">
        <v>0</v>
      </c>
      <c r="D23" s="168">
        <v>0</v>
      </c>
      <c r="E23" s="168">
        <v>0</v>
      </c>
      <c r="F23" s="168">
        <v>0</v>
      </c>
      <c r="G23" s="168">
        <v>0</v>
      </c>
      <c r="H23" s="168">
        <v>0</v>
      </c>
      <c r="I23" s="168">
        <v>0</v>
      </c>
      <c r="J23" s="168">
        <v>0</v>
      </c>
      <c r="K23" s="168">
        <v>0</v>
      </c>
      <c r="L23" s="168">
        <v>0</v>
      </c>
      <c r="M23" s="168">
        <v>0</v>
      </c>
      <c r="N23" s="168">
        <f t="shared" si="5"/>
        <v>0</v>
      </c>
      <c r="O23" s="168" t="s">
        <v>602</v>
      </c>
      <c r="P23" s="171"/>
      <c r="Q23" s="171"/>
    </row>
    <row r="24" spans="1:17" x14ac:dyDescent="0.2">
      <c r="A24" s="168" t="s">
        <v>15</v>
      </c>
      <c r="B24" s="168">
        <v>0</v>
      </c>
      <c r="C24" s="168">
        <v>0</v>
      </c>
      <c r="D24" s="168">
        <v>0</v>
      </c>
      <c r="E24" s="168">
        <v>0</v>
      </c>
      <c r="F24" s="168">
        <v>0</v>
      </c>
      <c r="G24" s="168">
        <v>0</v>
      </c>
      <c r="H24" s="168">
        <v>0</v>
      </c>
      <c r="I24" s="168">
        <v>0</v>
      </c>
      <c r="J24" s="168">
        <v>0</v>
      </c>
      <c r="K24" s="168">
        <v>0</v>
      </c>
      <c r="L24" s="168">
        <v>0</v>
      </c>
      <c r="M24" s="168">
        <v>0</v>
      </c>
      <c r="N24" s="168">
        <f t="shared" si="5"/>
        <v>0</v>
      </c>
      <c r="O24" s="171" t="s">
        <v>480</v>
      </c>
      <c r="P24" s="171"/>
      <c r="Q24" s="171"/>
    </row>
    <row r="25" spans="1:17" x14ac:dyDescent="0.2">
      <c r="A25" s="168" t="s">
        <v>314</v>
      </c>
      <c r="B25" s="168">
        <v>0</v>
      </c>
      <c r="C25" s="168">
        <v>107</v>
      </c>
      <c r="D25" s="168">
        <v>158</v>
      </c>
      <c r="E25" s="168">
        <v>151</v>
      </c>
      <c r="F25" s="168">
        <v>190</v>
      </c>
      <c r="G25" s="168">
        <v>181</v>
      </c>
      <c r="H25" s="168">
        <v>192</v>
      </c>
      <c r="I25" s="168">
        <v>141</v>
      </c>
      <c r="J25" s="168">
        <v>102</v>
      </c>
      <c r="K25" s="168">
        <v>130</v>
      </c>
      <c r="L25" s="168">
        <v>97</v>
      </c>
      <c r="M25" s="168">
        <v>77</v>
      </c>
      <c r="N25" s="168">
        <f t="shared" si="5"/>
        <v>1526</v>
      </c>
      <c r="O25" s="171" t="s">
        <v>389</v>
      </c>
      <c r="P25" s="171"/>
      <c r="Q25" s="171"/>
    </row>
    <row r="26" spans="1:17" x14ac:dyDescent="0.2">
      <c r="A26" s="168" t="s">
        <v>390</v>
      </c>
      <c r="B26" s="168">
        <v>27</v>
      </c>
      <c r="C26" s="168">
        <v>34</v>
      </c>
      <c r="D26" s="168">
        <v>47</v>
      </c>
      <c r="E26" s="168">
        <v>32</v>
      </c>
      <c r="F26" s="168">
        <v>17</v>
      </c>
      <c r="G26" s="168">
        <v>19</v>
      </c>
      <c r="H26" s="168">
        <v>27</v>
      </c>
      <c r="I26" s="168">
        <v>25</v>
      </c>
      <c r="J26" s="168">
        <v>23</v>
      </c>
      <c r="K26" s="168">
        <v>26</v>
      </c>
      <c r="L26" s="168">
        <v>18</v>
      </c>
      <c r="M26" s="168">
        <v>23</v>
      </c>
      <c r="N26" s="168">
        <f t="shared" si="5"/>
        <v>318</v>
      </c>
      <c r="O26" s="171" t="s">
        <v>481</v>
      </c>
      <c r="P26" s="171"/>
      <c r="Q26" s="171"/>
    </row>
    <row r="27" spans="1:17" x14ac:dyDescent="0.2">
      <c r="A27" s="168" t="s">
        <v>16</v>
      </c>
      <c r="B27" s="168">
        <v>0</v>
      </c>
      <c r="C27" s="168">
        <v>0</v>
      </c>
      <c r="D27" s="168">
        <v>0</v>
      </c>
      <c r="E27" s="168">
        <v>0</v>
      </c>
      <c r="F27" s="168">
        <v>0</v>
      </c>
      <c r="G27" s="168">
        <v>0</v>
      </c>
      <c r="H27" s="168">
        <v>0</v>
      </c>
      <c r="I27" s="168">
        <v>0</v>
      </c>
      <c r="J27" s="168">
        <v>0</v>
      </c>
      <c r="K27" s="168">
        <v>0</v>
      </c>
      <c r="L27" s="168">
        <v>0</v>
      </c>
      <c r="M27" s="168">
        <v>0</v>
      </c>
      <c r="N27" s="168">
        <f t="shared" si="5"/>
        <v>0</v>
      </c>
      <c r="O27" s="171" t="s">
        <v>55</v>
      </c>
      <c r="P27" s="171"/>
      <c r="Q27" s="171"/>
    </row>
    <row r="28" spans="1:17" x14ac:dyDescent="0.2">
      <c r="A28" s="168" t="s">
        <v>17</v>
      </c>
      <c r="B28" s="168">
        <v>0</v>
      </c>
      <c r="C28" s="168">
        <v>0</v>
      </c>
      <c r="D28" s="168">
        <v>0</v>
      </c>
      <c r="E28" s="168">
        <v>0</v>
      </c>
      <c r="F28" s="168">
        <v>0</v>
      </c>
      <c r="G28" s="168">
        <v>0</v>
      </c>
      <c r="H28" s="168">
        <v>0</v>
      </c>
      <c r="I28" s="168">
        <v>0</v>
      </c>
      <c r="J28" s="168">
        <v>0</v>
      </c>
      <c r="K28" s="168">
        <v>0</v>
      </c>
      <c r="L28" s="168">
        <v>0</v>
      </c>
      <c r="M28" s="168">
        <v>0</v>
      </c>
      <c r="N28" s="168">
        <f t="shared" si="5"/>
        <v>0</v>
      </c>
      <c r="O28" s="171" t="s">
        <v>56</v>
      </c>
      <c r="P28" s="171"/>
      <c r="Q28" s="171"/>
    </row>
    <row r="29" spans="1:17" x14ac:dyDescent="0.2">
      <c r="A29" s="168" t="s">
        <v>392</v>
      </c>
      <c r="B29" s="168">
        <v>0</v>
      </c>
      <c r="C29" s="168">
        <v>0</v>
      </c>
      <c r="D29" s="168">
        <v>0</v>
      </c>
      <c r="E29" s="168">
        <v>0</v>
      </c>
      <c r="F29" s="168">
        <v>0</v>
      </c>
      <c r="G29" s="168">
        <v>0</v>
      </c>
      <c r="H29" s="168">
        <v>0</v>
      </c>
      <c r="I29" s="168">
        <v>0</v>
      </c>
      <c r="J29" s="168">
        <v>627</v>
      </c>
      <c r="K29" s="168">
        <v>0</v>
      </c>
      <c r="L29" s="168">
        <v>0</v>
      </c>
      <c r="M29" s="168">
        <v>0</v>
      </c>
      <c r="N29" s="168">
        <f t="shared" si="5"/>
        <v>627</v>
      </c>
      <c r="O29" s="171" t="s">
        <v>603</v>
      </c>
      <c r="P29" s="171"/>
      <c r="Q29" s="171"/>
    </row>
    <row r="30" spans="1:17" x14ac:dyDescent="0.2">
      <c r="A30" s="168" t="s">
        <v>315</v>
      </c>
      <c r="B30" s="168">
        <v>394</v>
      </c>
      <c r="C30" s="168">
        <v>613</v>
      </c>
      <c r="D30" s="168">
        <v>679</v>
      </c>
      <c r="E30" s="168">
        <v>683</v>
      </c>
      <c r="F30" s="168">
        <v>1134</v>
      </c>
      <c r="G30" s="168">
        <v>983</v>
      </c>
      <c r="H30" s="168">
        <v>1220</v>
      </c>
      <c r="I30" s="168">
        <v>1024</v>
      </c>
      <c r="J30" s="168">
        <v>861</v>
      </c>
      <c r="K30" s="168">
        <v>513</v>
      </c>
      <c r="L30" s="168">
        <v>211</v>
      </c>
      <c r="M30" s="168">
        <v>200</v>
      </c>
      <c r="N30" s="168">
        <f t="shared" si="5"/>
        <v>8515</v>
      </c>
      <c r="O30" s="171" t="s">
        <v>57</v>
      </c>
      <c r="P30" s="171"/>
      <c r="Q30" s="171"/>
    </row>
    <row r="31" spans="1:17" x14ac:dyDescent="0.2">
      <c r="A31" s="168" t="s">
        <v>19</v>
      </c>
      <c r="B31" s="168">
        <v>372</v>
      </c>
      <c r="C31" s="168">
        <v>322</v>
      </c>
      <c r="D31" s="168">
        <v>264</v>
      </c>
      <c r="E31" s="168">
        <v>681</v>
      </c>
      <c r="F31" s="168">
        <v>756</v>
      </c>
      <c r="G31" s="168">
        <v>659</v>
      </c>
      <c r="H31" s="168">
        <v>597</v>
      </c>
      <c r="I31" s="168">
        <v>670</v>
      </c>
      <c r="J31" s="168">
        <v>718</v>
      </c>
      <c r="K31" s="168">
        <v>694</v>
      </c>
      <c r="L31" s="168">
        <v>482</v>
      </c>
      <c r="M31" s="168">
        <v>200</v>
      </c>
      <c r="N31" s="168">
        <f t="shared" si="5"/>
        <v>6415</v>
      </c>
      <c r="O31" s="171" t="s">
        <v>393</v>
      </c>
      <c r="P31" s="171"/>
      <c r="Q31" s="171"/>
    </row>
    <row r="32" spans="1:17" x14ac:dyDescent="0.2">
      <c r="A32" s="168" t="s">
        <v>20</v>
      </c>
      <c r="B32" s="168">
        <v>18</v>
      </c>
      <c r="C32" s="168">
        <v>0</v>
      </c>
      <c r="D32" s="168">
        <v>343</v>
      </c>
      <c r="E32" s="168">
        <v>733</v>
      </c>
      <c r="F32" s="168">
        <v>706</v>
      </c>
      <c r="G32" s="168">
        <v>530</v>
      </c>
      <c r="H32" s="168">
        <v>730</v>
      </c>
      <c r="I32" s="168">
        <v>1035</v>
      </c>
      <c r="J32" s="168">
        <v>687</v>
      </c>
      <c r="K32" s="168">
        <v>196</v>
      </c>
      <c r="L32" s="168">
        <v>19</v>
      </c>
      <c r="M32" s="168">
        <v>24</v>
      </c>
      <c r="N32" s="168">
        <f t="shared" si="5"/>
        <v>5021</v>
      </c>
      <c r="O32" s="171" t="s">
        <v>394</v>
      </c>
      <c r="P32" s="171"/>
      <c r="Q32" s="171"/>
    </row>
    <row r="33" spans="1:236" x14ac:dyDescent="0.2">
      <c r="A33" s="168" t="s">
        <v>313</v>
      </c>
      <c r="B33" s="168">
        <v>5</v>
      </c>
      <c r="C33" s="168">
        <v>6</v>
      </c>
      <c r="D33" s="168">
        <v>11</v>
      </c>
      <c r="E33" s="168">
        <v>131</v>
      </c>
      <c r="F33" s="168">
        <v>208</v>
      </c>
      <c r="G33" s="168">
        <v>92</v>
      </c>
      <c r="H33" s="168">
        <v>210</v>
      </c>
      <c r="I33" s="168">
        <v>209</v>
      </c>
      <c r="J33" s="168">
        <v>114</v>
      </c>
      <c r="K33" s="168">
        <v>43</v>
      </c>
      <c r="L33" s="168">
        <v>75</v>
      </c>
      <c r="M33" s="168">
        <v>0</v>
      </c>
      <c r="N33" s="168">
        <f t="shared" si="5"/>
        <v>1104</v>
      </c>
      <c r="O33" s="171" t="s">
        <v>604</v>
      </c>
      <c r="P33" s="171"/>
      <c r="Q33" s="171"/>
    </row>
    <row r="34" spans="1:236" x14ac:dyDescent="0.2">
      <c r="A34" s="168" t="s">
        <v>317</v>
      </c>
      <c r="B34" s="168">
        <v>456</v>
      </c>
      <c r="C34" s="168">
        <v>533</v>
      </c>
      <c r="D34" s="168">
        <v>646</v>
      </c>
      <c r="E34" s="168">
        <v>476</v>
      </c>
      <c r="F34" s="168">
        <v>562</v>
      </c>
      <c r="G34" s="168">
        <v>407</v>
      </c>
      <c r="H34" s="168">
        <v>231</v>
      </c>
      <c r="I34" s="168">
        <v>475</v>
      </c>
      <c r="J34" s="168">
        <v>538</v>
      </c>
      <c r="K34" s="168">
        <v>537</v>
      </c>
      <c r="L34" s="168">
        <v>643</v>
      </c>
      <c r="M34" s="168">
        <v>444</v>
      </c>
      <c r="N34" s="168">
        <f t="shared" si="5"/>
        <v>5948</v>
      </c>
      <c r="O34" s="171" t="s">
        <v>484</v>
      </c>
      <c r="P34" s="171"/>
      <c r="Q34" s="171"/>
    </row>
    <row r="35" spans="1:236" x14ac:dyDescent="0.2">
      <c r="A35" s="168" t="s">
        <v>22</v>
      </c>
      <c r="B35" s="168">
        <v>1195</v>
      </c>
      <c r="C35" s="168">
        <v>1154</v>
      </c>
      <c r="D35" s="168">
        <v>1553</v>
      </c>
      <c r="E35" s="168">
        <v>955</v>
      </c>
      <c r="F35" s="168">
        <v>1309</v>
      </c>
      <c r="G35" s="168">
        <v>1178</v>
      </c>
      <c r="H35" s="168">
        <v>1478</v>
      </c>
      <c r="I35" s="168">
        <v>1579</v>
      </c>
      <c r="J35" s="168">
        <v>1416</v>
      </c>
      <c r="K35" s="168">
        <v>1464</v>
      </c>
      <c r="L35" s="168">
        <v>992</v>
      </c>
      <c r="M35" s="168">
        <v>1125</v>
      </c>
      <c r="N35" s="168">
        <f t="shared" si="5"/>
        <v>15398</v>
      </c>
      <c r="O35" s="171" t="s">
        <v>61</v>
      </c>
      <c r="P35" s="171"/>
      <c r="Q35" s="171"/>
      <c r="IB35" s="21" t="s">
        <v>391</v>
      </c>
    </row>
    <row r="36" spans="1:236" x14ac:dyDescent="0.2">
      <c r="A36" s="171" t="s">
        <v>396</v>
      </c>
      <c r="B36" s="168">
        <v>15111</v>
      </c>
      <c r="C36" s="168">
        <v>12226</v>
      </c>
      <c r="D36" s="168">
        <v>13909</v>
      </c>
      <c r="E36" s="168">
        <v>4427</v>
      </c>
      <c r="F36" s="168">
        <v>13636</v>
      </c>
      <c r="G36" s="168">
        <v>6345</v>
      </c>
      <c r="H36" s="168">
        <v>6135</v>
      </c>
      <c r="I36" s="168">
        <v>5865</v>
      </c>
      <c r="J36" s="175">
        <v>5165</v>
      </c>
      <c r="K36" s="168">
        <v>14667</v>
      </c>
      <c r="L36" s="168" t="s">
        <v>605</v>
      </c>
      <c r="M36" s="168">
        <v>12432</v>
      </c>
      <c r="N36" s="168">
        <f t="shared" si="5"/>
        <v>109918</v>
      </c>
      <c r="O36" s="171" t="s">
        <v>606</v>
      </c>
      <c r="P36" s="171"/>
      <c r="Q36" s="171"/>
    </row>
    <row r="37" spans="1:236" x14ac:dyDescent="0.2">
      <c r="A37" s="168" t="s">
        <v>23</v>
      </c>
      <c r="B37" s="168">
        <v>17902</v>
      </c>
      <c r="C37" s="168">
        <v>19597</v>
      </c>
      <c r="D37" s="168">
        <v>11887</v>
      </c>
      <c r="E37" s="168">
        <v>24027</v>
      </c>
      <c r="F37" s="168">
        <v>25712</v>
      </c>
      <c r="G37" s="168">
        <v>19289</v>
      </c>
      <c r="H37" s="168">
        <v>12698</v>
      </c>
      <c r="I37" s="168">
        <v>9039</v>
      </c>
      <c r="J37" s="168">
        <v>17609</v>
      </c>
      <c r="K37" s="168">
        <v>27944</v>
      </c>
      <c r="L37" s="168">
        <v>27449</v>
      </c>
      <c r="M37" s="168">
        <v>30752</v>
      </c>
      <c r="N37" s="168">
        <f t="shared" si="5"/>
        <v>243905</v>
      </c>
      <c r="O37" s="171" t="s">
        <v>62</v>
      </c>
      <c r="P37" s="171"/>
      <c r="Q37" s="171"/>
    </row>
    <row r="38" spans="1:236" x14ac:dyDescent="0.2">
      <c r="A38" s="168"/>
      <c r="B38" s="168"/>
      <c r="C38" s="168"/>
      <c r="D38" s="168"/>
      <c r="E38" s="168"/>
      <c r="F38" s="168"/>
      <c r="G38" s="168"/>
      <c r="H38" s="168"/>
      <c r="I38" s="168"/>
      <c r="J38" s="168"/>
      <c r="K38" s="168"/>
      <c r="L38" s="168"/>
      <c r="M38" s="168"/>
      <c r="N38" s="168"/>
      <c r="O38" s="168"/>
      <c r="P38" s="171"/>
      <c r="Q38" s="171"/>
    </row>
    <row r="39" spans="1:236" s="25" customFormat="1" ht="12" x14ac:dyDescent="0.25">
      <c r="A39" s="173" t="s">
        <v>25</v>
      </c>
      <c r="B39" s="169">
        <f t="shared" ref="B39:M39" si="6">SUM(B40:B40)</f>
        <v>127</v>
      </c>
      <c r="C39" s="169">
        <f t="shared" si="6"/>
        <v>34</v>
      </c>
      <c r="D39" s="169">
        <f t="shared" si="6"/>
        <v>151</v>
      </c>
      <c r="E39" s="169">
        <f t="shared" si="6"/>
        <v>113</v>
      </c>
      <c r="F39" s="169">
        <f t="shared" si="6"/>
        <v>68</v>
      </c>
      <c r="G39" s="169">
        <f t="shared" si="6"/>
        <v>65</v>
      </c>
      <c r="H39" s="169">
        <f t="shared" si="6"/>
        <v>106</v>
      </c>
      <c r="I39" s="169">
        <f t="shared" si="6"/>
        <v>77</v>
      </c>
      <c r="J39" s="169">
        <f t="shared" si="6"/>
        <v>58</v>
      </c>
      <c r="K39" s="169">
        <f t="shared" si="6"/>
        <v>61</v>
      </c>
      <c r="L39" s="169">
        <f t="shared" si="6"/>
        <v>19</v>
      </c>
      <c r="M39" s="169">
        <f t="shared" si="6"/>
        <v>14</v>
      </c>
      <c r="N39" s="169">
        <f>SUM(B39:M39)</f>
        <v>893</v>
      </c>
      <c r="O39" s="172" t="s">
        <v>64</v>
      </c>
      <c r="P39" s="169"/>
      <c r="Q39" s="171"/>
    </row>
    <row r="40" spans="1:236" x14ac:dyDescent="0.2">
      <c r="A40" s="168" t="s">
        <v>27</v>
      </c>
      <c r="B40" s="168">
        <v>127</v>
      </c>
      <c r="C40" s="168">
        <v>34</v>
      </c>
      <c r="D40" s="168">
        <v>151</v>
      </c>
      <c r="E40" s="168">
        <v>113</v>
      </c>
      <c r="F40" s="168">
        <v>68</v>
      </c>
      <c r="G40" s="168">
        <v>65</v>
      </c>
      <c r="H40" s="168">
        <v>106</v>
      </c>
      <c r="I40" s="168">
        <v>77</v>
      </c>
      <c r="J40" s="168">
        <v>58</v>
      </c>
      <c r="K40" s="168">
        <v>61</v>
      </c>
      <c r="L40" s="168">
        <v>19</v>
      </c>
      <c r="M40" s="168">
        <v>14</v>
      </c>
      <c r="N40" s="168">
        <f>SUM(B40:M40)</f>
        <v>893</v>
      </c>
      <c r="O40" s="171" t="s">
        <v>486</v>
      </c>
      <c r="P40" s="171"/>
      <c r="Q40" s="171"/>
    </row>
    <row r="41" spans="1:236" x14ac:dyDescent="0.2">
      <c r="A41" s="168"/>
      <c r="B41" s="168"/>
      <c r="C41" s="168"/>
      <c r="D41" s="168"/>
      <c r="E41" s="168"/>
      <c r="F41" s="168"/>
      <c r="G41" s="168"/>
      <c r="H41" s="168"/>
      <c r="I41" s="168"/>
      <c r="J41" s="168"/>
      <c r="K41" s="168"/>
      <c r="L41" s="168"/>
      <c r="M41" s="168"/>
      <c r="N41" s="168"/>
      <c r="O41" s="171"/>
      <c r="P41" s="171"/>
      <c r="Q41" s="171"/>
    </row>
    <row r="42" spans="1:236" s="25" customFormat="1" ht="12" x14ac:dyDescent="0.25">
      <c r="A42" s="173" t="s">
        <v>28</v>
      </c>
      <c r="B42" s="169">
        <f t="shared" ref="B42:M42" si="7">SUM(B43:B44)</f>
        <v>571</v>
      </c>
      <c r="C42" s="169">
        <f t="shared" si="7"/>
        <v>419</v>
      </c>
      <c r="D42" s="169">
        <f t="shared" si="7"/>
        <v>861</v>
      </c>
      <c r="E42" s="169">
        <f t="shared" si="7"/>
        <v>2180</v>
      </c>
      <c r="F42" s="169">
        <f t="shared" si="7"/>
        <v>3813</v>
      </c>
      <c r="G42" s="169">
        <f t="shared" si="7"/>
        <v>2124</v>
      </c>
      <c r="H42" s="169">
        <f t="shared" si="7"/>
        <v>1983</v>
      </c>
      <c r="I42" s="169">
        <f t="shared" si="7"/>
        <v>2716</v>
      </c>
      <c r="J42" s="169">
        <f t="shared" si="7"/>
        <v>3650</v>
      </c>
      <c r="K42" s="169">
        <f t="shared" si="7"/>
        <v>1759</v>
      </c>
      <c r="L42" s="169">
        <f t="shared" si="7"/>
        <v>754</v>
      </c>
      <c r="M42" s="169">
        <f t="shared" si="7"/>
        <v>856</v>
      </c>
      <c r="N42" s="169">
        <f>SUM(B42:M42)</f>
        <v>21686</v>
      </c>
      <c r="O42" s="172" t="s">
        <v>67</v>
      </c>
      <c r="P42" s="169"/>
      <c r="Q42" s="171"/>
    </row>
    <row r="43" spans="1:236" x14ac:dyDescent="0.2">
      <c r="A43" s="168" t="s">
        <v>29</v>
      </c>
      <c r="B43" s="168">
        <v>0</v>
      </c>
      <c r="C43" s="168">
        <v>0</v>
      </c>
      <c r="D43" s="168">
        <v>0</v>
      </c>
      <c r="E43" s="168">
        <v>0</v>
      </c>
      <c r="F43" s="168">
        <v>0</v>
      </c>
      <c r="G43" s="168">
        <v>0</v>
      </c>
      <c r="H43" s="168">
        <v>0</v>
      </c>
      <c r="I43" s="168">
        <v>0</v>
      </c>
      <c r="J43" s="168">
        <v>0</v>
      </c>
      <c r="K43" s="168">
        <v>0</v>
      </c>
      <c r="L43" s="168">
        <v>0</v>
      </c>
      <c r="M43" s="168">
        <v>0</v>
      </c>
      <c r="N43" s="168">
        <f>SUM(B43:M43)</f>
        <v>0</v>
      </c>
      <c r="O43" s="171" t="s">
        <v>487</v>
      </c>
      <c r="P43" s="171"/>
      <c r="Q43" s="171"/>
    </row>
    <row r="44" spans="1:236" x14ac:dyDescent="0.2">
      <c r="A44" s="171" t="s">
        <v>30</v>
      </c>
      <c r="B44" s="168">
        <v>571</v>
      </c>
      <c r="C44" s="168">
        <v>419</v>
      </c>
      <c r="D44" s="168">
        <v>861</v>
      </c>
      <c r="E44" s="168">
        <v>2180</v>
      </c>
      <c r="F44" s="168">
        <v>3813</v>
      </c>
      <c r="G44" s="168">
        <v>2124</v>
      </c>
      <c r="H44" s="168">
        <v>1983</v>
      </c>
      <c r="I44" s="168">
        <v>2716</v>
      </c>
      <c r="J44" s="168">
        <v>3650</v>
      </c>
      <c r="K44" s="168">
        <v>1759</v>
      </c>
      <c r="L44" s="168">
        <v>754</v>
      </c>
      <c r="M44" s="168">
        <v>856</v>
      </c>
      <c r="N44" s="168">
        <f>SUM(B44:M44)</f>
        <v>21686</v>
      </c>
      <c r="O44" s="171" t="s">
        <v>69</v>
      </c>
      <c r="P44" s="171"/>
      <c r="Q44" s="171"/>
      <c r="T44" s="21"/>
    </row>
    <row r="45" spans="1:236" x14ac:dyDescent="0.2">
      <c r="A45" s="168"/>
      <c r="B45" s="168"/>
      <c r="C45" s="168"/>
      <c r="D45" s="168"/>
      <c r="E45" s="168"/>
      <c r="F45" s="168"/>
      <c r="G45" s="168"/>
      <c r="H45" s="168"/>
      <c r="I45" s="168"/>
      <c r="J45" s="168"/>
      <c r="K45" s="168"/>
      <c r="L45" s="168"/>
      <c r="M45" s="168"/>
      <c r="N45" s="168"/>
      <c r="O45" s="168"/>
      <c r="P45" s="171"/>
      <c r="Q45" s="171"/>
    </row>
    <row r="46" spans="1:236" s="25" customFormat="1" ht="12" x14ac:dyDescent="0.25">
      <c r="A46" s="173" t="s">
        <v>259</v>
      </c>
      <c r="B46" s="169">
        <f t="shared" ref="B46:M46" si="8">SUM(B47:B47)</f>
        <v>165</v>
      </c>
      <c r="C46" s="169">
        <f t="shared" si="8"/>
        <v>269</v>
      </c>
      <c r="D46" s="169">
        <f t="shared" si="8"/>
        <v>108</v>
      </c>
      <c r="E46" s="169">
        <f t="shared" si="8"/>
        <v>229</v>
      </c>
      <c r="F46" s="169">
        <f t="shared" si="8"/>
        <v>391</v>
      </c>
      <c r="G46" s="169">
        <f t="shared" si="8"/>
        <v>130</v>
      </c>
      <c r="H46" s="169">
        <f t="shared" si="8"/>
        <v>181</v>
      </c>
      <c r="I46" s="169">
        <f t="shared" si="8"/>
        <v>230</v>
      </c>
      <c r="J46" s="169">
        <f t="shared" si="8"/>
        <v>183</v>
      </c>
      <c r="K46" s="169">
        <f t="shared" si="8"/>
        <v>161</v>
      </c>
      <c r="L46" s="169">
        <f t="shared" si="8"/>
        <v>317</v>
      </c>
      <c r="M46" s="169">
        <f t="shared" si="8"/>
        <v>151</v>
      </c>
      <c r="N46" s="169">
        <f>SUM(B46:M46)</f>
        <v>2515</v>
      </c>
      <c r="O46" s="172" t="s">
        <v>265</v>
      </c>
      <c r="P46" s="169"/>
      <c r="Q46" s="171"/>
    </row>
    <row r="47" spans="1:236" x14ac:dyDescent="0.2">
      <c r="A47" s="168" t="s">
        <v>260</v>
      </c>
      <c r="B47" s="168">
        <v>165</v>
      </c>
      <c r="C47" s="168">
        <v>269</v>
      </c>
      <c r="D47" s="168">
        <v>108</v>
      </c>
      <c r="E47" s="168">
        <v>229</v>
      </c>
      <c r="F47" s="168">
        <v>391</v>
      </c>
      <c r="G47" s="168">
        <v>130</v>
      </c>
      <c r="H47" s="168">
        <v>181</v>
      </c>
      <c r="I47" s="168">
        <v>230</v>
      </c>
      <c r="J47" s="168">
        <v>183</v>
      </c>
      <c r="K47" s="168">
        <v>161</v>
      </c>
      <c r="L47" s="168">
        <v>317</v>
      </c>
      <c r="M47" s="168">
        <v>151</v>
      </c>
      <c r="N47" s="168">
        <f>SUM(B47:M47)</f>
        <v>2515</v>
      </c>
      <c r="O47" s="171" t="s">
        <v>607</v>
      </c>
      <c r="P47" s="171"/>
      <c r="Q47" s="171"/>
    </row>
    <row r="48" spans="1:236" x14ac:dyDescent="0.2">
      <c r="A48" s="168"/>
      <c r="B48" s="168"/>
      <c r="C48" s="168"/>
      <c r="D48" s="168"/>
      <c r="E48" s="168"/>
      <c r="F48" s="168"/>
      <c r="G48" s="168"/>
      <c r="H48" s="168"/>
      <c r="I48" s="168"/>
      <c r="J48" s="168"/>
      <c r="K48" s="168"/>
      <c r="L48" s="168"/>
      <c r="M48" s="168"/>
      <c r="N48" s="168"/>
      <c r="O48" s="168"/>
      <c r="P48" s="171"/>
      <c r="Q48" s="171"/>
    </row>
    <row r="49" spans="1:17" s="25" customFormat="1" ht="12" x14ac:dyDescent="0.25">
      <c r="A49" s="173" t="s">
        <v>31</v>
      </c>
      <c r="B49" s="169">
        <f t="shared" ref="B49:M49" si="9">SUM(B50:B57)</f>
        <v>2378</v>
      </c>
      <c r="C49" s="169">
        <f t="shared" si="9"/>
        <v>2667</v>
      </c>
      <c r="D49" s="169">
        <f t="shared" si="9"/>
        <v>3688</v>
      </c>
      <c r="E49" s="169">
        <f t="shared" si="9"/>
        <v>18432</v>
      </c>
      <c r="F49" s="169">
        <f t="shared" si="9"/>
        <v>35429</v>
      </c>
      <c r="G49" s="169">
        <f t="shared" si="9"/>
        <v>43259</v>
      </c>
      <c r="H49" s="169">
        <f t="shared" si="9"/>
        <v>55495</v>
      </c>
      <c r="I49" s="169">
        <f t="shared" si="9"/>
        <v>63761</v>
      </c>
      <c r="J49" s="169">
        <f t="shared" si="9"/>
        <v>53697</v>
      </c>
      <c r="K49" s="169">
        <f t="shared" si="9"/>
        <v>39350</v>
      </c>
      <c r="L49" s="169">
        <f t="shared" si="9"/>
        <v>9933</v>
      </c>
      <c r="M49" s="169">
        <f t="shared" si="9"/>
        <v>3284</v>
      </c>
      <c r="N49" s="169">
        <f t="shared" ref="N49:N57" si="10">SUM(B49:M49)</f>
        <v>331373</v>
      </c>
      <c r="O49" s="172" t="s">
        <v>70</v>
      </c>
      <c r="P49" s="169"/>
      <c r="Q49" s="171"/>
    </row>
    <row r="50" spans="1:17" x14ac:dyDescent="0.2">
      <c r="A50" s="168" t="s">
        <v>318</v>
      </c>
      <c r="B50" s="168">
        <v>0</v>
      </c>
      <c r="C50" s="168">
        <v>0</v>
      </c>
      <c r="D50" s="168">
        <v>0</v>
      </c>
      <c r="E50" s="168">
        <v>0</v>
      </c>
      <c r="F50" s="168">
        <v>0</v>
      </c>
      <c r="G50" s="168">
        <v>0</v>
      </c>
      <c r="H50" s="168">
        <v>0</v>
      </c>
      <c r="I50" s="168">
        <v>0</v>
      </c>
      <c r="J50" s="168">
        <v>0</v>
      </c>
      <c r="K50" s="168">
        <v>0</v>
      </c>
      <c r="L50" s="168">
        <v>0</v>
      </c>
      <c r="M50" s="168">
        <v>0</v>
      </c>
      <c r="N50" s="168">
        <f t="shared" si="10"/>
        <v>0</v>
      </c>
      <c r="O50" s="171" t="s">
        <v>489</v>
      </c>
      <c r="P50" s="171"/>
      <c r="Q50" s="171"/>
    </row>
    <row r="51" spans="1:17" x14ac:dyDescent="0.2">
      <c r="A51" s="168" t="s">
        <v>608</v>
      </c>
      <c r="B51" s="168">
        <v>0</v>
      </c>
      <c r="C51" s="168">
        <v>0</v>
      </c>
      <c r="D51" s="168">
        <v>0</v>
      </c>
      <c r="E51" s="168">
        <v>0</v>
      </c>
      <c r="F51" s="168">
        <v>0</v>
      </c>
      <c r="G51" s="168">
        <v>0</v>
      </c>
      <c r="H51" s="168">
        <v>0</v>
      </c>
      <c r="I51" s="168">
        <v>0</v>
      </c>
      <c r="J51" s="168">
        <v>0</v>
      </c>
      <c r="K51" s="168">
        <v>0</v>
      </c>
      <c r="L51" s="168">
        <v>0</v>
      </c>
      <c r="M51" s="168">
        <v>0</v>
      </c>
      <c r="N51" s="168">
        <v>0</v>
      </c>
      <c r="O51" s="171"/>
      <c r="P51" s="171"/>
      <c r="Q51" s="171"/>
    </row>
    <row r="52" spans="1:17" x14ac:dyDescent="0.2">
      <c r="A52" s="168" t="s">
        <v>33</v>
      </c>
      <c r="B52" s="168">
        <v>21</v>
      </c>
      <c r="C52" s="168">
        <v>33</v>
      </c>
      <c r="D52" s="168">
        <v>64</v>
      </c>
      <c r="E52" s="168">
        <v>349</v>
      </c>
      <c r="F52" s="168">
        <v>1927</v>
      </c>
      <c r="G52" s="168">
        <v>2860</v>
      </c>
      <c r="H52" s="168">
        <v>3935</v>
      </c>
      <c r="I52" s="168">
        <v>5106</v>
      </c>
      <c r="J52" s="168">
        <v>4034</v>
      </c>
      <c r="K52" s="168">
        <v>1849</v>
      </c>
      <c r="L52" s="168">
        <v>118</v>
      </c>
      <c r="M52" s="168">
        <v>60</v>
      </c>
      <c r="N52" s="168">
        <f t="shared" si="10"/>
        <v>20356</v>
      </c>
      <c r="O52" s="171" t="s">
        <v>490</v>
      </c>
      <c r="P52" s="171"/>
      <c r="Q52" s="171"/>
    </row>
    <row r="53" spans="1:17" x14ac:dyDescent="0.2">
      <c r="A53" s="168" t="s">
        <v>397</v>
      </c>
      <c r="B53" s="168">
        <v>0</v>
      </c>
      <c r="C53" s="168">
        <v>0</v>
      </c>
      <c r="D53" s="168">
        <v>0</v>
      </c>
      <c r="E53" s="168">
        <v>0</v>
      </c>
      <c r="F53" s="168">
        <v>0</v>
      </c>
      <c r="G53" s="168">
        <v>0</v>
      </c>
      <c r="H53" s="168">
        <v>0</v>
      </c>
      <c r="I53" s="168">
        <v>0</v>
      </c>
      <c r="J53" s="168">
        <v>0</v>
      </c>
      <c r="K53" s="168">
        <v>0</v>
      </c>
      <c r="L53" s="168">
        <v>0</v>
      </c>
      <c r="M53" s="168">
        <v>0</v>
      </c>
      <c r="N53" s="168">
        <f t="shared" si="10"/>
        <v>0</v>
      </c>
      <c r="O53" s="171" t="s">
        <v>609</v>
      </c>
      <c r="P53" s="171"/>
      <c r="Q53" s="171"/>
    </row>
    <row r="54" spans="1:17" ht="12" x14ac:dyDescent="0.25">
      <c r="A54" s="169" t="s">
        <v>398</v>
      </c>
      <c r="B54" s="168">
        <v>2007</v>
      </c>
      <c r="C54" s="168">
        <v>1818</v>
      </c>
      <c r="D54" s="168">
        <v>2898</v>
      </c>
      <c r="E54" s="168">
        <v>13773</v>
      </c>
      <c r="F54" s="168">
        <v>23918</v>
      </c>
      <c r="G54" s="168">
        <v>27994</v>
      </c>
      <c r="H54" s="168">
        <v>34912</v>
      </c>
      <c r="I54" s="168">
        <v>40696</v>
      </c>
      <c r="J54" s="168">
        <v>33760</v>
      </c>
      <c r="K54" s="168">
        <v>25068</v>
      </c>
      <c r="L54" s="168">
        <v>6980</v>
      </c>
      <c r="M54" s="168">
        <v>2356</v>
      </c>
      <c r="N54" s="168">
        <f t="shared" si="10"/>
        <v>216180</v>
      </c>
      <c r="O54" s="171" t="s">
        <v>610</v>
      </c>
      <c r="P54" s="171"/>
      <c r="Q54" s="171"/>
    </row>
    <row r="55" spans="1:17" ht="12" x14ac:dyDescent="0.25">
      <c r="A55" s="169" t="s">
        <v>35</v>
      </c>
      <c r="B55" s="168">
        <v>350</v>
      </c>
      <c r="C55" s="168">
        <v>800</v>
      </c>
      <c r="D55" s="168">
        <v>700</v>
      </c>
      <c r="E55" s="168">
        <v>4100</v>
      </c>
      <c r="F55" s="168">
        <v>8800</v>
      </c>
      <c r="G55" s="168">
        <v>11700</v>
      </c>
      <c r="H55" s="168">
        <v>15800</v>
      </c>
      <c r="I55" s="168">
        <v>17100</v>
      </c>
      <c r="J55" s="168">
        <v>14900</v>
      </c>
      <c r="K55" s="168">
        <v>11800</v>
      </c>
      <c r="L55" s="168">
        <v>2800</v>
      </c>
      <c r="M55" s="168">
        <v>850</v>
      </c>
      <c r="N55" s="168">
        <f t="shared" si="10"/>
        <v>89700</v>
      </c>
      <c r="O55" s="171" t="s">
        <v>494</v>
      </c>
      <c r="P55" s="171"/>
      <c r="Q55" s="171"/>
    </row>
    <row r="56" spans="1:17" x14ac:dyDescent="0.2">
      <c r="A56" s="168" t="s">
        <v>36</v>
      </c>
      <c r="B56" s="168">
        <v>0</v>
      </c>
      <c r="C56" s="168">
        <v>16</v>
      </c>
      <c r="D56" s="168">
        <v>26</v>
      </c>
      <c r="E56" s="168">
        <v>210</v>
      </c>
      <c r="F56" s="168">
        <v>443</v>
      </c>
      <c r="G56" s="168">
        <v>440</v>
      </c>
      <c r="H56" s="168">
        <v>416</v>
      </c>
      <c r="I56" s="168">
        <v>350</v>
      </c>
      <c r="J56" s="168">
        <v>537</v>
      </c>
      <c r="K56" s="168">
        <v>338</v>
      </c>
      <c r="L56" s="168">
        <v>35</v>
      </c>
      <c r="M56" s="168">
        <v>18</v>
      </c>
      <c r="N56" s="168">
        <f t="shared" si="10"/>
        <v>2829</v>
      </c>
      <c r="O56" s="171" t="s">
        <v>75</v>
      </c>
      <c r="P56" s="171"/>
      <c r="Q56" s="171"/>
    </row>
    <row r="57" spans="1:17" x14ac:dyDescent="0.2">
      <c r="A57" s="168" t="s">
        <v>37</v>
      </c>
      <c r="B57" s="168">
        <v>0</v>
      </c>
      <c r="C57" s="168">
        <v>0</v>
      </c>
      <c r="D57" s="168">
        <v>0</v>
      </c>
      <c r="E57" s="168">
        <v>0</v>
      </c>
      <c r="F57" s="168">
        <v>341</v>
      </c>
      <c r="G57" s="168">
        <v>265</v>
      </c>
      <c r="H57" s="168">
        <v>432</v>
      </c>
      <c r="I57" s="168">
        <v>509</v>
      </c>
      <c r="J57" s="168">
        <v>466</v>
      </c>
      <c r="K57" s="168">
        <v>295</v>
      </c>
      <c r="L57" s="168">
        <v>0</v>
      </c>
      <c r="M57" s="168">
        <v>0</v>
      </c>
      <c r="N57" s="168">
        <f t="shared" si="10"/>
        <v>2308</v>
      </c>
      <c r="O57" s="171" t="s">
        <v>495</v>
      </c>
      <c r="P57" s="171"/>
      <c r="Q57" s="171"/>
    </row>
    <row r="58" spans="1:17" x14ac:dyDescent="0.2">
      <c r="A58" s="168"/>
      <c r="B58" s="168"/>
      <c r="C58" s="168"/>
      <c r="D58" s="168"/>
      <c r="E58" s="168"/>
      <c r="F58" s="168"/>
      <c r="G58" s="168"/>
      <c r="H58" s="168"/>
      <c r="I58" s="168"/>
      <c r="J58" s="168"/>
      <c r="K58" s="168"/>
      <c r="L58" s="168"/>
      <c r="M58" s="168"/>
      <c r="N58" s="168"/>
      <c r="O58" s="168"/>
      <c r="P58" s="171"/>
      <c r="Q58" s="171"/>
    </row>
    <row r="59" spans="1:17" s="25" customFormat="1" ht="12" x14ac:dyDescent="0.25">
      <c r="A59" s="173" t="s">
        <v>38</v>
      </c>
      <c r="B59" s="169">
        <f t="shared" ref="B59:M59" si="11">SUM(B60:B60)</f>
        <v>0</v>
      </c>
      <c r="C59" s="169">
        <f t="shared" si="11"/>
        <v>0</v>
      </c>
      <c r="D59" s="169">
        <f t="shared" si="11"/>
        <v>0</v>
      </c>
      <c r="E59" s="169">
        <f t="shared" si="11"/>
        <v>0</v>
      </c>
      <c r="F59" s="169">
        <f t="shared" si="11"/>
        <v>617</v>
      </c>
      <c r="G59" s="169">
        <f t="shared" si="11"/>
        <v>900</v>
      </c>
      <c r="H59" s="169">
        <f t="shared" si="11"/>
        <v>2182</v>
      </c>
      <c r="I59" s="169">
        <f t="shared" si="11"/>
        <v>3689</v>
      </c>
      <c r="J59" s="169">
        <f t="shared" si="11"/>
        <v>1094</v>
      </c>
      <c r="K59" s="169">
        <f t="shared" si="11"/>
        <v>96</v>
      </c>
      <c r="L59" s="169">
        <f t="shared" si="11"/>
        <v>0</v>
      </c>
      <c r="M59" s="169">
        <f t="shared" si="11"/>
        <v>0</v>
      </c>
      <c r="N59" s="169">
        <f t="shared" ref="N59:N66" si="12">SUM(B59:M59)</f>
        <v>8578</v>
      </c>
      <c r="O59" s="172" t="s">
        <v>77</v>
      </c>
      <c r="P59" s="169"/>
      <c r="Q59" s="171"/>
    </row>
    <row r="60" spans="1:17" x14ac:dyDescent="0.2">
      <c r="A60" s="168" t="s">
        <v>39</v>
      </c>
      <c r="B60" s="168">
        <v>0</v>
      </c>
      <c r="C60" s="168">
        <v>0</v>
      </c>
      <c r="D60" s="168">
        <v>0</v>
      </c>
      <c r="E60" s="168">
        <v>0</v>
      </c>
      <c r="F60" s="168">
        <v>617</v>
      </c>
      <c r="G60" s="168">
        <v>900</v>
      </c>
      <c r="H60" s="168">
        <v>2182</v>
      </c>
      <c r="I60" s="168">
        <v>3689</v>
      </c>
      <c r="J60" s="168">
        <v>1094</v>
      </c>
      <c r="K60" s="168">
        <v>96</v>
      </c>
      <c r="L60" s="168">
        <v>0</v>
      </c>
      <c r="M60" s="168">
        <v>0</v>
      </c>
      <c r="N60" s="168">
        <f t="shared" si="12"/>
        <v>8578</v>
      </c>
      <c r="O60" s="171" t="s">
        <v>496</v>
      </c>
      <c r="P60" s="171"/>
      <c r="Q60" s="171"/>
    </row>
    <row r="61" spans="1:17" x14ac:dyDescent="0.2">
      <c r="A61" s="168"/>
      <c r="B61" s="168"/>
      <c r="C61" s="168"/>
      <c r="D61" s="168"/>
      <c r="E61" s="168"/>
      <c r="F61" s="168"/>
      <c r="G61" s="168"/>
      <c r="H61" s="168"/>
      <c r="I61" s="168"/>
      <c r="J61" s="168"/>
      <c r="K61" s="168"/>
      <c r="L61" s="168"/>
      <c r="M61" s="168"/>
      <c r="N61" s="168"/>
      <c r="O61" s="171"/>
      <c r="P61" s="171"/>
      <c r="Q61" s="171"/>
    </row>
    <row r="62" spans="1:17" s="25" customFormat="1" ht="12" x14ac:dyDescent="0.25">
      <c r="A62" s="174" t="s">
        <v>79</v>
      </c>
      <c r="B62" s="169">
        <f t="shared" ref="B62:M62" si="13">SUM(B63:B66)</f>
        <v>67</v>
      </c>
      <c r="C62" s="169">
        <f t="shared" si="13"/>
        <v>203</v>
      </c>
      <c r="D62" s="169">
        <f t="shared" si="13"/>
        <v>291</v>
      </c>
      <c r="E62" s="169">
        <f t="shared" si="13"/>
        <v>690</v>
      </c>
      <c r="F62" s="169">
        <f t="shared" si="13"/>
        <v>1560</v>
      </c>
      <c r="G62" s="169">
        <f t="shared" si="13"/>
        <v>1579</v>
      </c>
      <c r="H62" s="169">
        <f t="shared" si="13"/>
        <v>2317</v>
      </c>
      <c r="I62" s="169">
        <f t="shared" si="13"/>
        <v>2647</v>
      </c>
      <c r="J62" s="169">
        <f t="shared" si="13"/>
        <v>1114</v>
      </c>
      <c r="K62" s="169">
        <f t="shared" si="13"/>
        <v>259</v>
      </c>
      <c r="L62" s="169">
        <f t="shared" si="13"/>
        <v>69</v>
      </c>
      <c r="M62" s="169">
        <f t="shared" si="13"/>
        <v>96</v>
      </c>
      <c r="N62" s="169">
        <f t="shared" si="12"/>
        <v>10892</v>
      </c>
      <c r="O62" s="172" t="s">
        <v>113</v>
      </c>
      <c r="P62" s="169"/>
      <c r="Q62" s="169"/>
    </row>
    <row r="63" spans="1:17" x14ac:dyDescent="0.2">
      <c r="A63" s="168" t="s">
        <v>80</v>
      </c>
      <c r="B63" s="168">
        <v>25</v>
      </c>
      <c r="C63" s="168">
        <v>108</v>
      </c>
      <c r="D63" s="168">
        <v>177</v>
      </c>
      <c r="E63" s="168">
        <v>364</v>
      </c>
      <c r="F63" s="168">
        <v>728</v>
      </c>
      <c r="G63" s="168">
        <v>986</v>
      </c>
      <c r="H63" s="168">
        <v>1040</v>
      </c>
      <c r="I63" s="168">
        <v>787</v>
      </c>
      <c r="J63" s="168">
        <v>229</v>
      </c>
      <c r="K63" s="168">
        <v>0</v>
      </c>
      <c r="L63" s="168">
        <v>0</v>
      </c>
      <c r="M63" s="168">
        <v>28</v>
      </c>
      <c r="N63" s="168">
        <f t="shared" si="12"/>
        <v>4472</v>
      </c>
      <c r="O63" s="171" t="s">
        <v>497</v>
      </c>
      <c r="P63" s="171"/>
      <c r="Q63" s="171"/>
    </row>
    <row r="64" spans="1:17" x14ac:dyDescent="0.2">
      <c r="A64" s="168" t="s">
        <v>399</v>
      </c>
      <c r="B64" s="168">
        <v>0</v>
      </c>
      <c r="C64" s="168">
        <v>0</v>
      </c>
      <c r="D64" s="168">
        <v>22</v>
      </c>
      <c r="E64" s="168">
        <v>121</v>
      </c>
      <c r="F64" s="168">
        <v>370</v>
      </c>
      <c r="G64" s="168">
        <v>214</v>
      </c>
      <c r="H64" s="168">
        <v>323</v>
      </c>
      <c r="I64" s="168">
        <v>345</v>
      </c>
      <c r="J64" s="168">
        <v>405</v>
      </c>
      <c r="K64" s="168">
        <v>100</v>
      </c>
      <c r="L64" s="168">
        <v>0</v>
      </c>
      <c r="M64" s="168">
        <v>15</v>
      </c>
      <c r="N64" s="168">
        <f t="shared" si="12"/>
        <v>1915</v>
      </c>
      <c r="O64" s="171" t="s">
        <v>498</v>
      </c>
      <c r="P64" s="171"/>
      <c r="Q64" s="171"/>
    </row>
    <row r="65" spans="1:17" x14ac:dyDescent="0.2">
      <c r="A65" s="168" t="s">
        <v>82</v>
      </c>
      <c r="B65" s="168">
        <v>0</v>
      </c>
      <c r="C65" s="168">
        <v>0</v>
      </c>
      <c r="D65" s="168">
        <v>0</v>
      </c>
      <c r="E65" s="168">
        <v>141</v>
      </c>
      <c r="F65" s="168">
        <v>281</v>
      </c>
      <c r="G65" s="168">
        <v>322</v>
      </c>
      <c r="H65" s="168">
        <v>849</v>
      </c>
      <c r="I65" s="168">
        <v>1352</v>
      </c>
      <c r="J65" s="168">
        <v>293</v>
      </c>
      <c r="K65" s="168">
        <v>65</v>
      </c>
      <c r="L65" s="168">
        <v>0</v>
      </c>
      <c r="M65" s="168">
        <v>0</v>
      </c>
      <c r="N65" s="168">
        <f t="shared" si="12"/>
        <v>3303</v>
      </c>
      <c r="O65" s="171" t="s">
        <v>611</v>
      </c>
      <c r="P65" s="171"/>
      <c r="Q65" s="171"/>
    </row>
    <row r="66" spans="1:17" x14ac:dyDescent="0.2">
      <c r="A66" s="168" t="s">
        <v>83</v>
      </c>
      <c r="B66" s="168">
        <v>42</v>
      </c>
      <c r="C66" s="168">
        <v>95</v>
      </c>
      <c r="D66" s="168">
        <v>92</v>
      </c>
      <c r="E66" s="168">
        <v>64</v>
      </c>
      <c r="F66" s="168">
        <v>181</v>
      </c>
      <c r="G66" s="168">
        <v>57</v>
      </c>
      <c r="H66" s="168">
        <v>105</v>
      </c>
      <c r="I66" s="168">
        <v>163</v>
      </c>
      <c r="J66" s="168">
        <v>187</v>
      </c>
      <c r="K66" s="168">
        <v>94</v>
      </c>
      <c r="L66" s="168">
        <v>69</v>
      </c>
      <c r="M66" s="168">
        <v>53</v>
      </c>
      <c r="N66" s="168">
        <f t="shared" si="12"/>
        <v>1202</v>
      </c>
      <c r="O66" s="171" t="s">
        <v>500</v>
      </c>
      <c r="P66" s="171"/>
      <c r="Q66" s="171"/>
    </row>
    <row r="67" spans="1:17" x14ac:dyDescent="0.2">
      <c r="A67" s="168"/>
      <c r="B67" s="168"/>
      <c r="C67" s="168"/>
      <c r="D67" s="168"/>
      <c r="E67" s="168"/>
      <c r="F67" s="168"/>
      <c r="G67" s="168"/>
      <c r="H67" s="168"/>
      <c r="I67" s="168"/>
      <c r="J67" s="168"/>
      <c r="K67" s="168"/>
      <c r="L67" s="168"/>
      <c r="M67" s="168"/>
      <c r="N67" s="168"/>
      <c r="O67" s="171"/>
      <c r="P67" s="171"/>
      <c r="Q67" s="171"/>
    </row>
    <row r="68" spans="1:17" s="25" customFormat="1" ht="12" x14ac:dyDescent="0.25">
      <c r="A68" s="173" t="s">
        <v>84</v>
      </c>
      <c r="B68" s="169">
        <f t="shared" ref="B68:M68" si="14">SUM(B69:B69)</f>
        <v>0</v>
      </c>
      <c r="C68" s="169">
        <f t="shared" si="14"/>
        <v>98</v>
      </c>
      <c r="D68" s="169">
        <f t="shared" si="14"/>
        <v>735</v>
      </c>
      <c r="E68" s="169">
        <f t="shared" si="14"/>
        <v>2122</v>
      </c>
      <c r="F68" s="169">
        <f t="shared" si="14"/>
        <v>1288</v>
      </c>
      <c r="G68" s="169">
        <f t="shared" si="14"/>
        <v>741</v>
      </c>
      <c r="H68" s="169">
        <f t="shared" si="14"/>
        <v>2188</v>
      </c>
      <c r="I68" s="169">
        <f t="shared" si="14"/>
        <v>2905</v>
      </c>
      <c r="J68" s="169">
        <f t="shared" si="14"/>
        <v>1416</v>
      </c>
      <c r="K68" s="169">
        <f t="shared" si="14"/>
        <v>300</v>
      </c>
      <c r="L68" s="169">
        <f t="shared" si="14"/>
        <v>0</v>
      </c>
      <c r="M68" s="169">
        <f t="shared" si="14"/>
        <v>0</v>
      </c>
      <c r="N68" s="169">
        <f>SUM(B68:M68)</f>
        <v>11793</v>
      </c>
      <c r="O68" s="172" t="s">
        <v>118</v>
      </c>
      <c r="P68" s="169"/>
      <c r="Q68" s="169"/>
    </row>
    <row r="69" spans="1:17" x14ac:dyDescent="0.2">
      <c r="A69" s="168" t="s">
        <v>85</v>
      </c>
      <c r="B69" s="168">
        <v>0</v>
      </c>
      <c r="C69" s="168">
        <v>98</v>
      </c>
      <c r="D69" s="168">
        <v>735</v>
      </c>
      <c r="E69" s="168">
        <v>2122</v>
      </c>
      <c r="F69" s="168">
        <v>1288</v>
      </c>
      <c r="G69" s="168">
        <v>741</v>
      </c>
      <c r="H69" s="168">
        <v>2188</v>
      </c>
      <c r="I69" s="168">
        <v>2905</v>
      </c>
      <c r="J69" s="168">
        <v>1416</v>
      </c>
      <c r="K69" s="168">
        <v>300</v>
      </c>
      <c r="L69" s="168">
        <v>0</v>
      </c>
      <c r="M69" s="168">
        <v>0</v>
      </c>
      <c r="N69" s="168">
        <f>SUM(B69:M69)</f>
        <v>11793</v>
      </c>
      <c r="O69" s="171" t="s">
        <v>501</v>
      </c>
      <c r="P69" s="171"/>
      <c r="Q69" s="171"/>
    </row>
    <row r="70" spans="1:17" x14ac:dyDescent="0.2">
      <c r="A70" s="168"/>
      <c r="B70" s="168"/>
      <c r="C70" s="168"/>
      <c r="D70" s="168"/>
      <c r="E70" s="168"/>
      <c r="F70" s="168"/>
      <c r="G70" s="168"/>
      <c r="H70" s="168"/>
      <c r="I70" s="168"/>
      <c r="J70" s="168"/>
      <c r="K70" s="168"/>
      <c r="L70" s="168"/>
      <c r="M70" s="168"/>
      <c r="N70" s="168"/>
      <c r="O70" s="168"/>
      <c r="P70" s="171"/>
      <c r="Q70" s="171"/>
    </row>
    <row r="71" spans="1:17" s="25" customFormat="1" ht="12" x14ac:dyDescent="0.25">
      <c r="A71" s="173" t="s">
        <v>86</v>
      </c>
      <c r="B71" s="169">
        <f t="shared" ref="B71:M71" si="15">SUM(B72:B73)</f>
        <v>3928</v>
      </c>
      <c r="C71" s="169">
        <f t="shared" si="15"/>
        <v>4413</v>
      </c>
      <c r="D71" s="169">
        <f t="shared" si="15"/>
        <v>4284</v>
      </c>
      <c r="E71" s="169">
        <f t="shared" si="15"/>
        <v>16704</v>
      </c>
      <c r="F71" s="169">
        <f t="shared" si="15"/>
        <v>28714</v>
      </c>
      <c r="G71" s="169">
        <f t="shared" si="15"/>
        <v>11303</v>
      </c>
      <c r="H71" s="169">
        <f t="shared" si="15"/>
        <v>8064</v>
      </c>
      <c r="I71" s="169">
        <f t="shared" si="15"/>
        <v>8246</v>
      </c>
      <c r="J71" s="169">
        <f t="shared" si="15"/>
        <v>8217</v>
      </c>
      <c r="K71" s="169">
        <f t="shared" si="15"/>
        <v>6655</v>
      </c>
      <c r="L71" s="169">
        <f t="shared" si="15"/>
        <v>1369</v>
      </c>
      <c r="M71" s="169">
        <f t="shared" si="15"/>
        <v>1166</v>
      </c>
      <c r="N71" s="169">
        <f>SUM(B71:M71)</f>
        <v>103063</v>
      </c>
      <c r="O71" s="172" t="s">
        <v>120</v>
      </c>
      <c r="P71" s="169"/>
      <c r="Q71" s="169"/>
    </row>
    <row r="72" spans="1:17" ht="12" x14ac:dyDescent="0.25">
      <c r="A72" s="169" t="s">
        <v>87</v>
      </c>
      <c r="B72" s="168">
        <v>3784</v>
      </c>
      <c r="C72" s="168">
        <v>4093</v>
      </c>
      <c r="D72" s="168">
        <v>4126</v>
      </c>
      <c r="E72" s="168">
        <v>16192</v>
      </c>
      <c r="F72" s="168">
        <v>28558</v>
      </c>
      <c r="G72" s="168">
        <v>11196</v>
      </c>
      <c r="H72" s="168">
        <v>7752</v>
      </c>
      <c r="I72" s="168">
        <v>8007</v>
      </c>
      <c r="J72" s="168">
        <v>8020</v>
      </c>
      <c r="K72" s="168">
        <v>6572</v>
      </c>
      <c r="L72" s="168">
        <v>1366</v>
      </c>
      <c r="M72" s="168">
        <v>1154</v>
      </c>
      <c r="N72" s="169">
        <f>SUM(B72:M72)</f>
        <v>100820</v>
      </c>
      <c r="O72" s="171" t="s">
        <v>502</v>
      </c>
      <c r="P72" s="171"/>
      <c r="Q72" s="171"/>
    </row>
    <row r="73" spans="1:17" x14ac:dyDescent="0.2">
      <c r="A73" s="168" t="s">
        <v>267</v>
      </c>
      <c r="B73" s="168">
        <v>144</v>
      </c>
      <c r="C73" s="168">
        <v>320</v>
      </c>
      <c r="D73" s="168">
        <v>158</v>
      </c>
      <c r="E73" s="168">
        <v>512</v>
      </c>
      <c r="F73" s="168">
        <v>156</v>
      </c>
      <c r="G73" s="168">
        <v>107</v>
      </c>
      <c r="H73" s="168">
        <v>312</v>
      </c>
      <c r="I73" s="168">
        <v>239</v>
      </c>
      <c r="J73" s="168">
        <v>197</v>
      </c>
      <c r="K73" s="168">
        <v>83</v>
      </c>
      <c r="L73" s="168">
        <v>3</v>
      </c>
      <c r="M73" s="168">
        <v>12</v>
      </c>
      <c r="N73" s="168">
        <f>SUM(B73:M73)</f>
        <v>2243</v>
      </c>
      <c r="O73" s="171" t="s">
        <v>503</v>
      </c>
      <c r="P73" s="171"/>
      <c r="Q73" s="171">
        <v>0</v>
      </c>
    </row>
    <row r="74" spans="1:17" x14ac:dyDescent="0.2">
      <c r="A74" s="168"/>
      <c r="B74" s="168"/>
      <c r="C74" s="168"/>
      <c r="D74" s="168"/>
      <c r="E74" s="168"/>
      <c r="F74" s="168"/>
      <c r="G74" s="168"/>
      <c r="H74" s="168"/>
      <c r="I74" s="168"/>
      <c r="J74" s="168"/>
      <c r="K74" s="168"/>
      <c r="L74" s="168"/>
      <c r="M74" s="168"/>
      <c r="N74" s="168"/>
      <c r="O74" s="168"/>
      <c r="P74" s="171"/>
      <c r="Q74" s="171"/>
    </row>
    <row r="75" spans="1:17" s="25" customFormat="1" ht="12" x14ac:dyDescent="0.25">
      <c r="A75" s="173" t="s">
        <v>88</v>
      </c>
      <c r="B75" s="169">
        <f t="shared" ref="B75:M75" si="16">SUM(B76:B77)</f>
        <v>86</v>
      </c>
      <c r="C75" s="169">
        <f t="shared" si="16"/>
        <v>361</v>
      </c>
      <c r="D75" s="169">
        <f t="shared" si="16"/>
        <v>328</v>
      </c>
      <c r="E75" s="169">
        <f t="shared" si="16"/>
        <v>526</v>
      </c>
      <c r="F75" s="169">
        <f t="shared" si="16"/>
        <v>311</v>
      </c>
      <c r="G75" s="169">
        <f t="shared" si="16"/>
        <v>197</v>
      </c>
      <c r="H75" s="169">
        <f t="shared" si="16"/>
        <v>162</v>
      </c>
      <c r="I75" s="169">
        <f t="shared" si="16"/>
        <v>183</v>
      </c>
      <c r="J75" s="169">
        <f t="shared" si="16"/>
        <v>195</v>
      </c>
      <c r="K75" s="169">
        <f t="shared" si="16"/>
        <v>283</v>
      </c>
      <c r="L75" s="169">
        <f t="shared" si="16"/>
        <v>298</v>
      </c>
      <c r="M75" s="169">
        <f t="shared" si="16"/>
        <v>298</v>
      </c>
      <c r="N75" s="169">
        <f>SUM(B75:M75)</f>
        <v>3228</v>
      </c>
      <c r="O75" s="172" t="s">
        <v>122</v>
      </c>
      <c r="P75" s="169"/>
      <c r="Q75" s="171"/>
    </row>
    <row r="76" spans="1:17" x14ac:dyDescent="0.2">
      <c r="A76" s="168" t="s">
        <v>324</v>
      </c>
      <c r="B76" s="168">
        <v>86</v>
      </c>
      <c r="C76" s="168">
        <v>361</v>
      </c>
      <c r="D76" s="168">
        <v>328</v>
      </c>
      <c r="E76" s="168">
        <v>526</v>
      </c>
      <c r="F76" s="168">
        <v>311</v>
      </c>
      <c r="G76" s="168">
        <v>197</v>
      </c>
      <c r="H76" s="168">
        <v>162</v>
      </c>
      <c r="I76" s="168">
        <v>183</v>
      </c>
      <c r="J76" s="168">
        <v>195</v>
      </c>
      <c r="K76" s="168">
        <v>283</v>
      </c>
      <c r="L76" s="168">
        <v>278</v>
      </c>
      <c r="M76" s="168">
        <v>242</v>
      </c>
      <c r="N76" s="168">
        <f>SUM(B76:M76)</f>
        <v>3152</v>
      </c>
      <c r="O76" s="171" t="s">
        <v>505</v>
      </c>
      <c r="P76" s="171"/>
      <c r="Q76" s="171"/>
    </row>
    <row r="77" spans="1:17" x14ac:dyDescent="0.2">
      <c r="A77" s="168" t="s">
        <v>325</v>
      </c>
      <c r="B77" s="168">
        <v>0</v>
      </c>
      <c r="C77" s="168">
        <v>0</v>
      </c>
      <c r="D77" s="168">
        <v>0</v>
      </c>
      <c r="E77" s="168">
        <v>0</v>
      </c>
      <c r="F77" s="168">
        <v>0</v>
      </c>
      <c r="G77" s="168">
        <v>0</v>
      </c>
      <c r="H77" s="168">
        <v>0</v>
      </c>
      <c r="I77" s="168">
        <v>0</v>
      </c>
      <c r="J77" s="168">
        <v>0</v>
      </c>
      <c r="K77" s="168">
        <v>0</v>
      </c>
      <c r="L77" s="168">
        <v>20</v>
      </c>
      <c r="M77" s="168">
        <v>56</v>
      </c>
      <c r="N77" s="168">
        <f>SUM(B77:M77)</f>
        <v>76</v>
      </c>
      <c r="O77" s="171" t="s">
        <v>507</v>
      </c>
      <c r="P77" s="171"/>
      <c r="Q77" s="171"/>
    </row>
    <row r="78" spans="1:17" x14ac:dyDescent="0.2">
      <c r="A78" s="168"/>
      <c r="B78" s="168"/>
      <c r="C78" s="168"/>
      <c r="D78" s="168"/>
      <c r="E78" s="168"/>
      <c r="F78" s="168"/>
      <c r="G78" s="168"/>
      <c r="H78" s="168"/>
      <c r="I78" s="168"/>
      <c r="J78" s="168"/>
      <c r="K78" s="168"/>
      <c r="L78" s="168"/>
      <c r="M78" s="168"/>
      <c r="N78" s="168"/>
      <c r="O78" s="168"/>
      <c r="P78" s="171"/>
      <c r="Q78" s="171"/>
    </row>
    <row r="79" spans="1:17" s="25" customFormat="1" ht="12" x14ac:dyDescent="0.25">
      <c r="A79" s="173" t="s">
        <v>90</v>
      </c>
      <c r="B79" s="169">
        <f t="shared" ref="B79:M79" si="17">SUM(B80:B80)</f>
        <v>418</v>
      </c>
      <c r="C79" s="169">
        <f t="shared" si="17"/>
        <v>292</v>
      </c>
      <c r="D79" s="169">
        <f t="shared" si="17"/>
        <v>870</v>
      </c>
      <c r="E79" s="169">
        <f t="shared" si="17"/>
        <v>7150</v>
      </c>
      <c r="F79" s="169">
        <f t="shared" si="17"/>
        <v>12065</v>
      </c>
      <c r="G79" s="169">
        <f t="shared" si="17"/>
        <v>13278</v>
      </c>
      <c r="H79" s="169">
        <f t="shared" si="17"/>
        <v>18762</v>
      </c>
      <c r="I79" s="169">
        <f t="shared" si="17"/>
        <v>22300</v>
      </c>
      <c r="J79" s="169">
        <f t="shared" si="17"/>
        <v>19115</v>
      </c>
      <c r="K79" s="169">
        <f t="shared" si="17"/>
        <v>12175</v>
      </c>
      <c r="L79" s="169">
        <f t="shared" si="17"/>
        <v>1229</v>
      </c>
      <c r="M79" s="169">
        <f t="shared" si="17"/>
        <v>676</v>
      </c>
      <c r="N79" s="169">
        <f>SUM(B79:M79)</f>
        <v>108330</v>
      </c>
      <c r="O79" s="172" t="s">
        <v>124</v>
      </c>
      <c r="P79" s="169"/>
      <c r="Q79" s="171"/>
    </row>
    <row r="80" spans="1:17" x14ac:dyDescent="0.2">
      <c r="A80" s="168" t="s">
        <v>91</v>
      </c>
      <c r="B80" s="168">
        <v>418</v>
      </c>
      <c r="C80" s="168">
        <v>292</v>
      </c>
      <c r="D80" s="168">
        <v>870</v>
      </c>
      <c r="E80" s="168">
        <v>7150</v>
      </c>
      <c r="F80" s="168">
        <v>12065</v>
      </c>
      <c r="G80" s="168">
        <v>13278</v>
      </c>
      <c r="H80" s="168">
        <v>18762</v>
      </c>
      <c r="I80" s="168">
        <v>22300</v>
      </c>
      <c r="J80" s="168">
        <v>19115</v>
      </c>
      <c r="K80" s="168">
        <v>12175</v>
      </c>
      <c r="L80" s="168">
        <v>1229</v>
      </c>
      <c r="M80" s="168">
        <v>676</v>
      </c>
      <c r="N80" s="168">
        <f>SUM(B80:M80)</f>
        <v>108330</v>
      </c>
      <c r="O80" s="171" t="s">
        <v>508</v>
      </c>
      <c r="P80" s="171"/>
      <c r="Q80" s="171"/>
    </row>
    <row r="81" spans="1:17" x14ac:dyDescent="0.2">
      <c r="A81" s="168"/>
      <c r="B81" s="168"/>
      <c r="C81" s="168"/>
      <c r="D81" s="168"/>
      <c r="E81" s="168"/>
      <c r="F81" s="168"/>
      <c r="G81" s="168"/>
      <c r="H81" s="168"/>
      <c r="I81" s="168"/>
      <c r="J81" s="168" t="s">
        <v>418</v>
      </c>
      <c r="K81" s="168"/>
      <c r="L81" s="168"/>
      <c r="M81" s="168"/>
      <c r="N81" s="168"/>
      <c r="O81" s="171"/>
      <c r="P81" s="171"/>
      <c r="Q81" s="171"/>
    </row>
    <row r="82" spans="1:17" s="25" customFormat="1" ht="12" x14ac:dyDescent="0.25">
      <c r="A82" s="174" t="s">
        <v>92</v>
      </c>
      <c r="B82" s="169">
        <f t="shared" ref="B82:M82" si="18">SUM(B83:B85)</f>
        <v>1722</v>
      </c>
      <c r="C82" s="169">
        <f t="shared" si="18"/>
        <v>1759</v>
      </c>
      <c r="D82" s="169">
        <f t="shared" si="18"/>
        <v>2644</v>
      </c>
      <c r="E82" s="169">
        <f t="shared" si="18"/>
        <v>6562</v>
      </c>
      <c r="F82" s="169">
        <f t="shared" si="18"/>
        <v>11042</v>
      </c>
      <c r="G82" s="169">
        <f t="shared" si="18"/>
        <v>11443</v>
      </c>
      <c r="H82" s="169">
        <f t="shared" si="18"/>
        <v>15001</v>
      </c>
      <c r="I82" s="169">
        <f t="shared" si="18"/>
        <v>18492</v>
      </c>
      <c r="J82" s="169">
        <f t="shared" si="18"/>
        <v>16165</v>
      </c>
      <c r="K82" s="169">
        <f t="shared" si="18"/>
        <v>11231</v>
      </c>
      <c r="L82" s="169">
        <f t="shared" si="18"/>
        <v>5373</v>
      </c>
      <c r="M82" s="169">
        <f t="shared" si="18"/>
        <v>4638</v>
      </c>
      <c r="N82" s="169">
        <f>SUM(B82:M82)</f>
        <v>106072</v>
      </c>
      <c r="O82" s="172" t="s">
        <v>126</v>
      </c>
      <c r="P82" s="169"/>
      <c r="Q82" s="171"/>
    </row>
    <row r="83" spans="1:17" x14ac:dyDescent="0.2">
      <c r="A83" s="168" t="s">
        <v>96</v>
      </c>
      <c r="B83" s="168">
        <v>1440</v>
      </c>
      <c r="C83" s="168">
        <v>1525</v>
      </c>
      <c r="D83" s="168">
        <v>2275</v>
      </c>
      <c r="E83" s="168">
        <v>5624</v>
      </c>
      <c r="F83" s="168">
        <v>7427</v>
      </c>
      <c r="G83" s="168">
        <v>4869</v>
      </c>
      <c r="H83" s="168">
        <v>6317</v>
      </c>
      <c r="I83" s="168">
        <v>7885</v>
      </c>
      <c r="J83" s="168">
        <v>6622</v>
      </c>
      <c r="K83" s="168">
        <v>5004</v>
      </c>
      <c r="L83" s="168">
        <v>2408</v>
      </c>
      <c r="M83" s="168">
        <v>1763</v>
      </c>
      <c r="N83" s="168">
        <f>SUM(B83:M83)</f>
        <v>53159</v>
      </c>
      <c r="O83" s="171" t="s">
        <v>510</v>
      </c>
      <c r="P83" s="171"/>
      <c r="Q83" s="171"/>
    </row>
    <row r="84" spans="1:17" x14ac:dyDescent="0.2">
      <c r="A84" s="168" t="s">
        <v>326</v>
      </c>
      <c r="B84" s="168">
        <v>282</v>
      </c>
      <c r="C84" s="168">
        <v>234</v>
      </c>
      <c r="D84" s="168">
        <v>369</v>
      </c>
      <c r="E84" s="168">
        <v>938</v>
      </c>
      <c r="F84" s="168">
        <v>1187</v>
      </c>
      <c r="G84" s="168">
        <v>1080</v>
      </c>
      <c r="H84" s="168">
        <v>1281</v>
      </c>
      <c r="I84" s="168">
        <v>1312</v>
      </c>
      <c r="J84" s="168">
        <v>1896</v>
      </c>
      <c r="K84" s="168">
        <v>947</v>
      </c>
      <c r="L84" s="168">
        <v>408</v>
      </c>
      <c r="M84" s="168">
        <v>276</v>
      </c>
      <c r="N84" s="168">
        <f>SUM(B84:M84)</f>
        <v>10210</v>
      </c>
      <c r="O84" s="171" t="s">
        <v>590</v>
      </c>
      <c r="P84" s="171"/>
      <c r="Q84" s="171"/>
    </row>
    <row r="85" spans="1:17" x14ac:dyDescent="0.2">
      <c r="A85" s="168" t="s">
        <v>400</v>
      </c>
      <c r="B85" s="168">
        <v>0</v>
      </c>
      <c r="C85" s="168">
        <v>0</v>
      </c>
      <c r="D85" s="168">
        <v>0</v>
      </c>
      <c r="E85" s="168">
        <v>0</v>
      </c>
      <c r="F85" s="168">
        <v>2428</v>
      </c>
      <c r="G85" s="168">
        <v>5494</v>
      </c>
      <c r="H85" s="168">
        <v>7403</v>
      </c>
      <c r="I85" s="168">
        <v>9295</v>
      </c>
      <c r="J85" s="168">
        <v>7647</v>
      </c>
      <c r="K85" s="168">
        <v>5280</v>
      </c>
      <c r="L85" s="168">
        <v>2557</v>
      </c>
      <c r="M85" s="168">
        <v>2599</v>
      </c>
      <c r="N85" s="168">
        <f>SUM(B85:M85)</f>
        <v>42703</v>
      </c>
      <c r="O85" s="171" t="s">
        <v>512</v>
      </c>
      <c r="P85" s="171"/>
      <c r="Q85" s="171"/>
    </row>
    <row r="86" spans="1:17" x14ac:dyDescent="0.2">
      <c r="A86" s="168"/>
      <c r="B86" s="168"/>
      <c r="C86" s="168"/>
      <c r="D86" s="168"/>
      <c r="E86" s="168"/>
      <c r="F86" s="168"/>
      <c r="G86" s="168"/>
      <c r="H86" s="168"/>
      <c r="I86" s="168"/>
      <c r="J86" s="168"/>
      <c r="K86" s="168"/>
      <c r="L86" s="168"/>
      <c r="M86" s="168"/>
      <c r="N86" s="168"/>
      <c r="O86" s="168"/>
      <c r="P86" s="171"/>
      <c r="Q86" s="171"/>
    </row>
    <row r="87" spans="1:17" s="25" customFormat="1" ht="12" x14ac:dyDescent="0.25">
      <c r="A87" s="173" t="s">
        <v>98</v>
      </c>
      <c r="B87" s="169">
        <f t="shared" ref="B87:M87" si="19">SUM(B88:B90)</f>
        <v>572</v>
      </c>
      <c r="C87" s="169">
        <f t="shared" si="19"/>
        <v>390</v>
      </c>
      <c r="D87" s="169">
        <f t="shared" si="19"/>
        <v>548</v>
      </c>
      <c r="E87" s="169">
        <f t="shared" si="19"/>
        <v>1079</v>
      </c>
      <c r="F87" s="169">
        <f t="shared" si="19"/>
        <v>964</v>
      </c>
      <c r="G87" s="169">
        <f t="shared" si="19"/>
        <v>1064</v>
      </c>
      <c r="H87" s="169">
        <f t="shared" si="19"/>
        <v>1515</v>
      </c>
      <c r="I87" s="169">
        <f t="shared" si="19"/>
        <v>3491</v>
      </c>
      <c r="J87" s="169">
        <f t="shared" si="19"/>
        <v>2042</v>
      </c>
      <c r="K87" s="169">
        <f t="shared" si="19"/>
        <v>1914</v>
      </c>
      <c r="L87" s="169">
        <f t="shared" si="19"/>
        <v>1442</v>
      </c>
      <c r="M87" s="169">
        <f t="shared" si="19"/>
        <v>1494</v>
      </c>
      <c r="N87" s="169">
        <f>SUM(B87:M87)</f>
        <v>16515</v>
      </c>
      <c r="O87" s="172" t="s">
        <v>132</v>
      </c>
      <c r="P87" s="169"/>
      <c r="Q87" s="169"/>
    </row>
    <row r="88" spans="1:17" x14ac:dyDescent="0.2">
      <c r="A88" s="168" t="s">
        <v>99</v>
      </c>
      <c r="B88" s="168">
        <v>264</v>
      </c>
      <c r="C88" s="168">
        <v>196</v>
      </c>
      <c r="D88" s="168">
        <v>344</v>
      </c>
      <c r="E88" s="168">
        <v>503</v>
      </c>
      <c r="F88" s="168">
        <v>458</v>
      </c>
      <c r="G88" s="168">
        <v>491</v>
      </c>
      <c r="H88" s="168">
        <v>568</v>
      </c>
      <c r="I88" s="168">
        <v>641</v>
      </c>
      <c r="J88" s="168">
        <v>525</v>
      </c>
      <c r="K88" s="168">
        <v>325</v>
      </c>
      <c r="L88" s="168">
        <v>232</v>
      </c>
      <c r="M88" s="168">
        <v>220</v>
      </c>
      <c r="N88" s="168">
        <f>SUM(B88:M88)</f>
        <v>4767</v>
      </c>
      <c r="O88" s="171" t="s">
        <v>513</v>
      </c>
      <c r="P88" s="171"/>
      <c r="Q88" s="171"/>
    </row>
    <row r="89" spans="1:17" x14ac:dyDescent="0.2">
      <c r="A89" s="168" t="s">
        <v>100</v>
      </c>
      <c r="B89" s="168">
        <v>308</v>
      </c>
      <c r="C89" s="168">
        <v>194</v>
      </c>
      <c r="D89" s="168">
        <v>204</v>
      </c>
      <c r="E89" s="168">
        <v>576</v>
      </c>
      <c r="F89" s="168">
        <v>506</v>
      </c>
      <c r="G89" s="168">
        <v>573</v>
      </c>
      <c r="H89" s="168">
        <v>947</v>
      </c>
      <c r="I89" s="168">
        <v>2850</v>
      </c>
      <c r="J89" s="168">
        <v>1517</v>
      </c>
      <c r="K89" s="168">
        <v>1589</v>
      </c>
      <c r="L89" s="168">
        <v>1210</v>
      </c>
      <c r="M89" s="168">
        <v>1274</v>
      </c>
      <c r="N89" s="168">
        <f>SUM(B89:M89)</f>
        <v>11748</v>
      </c>
      <c r="O89" s="171" t="s">
        <v>514</v>
      </c>
      <c r="P89" s="171"/>
      <c r="Q89" s="171"/>
    </row>
    <row r="90" spans="1:17" x14ac:dyDescent="0.2">
      <c r="A90" s="168" t="s">
        <v>327</v>
      </c>
      <c r="B90" s="168">
        <v>0</v>
      </c>
      <c r="C90" s="168">
        <v>0</v>
      </c>
      <c r="D90" s="168">
        <v>0</v>
      </c>
      <c r="E90" s="168">
        <v>0</v>
      </c>
      <c r="F90" s="168">
        <v>0</v>
      </c>
      <c r="G90" s="168">
        <v>0</v>
      </c>
      <c r="H90" s="168">
        <v>0</v>
      </c>
      <c r="I90" s="168">
        <v>0</v>
      </c>
      <c r="J90" s="168">
        <v>0</v>
      </c>
      <c r="K90" s="168">
        <v>0</v>
      </c>
      <c r="L90" s="168">
        <v>0</v>
      </c>
      <c r="M90" s="168">
        <v>0</v>
      </c>
      <c r="N90" s="168">
        <f>SUM(B90:M90)</f>
        <v>0</v>
      </c>
      <c r="O90" s="171" t="s">
        <v>331</v>
      </c>
      <c r="P90" s="171"/>
      <c r="Q90" s="171"/>
    </row>
    <row r="91" spans="1:17" x14ac:dyDescent="0.2">
      <c r="A91" s="168"/>
      <c r="B91" s="168"/>
      <c r="C91" s="168"/>
      <c r="D91" s="168"/>
      <c r="E91" s="168"/>
      <c r="F91" s="168"/>
      <c r="G91" s="168"/>
      <c r="H91" s="168"/>
      <c r="I91" s="168"/>
      <c r="J91" s="168"/>
      <c r="K91" s="168"/>
      <c r="L91" s="168"/>
      <c r="M91" s="168"/>
      <c r="N91" s="168"/>
      <c r="O91" s="168"/>
      <c r="P91" s="171"/>
      <c r="Q91" s="171"/>
    </row>
    <row r="92" spans="1:17" s="25" customFormat="1" ht="12" x14ac:dyDescent="0.25">
      <c r="A92" s="173" t="s">
        <v>101</v>
      </c>
      <c r="B92" s="169">
        <f t="shared" ref="B92:M92" si="20">SUM(B93:B95)</f>
        <v>98</v>
      </c>
      <c r="C92" s="169">
        <f t="shared" si="20"/>
        <v>58</v>
      </c>
      <c r="D92" s="169">
        <f t="shared" si="20"/>
        <v>145</v>
      </c>
      <c r="E92" s="169">
        <f t="shared" si="20"/>
        <v>503</v>
      </c>
      <c r="F92" s="169">
        <f t="shared" si="20"/>
        <v>1299</v>
      </c>
      <c r="G92" s="169">
        <f t="shared" si="20"/>
        <v>1517</v>
      </c>
      <c r="H92" s="169">
        <f t="shared" si="20"/>
        <v>2007</v>
      </c>
      <c r="I92" s="169">
        <f t="shared" si="20"/>
        <v>2924</v>
      </c>
      <c r="J92" s="169">
        <f t="shared" si="20"/>
        <v>1990</v>
      </c>
      <c r="K92" s="169">
        <f t="shared" si="20"/>
        <v>404</v>
      </c>
      <c r="L92" s="169">
        <f t="shared" si="20"/>
        <v>278</v>
      </c>
      <c r="M92" s="169">
        <f t="shared" si="20"/>
        <v>107</v>
      </c>
      <c r="N92" s="169">
        <f>SUM(B92:M92)</f>
        <v>11330</v>
      </c>
      <c r="O92" s="172" t="s">
        <v>135</v>
      </c>
      <c r="P92" s="169"/>
      <c r="Q92" s="169"/>
    </row>
    <row r="93" spans="1:17" x14ac:dyDescent="0.2">
      <c r="A93" s="168" t="s">
        <v>102</v>
      </c>
      <c r="B93" s="168">
        <v>0</v>
      </c>
      <c r="C93" s="168">
        <v>30</v>
      </c>
      <c r="D93" s="168">
        <v>17</v>
      </c>
      <c r="E93" s="168">
        <v>247</v>
      </c>
      <c r="F93" s="168">
        <v>928</v>
      </c>
      <c r="G93" s="168">
        <v>1242</v>
      </c>
      <c r="H93" s="168">
        <v>1702</v>
      </c>
      <c r="I93" s="168">
        <v>2639</v>
      </c>
      <c r="J93" s="168">
        <v>1593</v>
      </c>
      <c r="K93" s="168">
        <v>300</v>
      </c>
      <c r="L93" s="168">
        <v>75</v>
      </c>
      <c r="M93" s="168">
        <v>34</v>
      </c>
      <c r="N93" s="168">
        <f>SUM(B93:M93)</f>
        <v>8807</v>
      </c>
      <c r="O93" s="171" t="s">
        <v>515</v>
      </c>
      <c r="P93" s="171"/>
      <c r="Q93" s="171"/>
    </row>
    <row r="94" spans="1:17" x14ac:dyDescent="0.2">
      <c r="A94" s="168" t="s">
        <v>103</v>
      </c>
      <c r="B94" s="168">
        <v>98</v>
      </c>
      <c r="C94" s="168">
        <v>28</v>
      </c>
      <c r="D94" s="168">
        <v>128</v>
      </c>
      <c r="E94" s="168">
        <v>256</v>
      </c>
      <c r="F94" s="168">
        <v>371</v>
      </c>
      <c r="G94" s="168">
        <v>275</v>
      </c>
      <c r="H94" s="168">
        <v>305</v>
      </c>
      <c r="I94" s="168">
        <v>285</v>
      </c>
      <c r="J94" s="168">
        <v>397</v>
      </c>
      <c r="K94" s="168">
        <v>104</v>
      </c>
      <c r="L94" s="168">
        <v>203</v>
      </c>
      <c r="M94" s="168">
        <v>73</v>
      </c>
      <c r="N94" s="168">
        <f>SUM(B94:M94)</f>
        <v>2523</v>
      </c>
      <c r="O94" s="171" t="s">
        <v>516</v>
      </c>
      <c r="P94" s="171"/>
      <c r="Q94" s="171"/>
    </row>
    <row r="95" spans="1:17" ht="13.2" x14ac:dyDescent="0.25">
      <c r="A95" s="168" t="s">
        <v>104</v>
      </c>
      <c r="B95" s="168">
        <v>0</v>
      </c>
      <c r="C95" s="168">
        <v>0</v>
      </c>
      <c r="D95" s="168">
        <v>0</v>
      </c>
      <c r="E95" s="168">
        <v>0</v>
      </c>
      <c r="F95" s="168">
        <v>0</v>
      </c>
      <c r="G95" s="168">
        <v>0</v>
      </c>
      <c r="H95" s="168">
        <v>0</v>
      </c>
      <c r="I95" s="168">
        <v>0</v>
      </c>
      <c r="J95" s="168">
        <v>0</v>
      </c>
      <c r="K95" s="168">
        <v>0</v>
      </c>
      <c r="L95" s="168">
        <v>0</v>
      </c>
      <c r="M95" s="168">
        <v>0</v>
      </c>
      <c r="N95" s="168">
        <f>SUM(B95:M95)</f>
        <v>0</v>
      </c>
      <c r="O95" s="497" t="s">
        <v>517</v>
      </c>
      <c r="P95" s="498"/>
      <c r="Q95" s="498"/>
    </row>
    <row r="96" spans="1:17" x14ac:dyDescent="0.2">
      <c r="A96" s="168"/>
      <c r="B96" s="168"/>
      <c r="C96" s="168"/>
      <c r="D96" s="168"/>
      <c r="E96" s="168"/>
      <c r="F96" s="168"/>
      <c r="G96" s="168"/>
      <c r="H96" s="168"/>
      <c r="I96" s="168"/>
      <c r="J96" s="168"/>
      <c r="K96" s="168"/>
      <c r="L96" s="168"/>
      <c r="M96" s="168"/>
      <c r="N96" s="168"/>
      <c r="O96" s="168"/>
      <c r="P96" s="171"/>
      <c r="Q96" s="171"/>
    </row>
    <row r="97" spans="1:17" s="25" customFormat="1" ht="12" x14ac:dyDescent="0.25">
      <c r="A97" s="173" t="s">
        <v>328</v>
      </c>
      <c r="B97" s="169">
        <f t="shared" ref="B97:M97" si="21">SUM(B98:B98)</f>
        <v>145</v>
      </c>
      <c r="C97" s="169">
        <f t="shared" si="21"/>
        <v>126</v>
      </c>
      <c r="D97" s="169">
        <f t="shared" si="21"/>
        <v>377</v>
      </c>
      <c r="E97" s="169">
        <f t="shared" si="21"/>
        <v>619</v>
      </c>
      <c r="F97" s="169">
        <f t="shared" si="21"/>
        <v>0</v>
      </c>
      <c r="G97" s="169">
        <f t="shared" si="21"/>
        <v>0</v>
      </c>
      <c r="H97" s="169">
        <f t="shared" si="21"/>
        <v>0</v>
      </c>
      <c r="I97" s="169">
        <f t="shared" si="21"/>
        <v>0</v>
      </c>
      <c r="J97" s="169">
        <f t="shared" si="21"/>
        <v>0</v>
      </c>
      <c r="K97" s="169">
        <f t="shared" si="21"/>
        <v>0</v>
      </c>
      <c r="L97" s="169">
        <f t="shared" si="21"/>
        <v>0</v>
      </c>
      <c r="M97" s="169">
        <f t="shared" si="21"/>
        <v>0</v>
      </c>
      <c r="N97" s="169">
        <f>SUM(B97:M97)</f>
        <v>1267</v>
      </c>
      <c r="O97" s="172" t="s">
        <v>332</v>
      </c>
      <c r="P97" s="169"/>
      <c r="Q97" s="169"/>
    </row>
    <row r="98" spans="1:17" x14ac:dyDescent="0.2">
      <c r="A98" s="168" t="s">
        <v>329</v>
      </c>
      <c r="B98" s="168">
        <v>145</v>
      </c>
      <c r="C98" s="168">
        <v>126</v>
      </c>
      <c r="D98" s="168">
        <v>377</v>
      </c>
      <c r="E98" s="168">
        <v>619</v>
      </c>
      <c r="F98" s="168">
        <v>0</v>
      </c>
      <c r="G98" s="168">
        <v>0</v>
      </c>
      <c r="H98" s="168">
        <v>0</v>
      </c>
      <c r="I98" s="168">
        <v>0</v>
      </c>
      <c r="J98" s="168">
        <v>0</v>
      </c>
      <c r="K98" s="168">
        <v>0</v>
      </c>
      <c r="L98" s="168">
        <v>0</v>
      </c>
      <c r="M98" s="168">
        <v>0</v>
      </c>
      <c r="N98" s="168">
        <f>SUM(B98:M98)</f>
        <v>1267</v>
      </c>
      <c r="O98" s="171" t="s">
        <v>518</v>
      </c>
      <c r="P98" s="171"/>
      <c r="Q98" s="171"/>
    </row>
    <row r="99" spans="1:17" x14ac:dyDescent="0.2">
      <c r="A99" s="168"/>
      <c r="B99" s="168"/>
      <c r="C99" s="168"/>
      <c r="D99" s="168"/>
      <c r="E99" s="168"/>
      <c r="F99" s="168"/>
      <c r="G99" s="168"/>
      <c r="H99" s="168"/>
      <c r="I99" s="168"/>
      <c r="J99" s="168"/>
      <c r="K99" s="168"/>
      <c r="L99" s="168"/>
      <c r="M99" s="168"/>
      <c r="N99" s="168"/>
      <c r="O99" s="168"/>
      <c r="P99" s="171"/>
      <c r="Q99" s="171"/>
    </row>
    <row r="100" spans="1:17" s="25" customFormat="1" ht="12" x14ac:dyDescent="0.25">
      <c r="A100" s="173" t="s">
        <v>105</v>
      </c>
      <c r="B100" s="169">
        <f t="shared" ref="B100:M100" si="22">SUM(B101:B104)</f>
        <v>398</v>
      </c>
      <c r="C100" s="169">
        <f t="shared" si="22"/>
        <v>435</v>
      </c>
      <c r="D100" s="169">
        <f t="shared" si="22"/>
        <v>630</v>
      </c>
      <c r="E100" s="169">
        <f t="shared" si="22"/>
        <v>2716</v>
      </c>
      <c r="F100" s="169">
        <f t="shared" si="22"/>
        <v>6397</v>
      </c>
      <c r="G100" s="169">
        <f t="shared" si="22"/>
        <v>9401</v>
      </c>
      <c r="H100" s="169">
        <f t="shared" si="22"/>
        <v>14452</v>
      </c>
      <c r="I100" s="169">
        <f t="shared" si="22"/>
        <v>17002</v>
      </c>
      <c r="J100" s="169">
        <f t="shared" si="22"/>
        <v>10598</v>
      </c>
      <c r="K100" s="169">
        <f t="shared" si="22"/>
        <v>5473</v>
      </c>
      <c r="L100" s="169">
        <f t="shared" si="22"/>
        <v>984</v>
      </c>
      <c r="M100" s="169">
        <f t="shared" si="22"/>
        <v>518</v>
      </c>
      <c r="N100" s="169">
        <f>SUM(B100:M100)</f>
        <v>69004</v>
      </c>
      <c r="O100" s="172" t="s">
        <v>139</v>
      </c>
      <c r="P100" s="169"/>
      <c r="Q100" s="169"/>
    </row>
    <row r="101" spans="1:17" x14ac:dyDescent="0.2">
      <c r="A101" s="171" t="s">
        <v>107</v>
      </c>
      <c r="B101" s="168">
        <v>182</v>
      </c>
      <c r="C101" s="168">
        <v>223</v>
      </c>
      <c r="D101" s="168">
        <v>297</v>
      </c>
      <c r="E101" s="168">
        <v>1165</v>
      </c>
      <c r="F101" s="168">
        <v>2096</v>
      </c>
      <c r="G101" s="168">
        <v>3570</v>
      </c>
      <c r="H101" s="168">
        <v>6722</v>
      </c>
      <c r="I101" s="168">
        <v>7925</v>
      </c>
      <c r="J101" s="168">
        <v>3827</v>
      </c>
      <c r="K101" s="168">
        <v>1829</v>
      </c>
      <c r="L101" s="168">
        <v>358</v>
      </c>
      <c r="M101" s="168">
        <v>290</v>
      </c>
      <c r="N101" s="168">
        <f>SUM(B101:M101)</f>
        <v>28484</v>
      </c>
      <c r="O101" s="171" t="s">
        <v>612</v>
      </c>
      <c r="P101" s="171"/>
      <c r="Q101" s="170"/>
    </row>
    <row r="102" spans="1:17" x14ac:dyDescent="0.2">
      <c r="A102" s="168" t="s">
        <v>106</v>
      </c>
      <c r="B102" s="168">
        <v>57</v>
      </c>
      <c r="C102" s="168">
        <v>40</v>
      </c>
      <c r="D102" s="168">
        <v>27</v>
      </c>
      <c r="E102" s="168">
        <v>333</v>
      </c>
      <c r="F102" s="168">
        <v>1040</v>
      </c>
      <c r="G102" s="168">
        <v>1039</v>
      </c>
      <c r="H102" s="168">
        <v>2119</v>
      </c>
      <c r="I102" s="168">
        <v>2214</v>
      </c>
      <c r="J102" s="168">
        <v>1554</v>
      </c>
      <c r="K102" s="168">
        <v>1146</v>
      </c>
      <c r="L102" s="168">
        <v>155</v>
      </c>
      <c r="M102" s="168">
        <v>108</v>
      </c>
      <c r="N102" s="168">
        <f>SUM(B102:M102)</f>
        <v>9832</v>
      </c>
      <c r="O102" s="171" t="s">
        <v>520</v>
      </c>
      <c r="P102" s="171"/>
      <c r="Q102" s="171"/>
    </row>
    <row r="103" spans="1:17" x14ac:dyDescent="0.2">
      <c r="A103" s="168" t="s">
        <v>108</v>
      </c>
      <c r="B103" s="168">
        <v>128</v>
      </c>
      <c r="C103" s="168">
        <v>132</v>
      </c>
      <c r="D103" s="168">
        <v>245</v>
      </c>
      <c r="E103" s="168">
        <v>586</v>
      </c>
      <c r="F103" s="168">
        <v>1073</v>
      </c>
      <c r="G103" s="168">
        <v>1207</v>
      </c>
      <c r="H103" s="168">
        <v>816</v>
      </c>
      <c r="I103" s="168">
        <v>1679</v>
      </c>
      <c r="J103" s="168">
        <v>1763</v>
      </c>
      <c r="K103" s="168">
        <v>750</v>
      </c>
      <c r="L103" s="168">
        <v>189</v>
      </c>
      <c r="M103" s="168">
        <v>69</v>
      </c>
      <c r="N103" s="168">
        <f>SUM(B103:M103)</f>
        <v>8637</v>
      </c>
      <c r="O103" s="171" t="s">
        <v>272</v>
      </c>
      <c r="P103" s="171"/>
      <c r="Q103" s="171"/>
    </row>
    <row r="104" spans="1:17" x14ac:dyDescent="0.2">
      <c r="A104" s="168" t="s">
        <v>403</v>
      </c>
      <c r="B104" s="168">
        <v>31</v>
      </c>
      <c r="C104" s="168">
        <v>40</v>
      </c>
      <c r="D104" s="168">
        <v>61</v>
      </c>
      <c r="E104" s="168">
        <v>632</v>
      </c>
      <c r="F104" s="168">
        <v>2188</v>
      </c>
      <c r="G104" s="168">
        <v>3585</v>
      </c>
      <c r="H104" s="168">
        <v>4795</v>
      </c>
      <c r="I104" s="168">
        <v>5184</v>
      </c>
      <c r="J104" s="168">
        <v>3454</v>
      </c>
      <c r="K104" s="168">
        <v>1748</v>
      </c>
      <c r="L104" s="168">
        <v>282</v>
      </c>
      <c r="M104" s="168">
        <v>51</v>
      </c>
      <c r="N104" s="168">
        <f>SUM(B104:M104)</f>
        <v>22051</v>
      </c>
      <c r="O104" s="171" t="s">
        <v>523</v>
      </c>
      <c r="P104" s="171"/>
      <c r="Q104" s="171"/>
    </row>
    <row r="105" spans="1:17" x14ac:dyDescent="0.2">
      <c r="A105" s="168"/>
      <c r="B105" s="168"/>
      <c r="C105" s="168"/>
      <c r="D105" s="168"/>
      <c r="E105" s="168"/>
      <c r="F105" s="168"/>
      <c r="G105" s="168"/>
      <c r="H105" s="168"/>
      <c r="I105" s="168"/>
      <c r="J105" s="168"/>
      <c r="K105" s="168"/>
      <c r="L105" s="168"/>
      <c r="M105" s="168"/>
      <c r="N105" s="168"/>
      <c r="O105" s="168"/>
      <c r="P105" s="171"/>
      <c r="Q105" s="171"/>
    </row>
    <row r="106" spans="1:17" s="25" customFormat="1" ht="12" x14ac:dyDescent="0.25">
      <c r="A106" s="173" t="s">
        <v>109</v>
      </c>
      <c r="B106" s="169">
        <f t="shared" ref="B106:M106" si="23">SUM(B107:B107)</f>
        <v>4</v>
      </c>
      <c r="C106" s="169">
        <f t="shared" si="23"/>
        <v>0</v>
      </c>
      <c r="D106" s="169">
        <f t="shared" si="23"/>
        <v>129</v>
      </c>
      <c r="E106" s="169">
        <f t="shared" si="23"/>
        <v>428</v>
      </c>
      <c r="F106" s="169">
        <f t="shared" si="23"/>
        <v>1204</v>
      </c>
      <c r="G106" s="169">
        <f t="shared" si="23"/>
        <v>940</v>
      </c>
      <c r="H106" s="169">
        <f t="shared" si="23"/>
        <v>1848</v>
      </c>
      <c r="I106" s="169">
        <f t="shared" si="23"/>
        <v>2064</v>
      </c>
      <c r="J106" s="169">
        <f t="shared" si="23"/>
        <v>1690</v>
      </c>
      <c r="K106" s="169">
        <f t="shared" si="23"/>
        <v>553</v>
      </c>
      <c r="L106" s="169">
        <f t="shared" si="23"/>
        <v>19</v>
      </c>
      <c r="M106" s="169">
        <f t="shared" si="23"/>
        <v>2</v>
      </c>
      <c r="N106" s="169">
        <f>SUM(B106:M106)</f>
        <v>8881</v>
      </c>
      <c r="O106" s="172" t="s">
        <v>143</v>
      </c>
      <c r="P106" s="169"/>
      <c r="Q106" s="171"/>
    </row>
    <row r="107" spans="1:17" x14ac:dyDescent="0.2">
      <c r="A107" s="168" t="s">
        <v>110</v>
      </c>
      <c r="B107" s="168">
        <v>4</v>
      </c>
      <c r="C107" s="168">
        <v>0</v>
      </c>
      <c r="D107" s="168">
        <v>129</v>
      </c>
      <c r="E107" s="168">
        <v>428</v>
      </c>
      <c r="F107" s="168">
        <v>1204</v>
      </c>
      <c r="G107" s="168">
        <v>940</v>
      </c>
      <c r="H107" s="168">
        <v>1848</v>
      </c>
      <c r="I107" s="168">
        <v>2064</v>
      </c>
      <c r="J107" s="168">
        <v>1690</v>
      </c>
      <c r="K107" s="168">
        <v>553</v>
      </c>
      <c r="L107" s="168">
        <v>19</v>
      </c>
      <c r="M107" s="168">
        <v>2</v>
      </c>
      <c r="N107" s="168">
        <f>SUM(B107:M107)</f>
        <v>8881</v>
      </c>
      <c r="O107" s="171" t="s">
        <v>524</v>
      </c>
      <c r="P107" s="171"/>
      <c r="Q107" s="171"/>
    </row>
    <row r="108" spans="1:17" x14ac:dyDescent="0.2">
      <c r="A108" s="168"/>
      <c r="B108" s="168"/>
      <c r="C108" s="168"/>
      <c r="D108" s="168"/>
      <c r="E108" s="168"/>
      <c r="F108" s="168"/>
      <c r="G108" s="168"/>
      <c r="H108" s="168"/>
      <c r="I108" s="168"/>
      <c r="J108" s="168"/>
      <c r="K108" s="168"/>
      <c r="L108" s="168"/>
      <c r="M108" s="168"/>
      <c r="N108" s="168"/>
      <c r="O108" s="171"/>
      <c r="P108" s="171"/>
      <c r="Q108" s="171"/>
    </row>
    <row r="109" spans="1:17" s="25" customFormat="1" ht="12" x14ac:dyDescent="0.25">
      <c r="A109" s="173" t="s">
        <v>111</v>
      </c>
      <c r="B109" s="169">
        <f t="shared" ref="B109:M109" si="24">SUM(B110:B110)</f>
        <v>0</v>
      </c>
      <c r="C109" s="169">
        <f t="shared" si="24"/>
        <v>0</v>
      </c>
      <c r="D109" s="169">
        <f t="shared" si="24"/>
        <v>0</v>
      </c>
      <c r="E109" s="169">
        <f t="shared" si="24"/>
        <v>0</v>
      </c>
      <c r="F109" s="169">
        <f t="shared" si="24"/>
        <v>0</v>
      </c>
      <c r="G109" s="169">
        <f t="shared" si="24"/>
        <v>0</v>
      </c>
      <c r="H109" s="169">
        <f t="shared" si="24"/>
        <v>0</v>
      </c>
      <c r="I109" s="169">
        <f t="shared" si="24"/>
        <v>0</v>
      </c>
      <c r="J109" s="169">
        <f t="shared" si="24"/>
        <v>0</v>
      </c>
      <c r="K109" s="169">
        <f t="shared" si="24"/>
        <v>0</v>
      </c>
      <c r="L109" s="169">
        <f t="shared" si="24"/>
        <v>0</v>
      </c>
      <c r="M109" s="169">
        <f t="shared" si="24"/>
        <v>0</v>
      </c>
      <c r="N109" s="169">
        <f>SUM(B109:M109)</f>
        <v>0</v>
      </c>
      <c r="O109" s="172" t="s">
        <v>145</v>
      </c>
      <c r="P109" s="169"/>
      <c r="Q109" s="171"/>
    </row>
    <row r="110" spans="1:17" x14ac:dyDescent="0.2">
      <c r="A110" s="168" t="s">
        <v>112</v>
      </c>
      <c r="B110" s="168">
        <v>0</v>
      </c>
      <c r="C110" s="168">
        <v>0</v>
      </c>
      <c r="D110" s="168">
        <v>0</v>
      </c>
      <c r="E110" s="168">
        <v>0</v>
      </c>
      <c r="F110" s="168">
        <v>0</v>
      </c>
      <c r="G110" s="168">
        <v>0</v>
      </c>
      <c r="H110" s="168">
        <v>0</v>
      </c>
      <c r="I110" s="168">
        <v>0</v>
      </c>
      <c r="J110" s="168">
        <v>0</v>
      </c>
      <c r="K110" s="168">
        <v>0</v>
      </c>
      <c r="L110" s="168">
        <v>0</v>
      </c>
      <c r="M110" s="168">
        <v>0</v>
      </c>
      <c r="N110" s="168">
        <f>SUM(B110:M110)</f>
        <v>0</v>
      </c>
      <c r="O110" s="171" t="s">
        <v>525</v>
      </c>
      <c r="P110" s="171"/>
      <c r="Q110" s="171"/>
    </row>
    <row r="111" spans="1:17" x14ac:dyDescent="0.2">
      <c r="A111" s="168"/>
      <c r="B111" s="168"/>
      <c r="C111" s="168"/>
      <c r="D111" s="168"/>
      <c r="E111" s="168"/>
      <c r="F111" s="168"/>
      <c r="G111" s="168"/>
      <c r="H111" s="168"/>
      <c r="I111" s="168"/>
      <c r="J111" s="168"/>
      <c r="K111" s="168"/>
      <c r="L111" s="168"/>
      <c r="M111" s="168"/>
      <c r="N111" s="168"/>
      <c r="O111" s="168"/>
      <c r="P111" s="171"/>
      <c r="Q111" s="171"/>
    </row>
    <row r="112" spans="1:17" s="25" customFormat="1" ht="12" x14ac:dyDescent="0.25">
      <c r="A112" s="173" t="s">
        <v>147</v>
      </c>
      <c r="B112" s="169">
        <f t="shared" ref="B112:M112" si="25">SUM(B113:B122)</f>
        <v>147</v>
      </c>
      <c r="C112" s="169">
        <f t="shared" si="25"/>
        <v>212</v>
      </c>
      <c r="D112" s="169">
        <f t="shared" si="25"/>
        <v>1042</v>
      </c>
      <c r="E112" s="169">
        <f t="shared" si="25"/>
        <v>5500</v>
      </c>
      <c r="F112" s="169">
        <f t="shared" si="25"/>
        <v>17025</v>
      </c>
      <c r="G112" s="169">
        <f t="shared" si="25"/>
        <v>17999</v>
      </c>
      <c r="H112" s="169">
        <f t="shared" si="25"/>
        <v>23367</v>
      </c>
      <c r="I112" s="169">
        <f t="shared" si="25"/>
        <v>23902</v>
      </c>
      <c r="J112" s="169">
        <f t="shared" si="25"/>
        <v>23753</v>
      </c>
      <c r="K112" s="169">
        <f t="shared" si="25"/>
        <v>11734</v>
      </c>
      <c r="L112" s="169">
        <f t="shared" si="25"/>
        <v>1875</v>
      </c>
      <c r="M112" s="169">
        <f t="shared" si="25"/>
        <v>377</v>
      </c>
      <c r="N112" s="169">
        <f t="shared" ref="N112:N122" si="26">SUM(B112:M112)</f>
        <v>126933</v>
      </c>
      <c r="O112" s="172" t="s">
        <v>185</v>
      </c>
      <c r="P112" s="169"/>
      <c r="Q112" s="171"/>
    </row>
    <row r="113" spans="1:17" x14ac:dyDescent="0.2">
      <c r="A113" s="168" t="s">
        <v>148</v>
      </c>
      <c r="B113" s="168">
        <v>0</v>
      </c>
      <c r="C113" s="168">
        <v>0</v>
      </c>
      <c r="D113" s="168">
        <v>0</v>
      </c>
      <c r="E113" s="168">
        <v>0</v>
      </c>
      <c r="F113" s="168">
        <v>0</v>
      </c>
      <c r="G113" s="168">
        <v>626</v>
      </c>
      <c r="H113" s="168">
        <v>891</v>
      </c>
      <c r="I113" s="168">
        <v>1151</v>
      </c>
      <c r="J113" s="168">
        <v>389</v>
      </c>
      <c r="K113" s="168">
        <v>272</v>
      </c>
      <c r="L113" s="168">
        <v>104</v>
      </c>
      <c r="M113" s="168">
        <v>39</v>
      </c>
      <c r="N113" s="168">
        <f t="shared" si="26"/>
        <v>3472</v>
      </c>
      <c r="O113" s="171" t="s">
        <v>526</v>
      </c>
      <c r="P113" s="171"/>
      <c r="Q113" s="171"/>
    </row>
    <row r="114" spans="1:17" x14ac:dyDescent="0.2">
      <c r="A114" s="168" t="s">
        <v>367</v>
      </c>
      <c r="B114" s="168">
        <v>29</v>
      </c>
      <c r="C114" s="168">
        <v>100</v>
      </c>
      <c r="D114" s="168">
        <v>400</v>
      </c>
      <c r="E114" s="168">
        <v>2100</v>
      </c>
      <c r="F114" s="168">
        <v>9500</v>
      </c>
      <c r="G114" s="168">
        <v>8600</v>
      </c>
      <c r="H114" s="168">
        <v>9400</v>
      </c>
      <c r="I114" s="168">
        <v>8700</v>
      </c>
      <c r="J114" s="168">
        <v>11800</v>
      </c>
      <c r="K114" s="168">
        <v>6900</v>
      </c>
      <c r="L114" s="168">
        <v>700</v>
      </c>
      <c r="M114" s="168">
        <v>100</v>
      </c>
      <c r="N114" s="168">
        <f t="shared" si="26"/>
        <v>58329</v>
      </c>
      <c r="O114" s="171" t="s">
        <v>527</v>
      </c>
      <c r="P114" s="171"/>
      <c r="Q114" s="171"/>
    </row>
    <row r="115" spans="1:17" x14ac:dyDescent="0.2">
      <c r="A115" s="168" t="s">
        <v>336</v>
      </c>
      <c r="B115" s="168">
        <v>35</v>
      </c>
      <c r="C115" s="168">
        <v>25</v>
      </c>
      <c r="D115" s="168">
        <v>120</v>
      </c>
      <c r="E115" s="168">
        <v>750</v>
      </c>
      <c r="F115" s="168">
        <v>2250</v>
      </c>
      <c r="G115" s="168">
        <v>2400</v>
      </c>
      <c r="H115" s="168">
        <v>2540</v>
      </c>
      <c r="I115" s="168">
        <v>2210</v>
      </c>
      <c r="J115" s="168">
        <v>2850</v>
      </c>
      <c r="K115" s="168">
        <v>1250</v>
      </c>
      <c r="L115" s="168">
        <v>210</v>
      </c>
      <c r="M115" s="168">
        <v>40</v>
      </c>
      <c r="N115" s="168">
        <f t="shared" si="26"/>
        <v>14680</v>
      </c>
      <c r="O115" s="171" t="s">
        <v>613</v>
      </c>
      <c r="P115" s="171"/>
      <c r="Q115" s="171"/>
    </row>
    <row r="116" spans="1:17" x14ac:dyDescent="0.2">
      <c r="A116" s="168" t="s">
        <v>337</v>
      </c>
      <c r="B116" s="168">
        <v>0</v>
      </c>
      <c r="C116" s="168">
        <v>0</v>
      </c>
      <c r="D116" s="168">
        <v>0</v>
      </c>
      <c r="E116" s="168">
        <v>52</v>
      </c>
      <c r="F116" s="168">
        <v>221</v>
      </c>
      <c r="G116" s="168">
        <v>204</v>
      </c>
      <c r="H116" s="168">
        <v>389</v>
      </c>
      <c r="I116" s="168">
        <v>504</v>
      </c>
      <c r="J116" s="168">
        <v>270</v>
      </c>
      <c r="K116" s="168">
        <v>84</v>
      </c>
      <c r="L116" s="168">
        <v>0</v>
      </c>
      <c r="M116" s="168">
        <v>0</v>
      </c>
      <c r="N116" s="168">
        <f t="shared" si="26"/>
        <v>1724</v>
      </c>
      <c r="O116" s="171" t="s">
        <v>529</v>
      </c>
      <c r="P116" s="171"/>
      <c r="Q116" s="171"/>
    </row>
    <row r="117" spans="1:17" x14ac:dyDescent="0.2">
      <c r="A117" s="168" t="s">
        <v>405</v>
      </c>
      <c r="B117" s="168">
        <v>0</v>
      </c>
      <c r="C117" s="168">
        <v>0</v>
      </c>
      <c r="D117" s="168">
        <v>71</v>
      </c>
      <c r="E117" s="168">
        <v>227</v>
      </c>
      <c r="F117" s="168">
        <v>300</v>
      </c>
      <c r="G117" s="168">
        <v>475</v>
      </c>
      <c r="H117" s="168">
        <v>535</v>
      </c>
      <c r="I117" s="168">
        <v>669</v>
      </c>
      <c r="J117" s="168">
        <v>403</v>
      </c>
      <c r="K117" s="168">
        <v>157</v>
      </c>
      <c r="L117" s="168">
        <v>0</v>
      </c>
      <c r="M117" s="168">
        <v>0</v>
      </c>
      <c r="N117" s="168">
        <f t="shared" si="26"/>
        <v>2837</v>
      </c>
      <c r="O117" s="171" t="s">
        <v>530</v>
      </c>
      <c r="P117" s="171"/>
      <c r="Q117" s="171"/>
    </row>
    <row r="118" spans="1:17" x14ac:dyDescent="0.2">
      <c r="A118" s="168" t="s">
        <v>150</v>
      </c>
      <c r="B118" s="168">
        <v>0</v>
      </c>
      <c r="C118" s="168">
        <v>0</v>
      </c>
      <c r="D118" s="168">
        <v>41</v>
      </c>
      <c r="E118" s="168">
        <v>174</v>
      </c>
      <c r="F118" s="168">
        <v>325</v>
      </c>
      <c r="G118" s="168">
        <v>816</v>
      </c>
      <c r="H118" s="168">
        <v>2530</v>
      </c>
      <c r="I118" s="168">
        <v>2553</v>
      </c>
      <c r="J118" s="168">
        <v>1004</v>
      </c>
      <c r="K118" s="168">
        <v>291</v>
      </c>
      <c r="L118" s="168">
        <v>40</v>
      </c>
      <c r="M118" s="168">
        <v>0</v>
      </c>
      <c r="N118" s="168">
        <f t="shared" si="26"/>
        <v>7774</v>
      </c>
      <c r="O118" s="171" t="s">
        <v>531</v>
      </c>
      <c r="P118" s="171"/>
      <c r="Q118" s="171"/>
    </row>
    <row r="119" spans="1:17" x14ac:dyDescent="0.2">
      <c r="A119" s="168" t="s">
        <v>151</v>
      </c>
      <c r="B119" s="168">
        <v>0</v>
      </c>
      <c r="C119" s="168">
        <v>0</v>
      </c>
      <c r="D119" s="168">
        <v>139</v>
      </c>
      <c r="E119" s="168">
        <v>610</v>
      </c>
      <c r="F119" s="168">
        <v>910</v>
      </c>
      <c r="G119" s="168">
        <v>1126</v>
      </c>
      <c r="H119" s="168">
        <v>976</v>
      </c>
      <c r="I119" s="168">
        <v>1167</v>
      </c>
      <c r="J119" s="168">
        <v>1637</v>
      </c>
      <c r="K119" s="168">
        <v>1194</v>
      </c>
      <c r="L119" s="168">
        <v>529</v>
      </c>
      <c r="M119" s="168">
        <v>0</v>
      </c>
      <c r="N119" s="168">
        <f t="shared" si="26"/>
        <v>8288</v>
      </c>
      <c r="O119" s="171" t="s">
        <v>532</v>
      </c>
      <c r="P119" s="171"/>
      <c r="Q119" s="171"/>
    </row>
    <row r="120" spans="1:17" x14ac:dyDescent="0.2">
      <c r="A120" s="168" t="s">
        <v>152</v>
      </c>
      <c r="B120" s="168">
        <v>51</v>
      </c>
      <c r="C120" s="168">
        <v>50</v>
      </c>
      <c r="D120" s="168">
        <v>113</v>
      </c>
      <c r="E120" s="168">
        <v>595</v>
      </c>
      <c r="F120" s="168">
        <v>2122</v>
      </c>
      <c r="G120" s="168">
        <v>2197</v>
      </c>
      <c r="H120" s="168">
        <v>3400</v>
      </c>
      <c r="I120" s="168">
        <v>4340</v>
      </c>
      <c r="J120" s="168">
        <v>3110</v>
      </c>
      <c r="K120" s="168">
        <v>900</v>
      </c>
      <c r="L120" s="168">
        <v>175</v>
      </c>
      <c r="M120" s="168">
        <v>154</v>
      </c>
      <c r="N120" s="168">
        <f t="shared" si="26"/>
        <v>17207</v>
      </c>
      <c r="O120" s="171" t="s">
        <v>533</v>
      </c>
      <c r="P120" s="171"/>
      <c r="Q120" s="171"/>
    </row>
    <row r="121" spans="1:17" x14ac:dyDescent="0.2">
      <c r="A121" s="168" t="s">
        <v>153</v>
      </c>
      <c r="B121" s="168">
        <v>13</v>
      </c>
      <c r="C121" s="168">
        <v>19</v>
      </c>
      <c r="D121" s="168">
        <v>62</v>
      </c>
      <c r="E121" s="168">
        <v>778</v>
      </c>
      <c r="F121" s="168">
        <v>940</v>
      </c>
      <c r="G121" s="168">
        <v>1251</v>
      </c>
      <c r="H121" s="168">
        <v>2063</v>
      </c>
      <c r="I121" s="168">
        <v>1876</v>
      </c>
      <c r="J121" s="168">
        <v>1782</v>
      </c>
      <c r="K121" s="168">
        <v>479</v>
      </c>
      <c r="L121" s="168">
        <v>62</v>
      </c>
      <c r="M121" s="168">
        <v>21</v>
      </c>
      <c r="N121" s="168">
        <f t="shared" si="26"/>
        <v>9346</v>
      </c>
      <c r="O121" s="171" t="s">
        <v>534</v>
      </c>
      <c r="P121" s="171"/>
      <c r="Q121" s="171"/>
    </row>
    <row r="122" spans="1:17" x14ac:dyDescent="0.2">
      <c r="A122" s="168" t="s">
        <v>154</v>
      </c>
      <c r="B122" s="168">
        <v>19</v>
      </c>
      <c r="C122" s="168">
        <v>18</v>
      </c>
      <c r="D122" s="168">
        <v>96</v>
      </c>
      <c r="E122" s="168">
        <v>214</v>
      </c>
      <c r="F122" s="168">
        <v>457</v>
      </c>
      <c r="G122" s="168">
        <v>304</v>
      </c>
      <c r="H122" s="168">
        <v>643</v>
      </c>
      <c r="I122" s="168">
        <v>732</v>
      </c>
      <c r="J122" s="168">
        <v>508</v>
      </c>
      <c r="K122" s="168">
        <v>207</v>
      </c>
      <c r="L122" s="168">
        <v>55</v>
      </c>
      <c r="M122" s="168">
        <v>23</v>
      </c>
      <c r="N122" s="168">
        <f t="shared" si="26"/>
        <v>3276</v>
      </c>
      <c r="O122" s="171" t="s">
        <v>535</v>
      </c>
      <c r="P122" s="171"/>
      <c r="Q122" s="171"/>
    </row>
    <row r="123" spans="1:17" x14ac:dyDescent="0.2">
      <c r="A123" s="168"/>
      <c r="B123" s="168"/>
      <c r="C123" s="168"/>
      <c r="D123" s="168"/>
      <c r="E123" s="168"/>
      <c r="F123" s="168"/>
      <c r="G123" s="168"/>
      <c r="H123" s="168"/>
      <c r="I123" s="168"/>
      <c r="J123" s="168"/>
      <c r="K123" s="168"/>
      <c r="L123" s="168"/>
      <c r="M123" s="168"/>
      <c r="N123" s="168"/>
      <c r="O123" s="168"/>
      <c r="P123" s="171"/>
      <c r="Q123" s="171"/>
    </row>
    <row r="124" spans="1:17" s="25" customFormat="1" ht="12" x14ac:dyDescent="0.25">
      <c r="A124" s="173" t="s">
        <v>155</v>
      </c>
      <c r="B124" s="169">
        <f t="shared" ref="B124:M124" si="27">SUM(B125:B127)</f>
        <v>169</v>
      </c>
      <c r="C124" s="169">
        <f t="shared" si="27"/>
        <v>74</v>
      </c>
      <c r="D124" s="169">
        <f t="shared" si="27"/>
        <v>287</v>
      </c>
      <c r="E124" s="169">
        <f t="shared" si="27"/>
        <v>514</v>
      </c>
      <c r="F124" s="169">
        <f t="shared" si="27"/>
        <v>814</v>
      </c>
      <c r="G124" s="169">
        <f t="shared" si="27"/>
        <v>938</v>
      </c>
      <c r="H124" s="169">
        <f t="shared" si="27"/>
        <v>1459</v>
      </c>
      <c r="I124" s="169">
        <f t="shared" si="27"/>
        <v>1796</v>
      </c>
      <c r="J124" s="169">
        <f t="shared" si="27"/>
        <v>721</v>
      </c>
      <c r="K124" s="169">
        <f t="shared" si="27"/>
        <v>613</v>
      </c>
      <c r="L124" s="169">
        <f t="shared" si="27"/>
        <v>143</v>
      </c>
      <c r="M124" s="169">
        <f t="shared" si="27"/>
        <v>157</v>
      </c>
      <c r="N124" s="169">
        <f>SUM(B124:M124)</f>
        <v>7685</v>
      </c>
      <c r="O124" s="172" t="s">
        <v>193</v>
      </c>
      <c r="P124" s="169"/>
      <c r="Q124" s="171"/>
    </row>
    <row r="125" spans="1:17" x14ac:dyDescent="0.2">
      <c r="A125" s="168" t="s">
        <v>156</v>
      </c>
      <c r="B125" s="168">
        <v>75</v>
      </c>
      <c r="C125" s="168">
        <v>30</v>
      </c>
      <c r="D125" s="168">
        <v>164</v>
      </c>
      <c r="E125" s="168">
        <v>236</v>
      </c>
      <c r="F125" s="168">
        <v>408</v>
      </c>
      <c r="G125" s="168">
        <v>438</v>
      </c>
      <c r="H125" s="168">
        <v>784</v>
      </c>
      <c r="I125" s="168">
        <v>1037</v>
      </c>
      <c r="J125" s="168">
        <v>257</v>
      </c>
      <c r="K125" s="168">
        <v>111</v>
      </c>
      <c r="L125" s="168">
        <v>33</v>
      </c>
      <c r="M125" s="168">
        <v>48</v>
      </c>
      <c r="N125" s="168">
        <f>SUM(B125:M125)</f>
        <v>3621</v>
      </c>
      <c r="O125" s="171" t="s">
        <v>194</v>
      </c>
      <c r="P125" s="171"/>
      <c r="Q125" s="171"/>
    </row>
    <row r="126" spans="1:17" x14ac:dyDescent="0.2">
      <c r="A126" s="168" t="s">
        <v>302</v>
      </c>
      <c r="B126" s="168">
        <v>0</v>
      </c>
      <c r="C126" s="168">
        <v>0</v>
      </c>
      <c r="D126" s="168">
        <v>0</v>
      </c>
      <c r="E126" s="168">
        <v>0</v>
      </c>
      <c r="F126" s="168">
        <v>0</v>
      </c>
      <c r="G126" s="168">
        <v>0</v>
      </c>
      <c r="H126" s="168">
        <v>0</v>
      </c>
      <c r="I126" s="168">
        <v>0</v>
      </c>
      <c r="J126" s="168">
        <v>0</v>
      </c>
      <c r="K126" s="168">
        <v>0</v>
      </c>
      <c r="L126" s="168">
        <v>0</v>
      </c>
      <c r="M126" s="168">
        <v>0</v>
      </c>
      <c r="N126" s="168">
        <f>SUM(B126:M126)</f>
        <v>0</v>
      </c>
      <c r="O126" s="171" t="s">
        <v>536</v>
      </c>
      <c r="P126" s="171"/>
      <c r="Q126" s="171"/>
    </row>
    <row r="127" spans="1:17" x14ac:dyDescent="0.2">
      <c r="A127" s="168" t="s">
        <v>157</v>
      </c>
      <c r="B127" s="168">
        <v>94</v>
      </c>
      <c r="C127" s="168">
        <v>44</v>
      </c>
      <c r="D127" s="168">
        <v>123</v>
      </c>
      <c r="E127" s="168">
        <v>278</v>
      </c>
      <c r="F127" s="168">
        <v>406</v>
      </c>
      <c r="G127" s="168">
        <v>500</v>
      </c>
      <c r="H127" s="168">
        <v>675</v>
      </c>
      <c r="I127" s="168">
        <v>759</v>
      </c>
      <c r="J127" s="168">
        <v>464</v>
      </c>
      <c r="K127" s="168">
        <v>502</v>
      </c>
      <c r="L127" s="168">
        <v>110</v>
      </c>
      <c r="M127" s="168">
        <v>109</v>
      </c>
      <c r="N127" s="168">
        <f>SUM(B127:M127)</f>
        <v>4064</v>
      </c>
      <c r="O127" s="171" t="s">
        <v>537</v>
      </c>
      <c r="P127" s="171"/>
      <c r="Q127" s="171"/>
    </row>
    <row r="128" spans="1:17" x14ac:dyDescent="0.2">
      <c r="A128" s="168"/>
      <c r="B128" s="168"/>
      <c r="C128" s="168"/>
      <c r="D128" s="168"/>
      <c r="E128" s="168"/>
      <c r="F128" s="168"/>
      <c r="G128" s="168"/>
      <c r="H128" s="168"/>
      <c r="I128" s="168"/>
      <c r="J128" s="168"/>
      <c r="K128" s="168"/>
      <c r="L128" s="168"/>
      <c r="M128" s="168"/>
      <c r="N128" s="168"/>
      <c r="O128" s="168"/>
      <c r="P128" s="171"/>
      <c r="Q128" s="171"/>
    </row>
    <row r="129" spans="1:17" s="25" customFormat="1" ht="12" x14ac:dyDescent="0.25">
      <c r="A129" s="173" t="s">
        <v>158</v>
      </c>
      <c r="B129" s="169">
        <f t="shared" ref="B129:M129" si="28">SUM(B130:B130)</f>
        <v>125</v>
      </c>
      <c r="C129" s="169">
        <f t="shared" si="28"/>
        <v>103</v>
      </c>
      <c r="D129" s="169">
        <f t="shared" si="28"/>
        <v>187</v>
      </c>
      <c r="E129" s="169">
        <f t="shared" si="28"/>
        <v>197</v>
      </c>
      <c r="F129" s="169">
        <f t="shared" si="28"/>
        <v>566</v>
      </c>
      <c r="G129" s="169">
        <f t="shared" si="28"/>
        <v>499</v>
      </c>
      <c r="H129" s="169">
        <f t="shared" si="28"/>
        <v>425</v>
      </c>
      <c r="I129" s="169">
        <f t="shared" si="28"/>
        <v>491</v>
      </c>
      <c r="J129" s="169">
        <f t="shared" si="28"/>
        <v>352</v>
      </c>
      <c r="K129" s="169">
        <f t="shared" si="28"/>
        <v>365</v>
      </c>
      <c r="L129" s="169">
        <f t="shared" si="28"/>
        <v>208</v>
      </c>
      <c r="M129" s="169">
        <f t="shared" si="28"/>
        <v>154</v>
      </c>
      <c r="N129" s="169">
        <f>SUM(B129:M129)</f>
        <v>3672</v>
      </c>
      <c r="O129" s="172" t="s">
        <v>196</v>
      </c>
      <c r="P129" s="169"/>
      <c r="Q129" s="171"/>
    </row>
    <row r="130" spans="1:17" x14ac:dyDescent="0.2">
      <c r="A130" s="168" t="s">
        <v>159</v>
      </c>
      <c r="B130" s="168">
        <v>125</v>
      </c>
      <c r="C130" s="168">
        <v>103</v>
      </c>
      <c r="D130" s="168">
        <v>187</v>
      </c>
      <c r="E130" s="168">
        <v>197</v>
      </c>
      <c r="F130" s="168">
        <v>566</v>
      </c>
      <c r="G130" s="168">
        <v>499</v>
      </c>
      <c r="H130" s="168">
        <v>425</v>
      </c>
      <c r="I130" s="168">
        <v>491</v>
      </c>
      <c r="J130" s="168">
        <v>352</v>
      </c>
      <c r="K130" s="168">
        <v>365</v>
      </c>
      <c r="L130" s="168">
        <v>208</v>
      </c>
      <c r="M130" s="168">
        <v>154</v>
      </c>
      <c r="N130" s="168">
        <f>SUM(B130:M130)</f>
        <v>3672</v>
      </c>
      <c r="O130" s="171" t="s">
        <v>197</v>
      </c>
      <c r="P130" s="171"/>
      <c r="Q130" s="171"/>
    </row>
    <row r="131" spans="1:17" x14ac:dyDescent="0.2">
      <c r="A131" s="168"/>
      <c r="B131" s="168"/>
      <c r="C131" s="168"/>
      <c r="D131" s="168"/>
      <c r="E131" s="168"/>
      <c r="F131" s="168"/>
      <c r="G131" s="168"/>
      <c r="H131" s="168"/>
      <c r="I131" s="168"/>
      <c r="J131" s="168"/>
      <c r="K131" s="168"/>
      <c r="L131" s="168"/>
      <c r="M131" s="168"/>
      <c r="N131" s="168"/>
      <c r="O131" s="168"/>
      <c r="P131" s="171"/>
      <c r="Q131" s="171"/>
    </row>
    <row r="132" spans="1:17" s="25" customFormat="1" ht="12" x14ac:dyDescent="0.25">
      <c r="A132" s="173" t="s">
        <v>161</v>
      </c>
      <c r="B132" s="169">
        <f t="shared" ref="B132:M132" si="29">SUM(B133:B136)</f>
        <v>187</v>
      </c>
      <c r="C132" s="169">
        <f t="shared" si="29"/>
        <v>241</v>
      </c>
      <c r="D132" s="169">
        <f t="shared" si="29"/>
        <v>356</v>
      </c>
      <c r="E132" s="169">
        <f t="shared" si="29"/>
        <v>4231</v>
      </c>
      <c r="F132" s="169">
        <f t="shared" si="29"/>
        <v>7333</v>
      </c>
      <c r="G132" s="169">
        <f t="shared" si="29"/>
        <v>5634</v>
      </c>
      <c r="H132" s="169">
        <f t="shared" si="29"/>
        <v>6344</v>
      </c>
      <c r="I132" s="169">
        <f t="shared" si="29"/>
        <v>6649</v>
      </c>
      <c r="J132" s="169">
        <f t="shared" si="29"/>
        <v>6813</v>
      </c>
      <c r="K132" s="169">
        <f t="shared" si="29"/>
        <v>5190</v>
      </c>
      <c r="L132" s="169">
        <f t="shared" si="29"/>
        <v>264</v>
      </c>
      <c r="M132" s="169">
        <f t="shared" si="29"/>
        <v>64</v>
      </c>
      <c r="N132" s="169">
        <f>SUM(B132:M132)</f>
        <v>43306</v>
      </c>
      <c r="O132" s="172" t="s">
        <v>199</v>
      </c>
      <c r="P132" s="169"/>
      <c r="Q132" s="169"/>
    </row>
    <row r="133" spans="1:17" x14ac:dyDescent="0.2">
      <c r="A133" s="168" t="s">
        <v>162</v>
      </c>
      <c r="B133" s="168">
        <v>37</v>
      </c>
      <c r="C133" s="168">
        <v>52</v>
      </c>
      <c r="D133" s="168">
        <v>63</v>
      </c>
      <c r="E133" s="168">
        <v>978</v>
      </c>
      <c r="F133" s="168">
        <v>1708</v>
      </c>
      <c r="G133" s="168">
        <v>1411</v>
      </c>
      <c r="H133" s="168">
        <v>1884</v>
      </c>
      <c r="I133" s="168">
        <v>1950</v>
      </c>
      <c r="J133" s="168">
        <v>2005</v>
      </c>
      <c r="K133" s="168">
        <v>1143</v>
      </c>
      <c r="L133" s="168">
        <v>0</v>
      </c>
      <c r="M133" s="168">
        <v>0</v>
      </c>
      <c r="N133" s="168">
        <f>SUM(B133:M133)</f>
        <v>11231</v>
      </c>
      <c r="O133" s="171" t="s">
        <v>538</v>
      </c>
      <c r="P133" s="171"/>
      <c r="Q133" s="171"/>
    </row>
    <row r="134" spans="1:17" x14ac:dyDescent="0.2">
      <c r="A134" s="168" t="s">
        <v>338</v>
      </c>
      <c r="B134" s="168">
        <v>0</v>
      </c>
      <c r="C134" s="168">
        <v>0</v>
      </c>
      <c r="D134" s="168">
        <v>160</v>
      </c>
      <c r="E134" s="168">
        <v>200</v>
      </c>
      <c r="F134" s="168">
        <v>300</v>
      </c>
      <c r="G134" s="168">
        <v>270</v>
      </c>
      <c r="H134" s="168">
        <v>350</v>
      </c>
      <c r="I134" s="168">
        <v>380</v>
      </c>
      <c r="J134" s="168">
        <v>270</v>
      </c>
      <c r="K134" s="168">
        <v>95</v>
      </c>
      <c r="L134" s="168">
        <v>40</v>
      </c>
      <c r="M134" s="168">
        <v>20</v>
      </c>
      <c r="N134" s="168">
        <f>SUM(B134:M134)</f>
        <v>2085</v>
      </c>
      <c r="O134" s="171" t="s">
        <v>203</v>
      </c>
      <c r="P134" s="171"/>
      <c r="Q134" s="171"/>
    </row>
    <row r="135" spans="1:17" x14ac:dyDescent="0.2">
      <c r="A135" s="171" t="s">
        <v>163</v>
      </c>
      <c r="B135" s="168">
        <v>40</v>
      </c>
      <c r="C135" s="168">
        <v>172</v>
      </c>
      <c r="D135" s="168">
        <v>129</v>
      </c>
      <c r="E135" s="168">
        <v>2800</v>
      </c>
      <c r="F135" s="168">
        <v>4948</v>
      </c>
      <c r="G135" s="168">
        <v>3577</v>
      </c>
      <c r="H135" s="168">
        <v>3375</v>
      </c>
      <c r="I135" s="168">
        <v>3740</v>
      </c>
      <c r="J135" s="168">
        <v>3960</v>
      </c>
      <c r="K135" s="168">
        <v>3576</v>
      </c>
      <c r="L135" s="168">
        <v>138</v>
      </c>
      <c r="M135" s="168">
        <v>44</v>
      </c>
      <c r="N135" s="168">
        <f>SUM(B135:M135)</f>
        <v>26499</v>
      </c>
      <c r="O135" s="171" t="s">
        <v>201</v>
      </c>
      <c r="P135" s="171"/>
      <c r="Q135" s="171"/>
    </row>
    <row r="136" spans="1:17" x14ac:dyDescent="0.2">
      <c r="A136" s="168" t="s">
        <v>164</v>
      </c>
      <c r="B136" s="168">
        <v>110</v>
      </c>
      <c r="C136" s="168">
        <v>17</v>
      </c>
      <c r="D136" s="168">
        <v>4</v>
      </c>
      <c r="E136" s="168">
        <v>253</v>
      </c>
      <c r="F136" s="168">
        <v>377</v>
      </c>
      <c r="G136" s="168">
        <v>376</v>
      </c>
      <c r="H136" s="168">
        <v>735</v>
      </c>
      <c r="I136" s="168">
        <v>579</v>
      </c>
      <c r="J136" s="168">
        <v>578</v>
      </c>
      <c r="K136" s="168">
        <v>376</v>
      </c>
      <c r="L136" s="168">
        <v>86</v>
      </c>
      <c r="M136" s="168">
        <v>0</v>
      </c>
      <c r="N136" s="168">
        <f>SUM(B136:M136)</f>
        <v>3491</v>
      </c>
      <c r="O136" s="171" t="s">
        <v>540</v>
      </c>
      <c r="P136" s="171"/>
      <c r="Q136" s="171"/>
    </row>
    <row r="137" spans="1:17" x14ac:dyDescent="0.2">
      <c r="A137" s="168"/>
      <c r="B137" s="168"/>
      <c r="C137" s="168"/>
      <c r="D137" s="168"/>
      <c r="E137" s="168"/>
      <c r="F137" s="168"/>
      <c r="G137" s="168"/>
      <c r="H137" s="168"/>
      <c r="I137" s="168"/>
      <c r="J137" s="168"/>
      <c r="K137" s="168"/>
      <c r="L137" s="168"/>
      <c r="M137" s="168"/>
      <c r="N137" s="168"/>
      <c r="O137" s="168"/>
      <c r="P137" s="171"/>
      <c r="Q137" s="171"/>
    </row>
    <row r="138" spans="1:17" s="25" customFormat="1" ht="12" x14ac:dyDescent="0.25">
      <c r="A138" s="173" t="s">
        <v>166</v>
      </c>
      <c r="B138" s="169">
        <f t="shared" ref="B138:M138" si="30">SUM(B139:B142)</f>
        <v>0</v>
      </c>
      <c r="C138" s="169">
        <f t="shared" si="30"/>
        <v>0</v>
      </c>
      <c r="D138" s="169">
        <f t="shared" si="30"/>
        <v>0</v>
      </c>
      <c r="E138" s="169">
        <f t="shared" si="30"/>
        <v>139</v>
      </c>
      <c r="F138" s="169">
        <f t="shared" si="30"/>
        <v>886</v>
      </c>
      <c r="G138" s="169">
        <f t="shared" si="30"/>
        <v>1286</v>
      </c>
      <c r="H138" s="169">
        <f t="shared" si="30"/>
        <v>3243</v>
      </c>
      <c r="I138" s="169">
        <f t="shared" si="30"/>
        <v>4189</v>
      </c>
      <c r="J138" s="169">
        <f t="shared" si="30"/>
        <v>2221</v>
      </c>
      <c r="K138" s="169">
        <f t="shared" si="30"/>
        <v>683</v>
      </c>
      <c r="L138" s="169">
        <f t="shared" si="30"/>
        <v>81</v>
      </c>
      <c r="M138" s="169">
        <f t="shared" si="30"/>
        <v>37</v>
      </c>
      <c r="N138" s="169">
        <f>SUM(B138:M138)</f>
        <v>12765</v>
      </c>
      <c r="O138" s="172" t="s">
        <v>204</v>
      </c>
      <c r="P138" s="169"/>
      <c r="Q138" s="171"/>
    </row>
    <row r="139" spans="1:17" x14ac:dyDescent="0.2">
      <c r="A139" s="168" t="s">
        <v>339</v>
      </c>
      <c r="B139" s="168">
        <v>0</v>
      </c>
      <c r="C139" s="168">
        <v>0</v>
      </c>
      <c r="D139" s="168">
        <v>0</v>
      </c>
      <c r="E139" s="168">
        <v>71</v>
      </c>
      <c r="F139" s="168">
        <v>374</v>
      </c>
      <c r="G139" s="168">
        <v>451</v>
      </c>
      <c r="H139" s="168">
        <v>614</v>
      </c>
      <c r="I139" s="168">
        <v>913</v>
      </c>
      <c r="J139" s="168">
        <v>823</v>
      </c>
      <c r="K139" s="168">
        <v>288</v>
      </c>
      <c r="L139" s="168">
        <v>0</v>
      </c>
      <c r="M139" s="168">
        <v>0</v>
      </c>
      <c r="N139" s="168">
        <f>SUM(B139:M139)</f>
        <v>3534</v>
      </c>
      <c r="O139" s="171" t="s">
        <v>541</v>
      </c>
      <c r="P139" s="171"/>
      <c r="Q139" s="171"/>
    </row>
    <row r="140" spans="1:17" x14ac:dyDescent="0.2">
      <c r="A140" s="168" t="s">
        <v>167</v>
      </c>
      <c r="B140" s="168">
        <v>0</v>
      </c>
      <c r="C140" s="168">
        <v>0</v>
      </c>
      <c r="D140" s="168">
        <v>0</v>
      </c>
      <c r="E140" s="168">
        <v>68</v>
      </c>
      <c r="F140" s="168">
        <v>146</v>
      </c>
      <c r="G140" s="168">
        <v>391</v>
      </c>
      <c r="H140" s="168">
        <v>1500</v>
      </c>
      <c r="I140" s="168">
        <v>2016</v>
      </c>
      <c r="J140" s="168">
        <v>697</v>
      </c>
      <c r="K140" s="168">
        <v>150</v>
      </c>
      <c r="L140" s="168">
        <v>0</v>
      </c>
      <c r="M140" s="168">
        <v>0</v>
      </c>
      <c r="N140" s="168">
        <f>SUM(B140:M140)</f>
        <v>4968</v>
      </c>
      <c r="O140" s="171" t="s">
        <v>614</v>
      </c>
      <c r="P140" s="171"/>
      <c r="Q140" s="171"/>
    </row>
    <row r="141" spans="1:17" x14ac:dyDescent="0.2">
      <c r="A141" s="168" t="s">
        <v>274</v>
      </c>
      <c r="B141" s="168">
        <v>0</v>
      </c>
      <c r="C141" s="168">
        <v>0</v>
      </c>
      <c r="D141" s="168">
        <v>0</v>
      </c>
      <c r="E141" s="168">
        <v>0</v>
      </c>
      <c r="F141" s="168">
        <v>366</v>
      </c>
      <c r="G141" s="168">
        <v>286</v>
      </c>
      <c r="H141" s="168">
        <v>872</v>
      </c>
      <c r="I141" s="168">
        <v>948</v>
      </c>
      <c r="J141" s="168">
        <v>500</v>
      </c>
      <c r="K141" s="168">
        <v>199</v>
      </c>
      <c r="L141" s="168">
        <v>48</v>
      </c>
      <c r="M141" s="168">
        <v>26</v>
      </c>
      <c r="N141" s="168">
        <f>SUM(B141:M141)</f>
        <v>3245</v>
      </c>
      <c r="O141" s="171" t="s">
        <v>615</v>
      </c>
      <c r="P141" s="171"/>
      <c r="Q141" s="171"/>
    </row>
    <row r="142" spans="1:17" x14ac:dyDescent="0.2">
      <c r="A142" s="168" t="s">
        <v>340</v>
      </c>
      <c r="B142" s="168">
        <v>0</v>
      </c>
      <c r="C142" s="168">
        <v>0</v>
      </c>
      <c r="D142" s="168">
        <v>0</v>
      </c>
      <c r="E142" s="168">
        <v>0</v>
      </c>
      <c r="F142" s="168">
        <v>0</v>
      </c>
      <c r="G142" s="168">
        <v>158</v>
      </c>
      <c r="H142" s="168">
        <v>257</v>
      </c>
      <c r="I142" s="168">
        <v>312</v>
      </c>
      <c r="J142" s="168">
        <v>201</v>
      </c>
      <c r="K142" s="168">
        <v>46</v>
      </c>
      <c r="L142" s="168">
        <v>33</v>
      </c>
      <c r="M142" s="168">
        <v>11</v>
      </c>
      <c r="N142" s="168">
        <f>SUM(B142:M142)</f>
        <v>1018</v>
      </c>
      <c r="O142" s="171" t="s">
        <v>616</v>
      </c>
      <c r="P142" s="171"/>
      <c r="Q142" s="171"/>
    </row>
    <row r="143" spans="1:17" x14ac:dyDescent="0.2">
      <c r="A143" s="168"/>
      <c r="B143" s="168"/>
      <c r="C143" s="168"/>
      <c r="D143" s="168"/>
      <c r="E143" s="168"/>
      <c r="F143" s="168"/>
      <c r="G143" s="168"/>
      <c r="H143" s="168"/>
      <c r="I143" s="168"/>
      <c r="J143" s="168"/>
      <c r="K143" s="168"/>
      <c r="L143" s="168"/>
      <c r="M143" s="168"/>
      <c r="N143" s="168"/>
      <c r="O143" s="168"/>
      <c r="P143" s="171"/>
      <c r="Q143" s="171"/>
    </row>
    <row r="144" spans="1:17" s="25" customFormat="1" ht="12" x14ac:dyDescent="0.25">
      <c r="A144" s="173" t="s">
        <v>341</v>
      </c>
      <c r="B144" s="169">
        <f t="shared" ref="B144:M144" si="31">SUM(B145:B145)</f>
        <v>0</v>
      </c>
      <c r="C144" s="169">
        <f t="shared" si="31"/>
        <v>41</v>
      </c>
      <c r="D144" s="169">
        <f t="shared" si="31"/>
        <v>101</v>
      </c>
      <c r="E144" s="169">
        <f t="shared" si="31"/>
        <v>208</v>
      </c>
      <c r="F144" s="169">
        <f t="shared" si="31"/>
        <v>266</v>
      </c>
      <c r="G144" s="169">
        <f t="shared" si="31"/>
        <v>313</v>
      </c>
      <c r="H144" s="169">
        <f t="shared" si="31"/>
        <v>1261</v>
      </c>
      <c r="I144" s="169">
        <f t="shared" si="31"/>
        <v>1296</v>
      </c>
      <c r="J144" s="169">
        <f t="shared" si="31"/>
        <v>660</v>
      </c>
      <c r="K144" s="169">
        <f t="shared" si="31"/>
        <v>164</v>
      </c>
      <c r="L144" s="169">
        <f t="shared" si="31"/>
        <v>0</v>
      </c>
      <c r="M144" s="169">
        <f t="shared" si="31"/>
        <v>0</v>
      </c>
      <c r="N144" s="169">
        <f>SUM(B144:M144)</f>
        <v>4310</v>
      </c>
      <c r="O144" s="172" t="s">
        <v>350</v>
      </c>
      <c r="P144" s="169"/>
      <c r="Q144" s="171"/>
    </row>
    <row r="145" spans="1:17" x14ac:dyDescent="0.2">
      <c r="A145" s="168" t="s">
        <v>342</v>
      </c>
      <c r="B145" s="168">
        <v>0</v>
      </c>
      <c r="C145" s="168">
        <v>41</v>
      </c>
      <c r="D145" s="168">
        <v>101</v>
      </c>
      <c r="E145" s="168">
        <v>208</v>
      </c>
      <c r="F145" s="168">
        <v>266</v>
      </c>
      <c r="G145" s="168">
        <v>313</v>
      </c>
      <c r="H145" s="168">
        <v>1261</v>
      </c>
      <c r="I145" s="168">
        <v>1296</v>
      </c>
      <c r="J145" s="168">
        <v>660</v>
      </c>
      <c r="K145" s="168">
        <v>164</v>
      </c>
      <c r="L145" s="168">
        <v>0</v>
      </c>
      <c r="M145" s="168">
        <v>0</v>
      </c>
      <c r="N145" s="168">
        <f>SUM(B145:M145)</f>
        <v>4310</v>
      </c>
      <c r="O145" s="171" t="s">
        <v>545</v>
      </c>
      <c r="P145" s="171"/>
      <c r="Q145" s="171"/>
    </row>
    <row r="146" spans="1:17" x14ac:dyDescent="0.2">
      <c r="A146" s="168"/>
      <c r="B146" s="168"/>
      <c r="C146" s="168"/>
      <c r="D146" s="168"/>
      <c r="E146" s="168"/>
      <c r="F146" s="168"/>
      <c r="G146" s="168"/>
      <c r="H146" s="168"/>
      <c r="I146" s="168"/>
      <c r="J146" s="168"/>
      <c r="K146" s="168"/>
      <c r="L146" s="168"/>
      <c r="M146" s="168"/>
      <c r="N146" s="168"/>
      <c r="O146" s="168"/>
      <c r="P146" s="171"/>
      <c r="Q146" s="171"/>
    </row>
    <row r="147" spans="1:17" s="25" customFormat="1" ht="12" x14ac:dyDescent="0.25">
      <c r="A147" s="173" t="s">
        <v>169</v>
      </c>
      <c r="B147" s="169">
        <f t="shared" ref="B147:M147" si="32">SUM(B148:B149)</f>
        <v>198</v>
      </c>
      <c r="C147" s="169">
        <f t="shared" si="32"/>
        <v>134</v>
      </c>
      <c r="D147" s="169">
        <f t="shared" si="32"/>
        <v>106</v>
      </c>
      <c r="E147" s="169">
        <f t="shared" si="32"/>
        <v>790</v>
      </c>
      <c r="F147" s="169">
        <f t="shared" si="32"/>
        <v>749</v>
      </c>
      <c r="G147" s="169">
        <f t="shared" si="32"/>
        <v>697</v>
      </c>
      <c r="H147" s="169">
        <f t="shared" si="32"/>
        <v>851</v>
      </c>
      <c r="I147" s="169">
        <f t="shared" si="32"/>
        <v>741</v>
      </c>
      <c r="J147" s="169">
        <f t="shared" si="32"/>
        <v>1073</v>
      </c>
      <c r="K147" s="169">
        <f t="shared" si="32"/>
        <v>1272</v>
      </c>
      <c r="L147" s="169">
        <f t="shared" si="32"/>
        <v>390</v>
      </c>
      <c r="M147" s="169">
        <f t="shared" si="32"/>
        <v>97</v>
      </c>
      <c r="N147" s="169">
        <f>SUM(B147:M147)</f>
        <v>7098</v>
      </c>
      <c r="O147" s="172" t="s">
        <v>207</v>
      </c>
      <c r="P147" s="169"/>
      <c r="Q147" s="171"/>
    </row>
    <row r="148" spans="1:17" x14ac:dyDescent="0.2">
      <c r="A148" s="168" t="s">
        <v>275</v>
      </c>
      <c r="B148" s="168">
        <v>120</v>
      </c>
      <c r="C148" s="168">
        <v>67</v>
      </c>
      <c r="D148" s="168">
        <v>61</v>
      </c>
      <c r="E148" s="168">
        <v>22</v>
      </c>
      <c r="F148" s="168">
        <v>100</v>
      </c>
      <c r="G148" s="168">
        <v>29</v>
      </c>
      <c r="H148" s="168">
        <v>10</v>
      </c>
      <c r="I148" s="168">
        <v>49</v>
      </c>
      <c r="J148" s="168">
        <v>57</v>
      </c>
      <c r="K148" s="168">
        <v>80</v>
      </c>
      <c r="L148" s="168">
        <v>185</v>
      </c>
      <c r="M148" s="168">
        <v>15</v>
      </c>
      <c r="N148" s="168">
        <f>SUM(B148:M148)</f>
        <v>795</v>
      </c>
      <c r="O148" s="171" t="s">
        <v>546</v>
      </c>
      <c r="P148" s="171"/>
      <c r="Q148" s="171"/>
    </row>
    <row r="149" spans="1:17" x14ac:dyDescent="0.2">
      <c r="A149" s="168" t="s">
        <v>170</v>
      </c>
      <c r="B149" s="168">
        <v>78</v>
      </c>
      <c r="C149" s="168">
        <v>67</v>
      </c>
      <c r="D149" s="168">
        <v>45</v>
      </c>
      <c r="E149" s="168">
        <v>768</v>
      </c>
      <c r="F149" s="168">
        <v>649</v>
      </c>
      <c r="G149" s="168">
        <v>668</v>
      </c>
      <c r="H149" s="168">
        <v>841</v>
      </c>
      <c r="I149" s="168">
        <v>692</v>
      </c>
      <c r="J149" s="168">
        <v>1016</v>
      </c>
      <c r="K149" s="168">
        <v>1192</v>
      </c>
      <c r="L149" s="168">
        <v>205</v>
      </c>
      <c r="M149" s="168">
        <v>82</v>
      </c>
      <c r="N149" s="168">
        <f>SUM(B149:M149)</f>
        <v>6303</v>
      </c>
      <c r="O149" s="171" t="s">
        <v>547</v>
      </c>
      <c r="P149" s="171"/>
      <c r="Q149" s="171"/>
    </row>
    <row r="150" spans="1:17" x14ac:dyDescent="0.2">
      <c r="A150" s="168"/>
      <c r="B150" s="168"/>
      <c r="C150" s="168"/>
      <c r="D150" s="168"/>
      <c r="E150" s="168"/>
      <c r="F150" s="168"/>
      <c r="G150" s="168"/>
      <c r="H150" s="168"/>
      <c r="I150" s="168"/>
      <c r="J150" s="168"/>
      <c r="K150" s="168"/>
      <c r="L150" s="168"/>
      <c r="M150" s="168"/>
      <c r="N150" s="168"/>
      <c r="O150" s="168"/>
      <c r="P150" s="171"/>
      <c r="Q150" s="171"/>
    </row>
    <row r="151" spans="1:17" s="25" customFormat="1" ht="12" x14ac:dyDescent="0.25">
      <c r="A151" s="173" t="s">
        <v>171</v>
      </c>
      <c r="B151" s="169">
        <f t="shared" ref="B151:M151" si="33">SUM(B152:B157)</f>
        <v>140</v>
      </c>
      <c r="C151" s="169">
        <f t="shared" si="33"/>
        <v>38</v>
      </c>
      <c r="D151" s="169">
        <f t="shared" si="33"/>
        <v>119</v>
      </c>
      <c r="E151" s="169">
        <f t="shared" si="33"/>
        <v>627</v>
      </c>
      <c r="F151" s="169">
        <f t="shared" si="33"/>
        <v>1447</v>
      </c>
      <c r="G151" s="169">
        <f t="shared" si="33"/>
        <v>1816</v>
      </c>
      <c r="H151" s="169">
        <f t="shared" si="33"/>
        <v>3115</v>
      </c>
      <c r="I151" s="169">
        <f t="shared" si="33"/>
        <v>4492</v>
      </c>
      <c r="J151" s="169">
        <f t="shared" si="33"/>
        <v>3114</v>
      </c>
      <c r="K151" s="169">
        <f t="shared" si="33"/>
        <v>1609</v>
      </c>
      <c r="L151" s="169">
        <f t="shared" si="33"/>
        <v>469</v>
      </c>
      <c r="M151" s="169">
        <f t="shared" si="33"/>
        <v>297</v>
      </c>
      <c r="N151" s="169">
        <f t="shared" ref="N151:N157" si="34">SUM(B151:M151)</f>
        <v>17283</v>
      </c>
      <c r="O151" s="172" t="s">
        <v>209</v>
      </c>
      <c r="P151" s="169"/>
      <c r="Q151" s="171"/>
    </row>
    <row r="152" spans="1:17" x14ac:dyDescent="0.2">
      <c r="A152" s="168" t="s">
        <v>368</v>
      </c>
      <c r="B152" s="168">
        <v>57</v>
      </c>
      <c r="C152" s="168">
        <v>38</v>
      </c>
      <c r="D152" s="168">
        <v>79</v>
      </c>
      <c r="E152" s="168">
        <v>298</v>
      </c>
      <c r="F152" s="168">
        <v>700</v>
      </c>
      <c r="G152" s="168">
        <v>445</v>
      </c>
      <c r="H152" s="168">
        <v>530</v>
      </c>
      <c r="I152" s="168">
        <v>938</v>
      </c>
      <c r="J152" s="168">
        <v>613</v>
      </c>
      <c r="K152" s="168">
        <v>360</v>
      </c>
      <c r="L152" s="168">
        <v>116</v>
      </c>
      <c r="M152" s="168">
        <v>73</v>
      </c>
      <c r="N152" s="168">
        <f t="shared" si="34"/>
        <v>4247</v>
      </c>
      <c r="O152" s="171" t="s">
        <v>548</v>
      </c>
      <c r="P152" s="171"/>
      <c r="Q152" s="171"/>
    </row>
    <row r="153" spans="1:17" x14ac:dyDescent="0.2">
      <c r="A153" s="168" t="s">
        <v>172</v>
      </c>
      <c r="B153" s="168">
        <v>0</v>
      </c>
      <c r="C153" s="168">
        <v>0</v>
      </c>
      <c r="D153" s="168">
        <v>0</v>
      </c>
      <c r="E153" s="168">
        <v>0</v>
      </c>
      <c r="F153" s="168">
        <v>0</v>
      </c>
      <c r="G153" s="168">
        <v>614</v>
      </c>
      <c r="H153" s="168">
        <v>1630</v>
      </c>
      <c r="I153" s="168">
        <v>2081</v>
      </c>
      <c r="J153" s="168">
        <v>1239</v>
      </c>
      <c r="K153" s="168">
        <v>0</v>
      </c>
      <c r="L153" s="168">
        <v>0</v>
      </c>
      <c r="M153" s="168">
        <v>0</v>
      </c>
      <c r="N153" s="168">
        <f t="shared" si="34"/>
        <v>5564</v>
      </c>
      <c r="O153" s="171" t="s">
        <v>549</v>
      </c>
      <c r="P153" s="171"/>
      <c r="Q153" s="171"/>
    </row>
    <row r="154" spans="1:17" x14ac:dyDescent="0.2">
      <c r="A154" s="168" t="s">
        <v>617</v>
      </c>
      <c r="B154" s="168"/>
      <c r="C154" s="168"/>
      <c r="D154" s="168"/>
      <c r="E154" s="168"/>
      <c r="F154" s="168"/>
      <c r="G154" s="168"/>
      <c r="H154" s="168"/>
      <c r="I154" s="168">
        <v>0</v>
      </c>
      <c r="J154" s="168">
        <v>0</v>
      </c>
      <c r="K154" s="168">
        <v>508</v>
      </c>
      <c r="L154" s="168">
        <v>201</v>
      </c>
      <c r="M154" s="168">
        <v>173</v>
      </c>
      <c r="N154" s="168"/>
      <c r="O154" s="171" t="s">
        <v>841</v>
      </c>
      <c r="P154" s="171"/>
      <c r="Q154" s="171"/>
    </row>
    <row r="155" spans="1:17" x14ac:dyDescent="0.2">
      <c r="A155" s="168" t="s">
        <v>173</v>
      </c>
      <c r="B155" s="168">
        <v>0</v>
      </c>
      <c r="C155" s="168">
        <v>0</v>
      </c>
      <c r="D155" s="168">
        <v>40</v>
      </c>
      <c r="E155" s="168">
        <v>60</v>
      </c>
      <c r="F155" s="168">
        <v>92</v>
      </c>
      <c r="G155" s="168">
        <v>110</v>
      </c>
      <c r="H155" s="168">
        <v>140</v>
      </c>
      <c r="I155" s="168">
        <v>232</v>
      </c>
      <c r="J155" s="168">
        <v>232</v>
      </c>
      <c r="K155" s="168">
        <v>53</v>
      </c>
      <c r="L155" s="168">
        <v>26</v>
      </c>
      <c r="M155" s="168">
        <v>18</v>
      </c>
      <c r="N155" s="168">
        <f t="shared" si="34"/>
        <v>1003</v>
      </c>
      <c r="O155" s="171" t="s">
        <v>550</v>
      </c>
      <c r="P155" s="171"/>
      <c r="Q155" s="171"/>
    </row>
    <row r="156" spans="1:17" x14ac:dyDescent="0.2">
      <c r="A156" s="168" t="s">
        <v>591</v>
      </c>
      <c r="B156" s="168">
        <v>0</v>
      </c>
      <c r="C156" s="168">
        <v>0</v>
      </c>
      <c r="D156" s="168">
        <v>0</v>
      </c>
      <c r="E156" s="168">
        <v>0</v>
      </c>
      <c r="F156" s="168">
        <v>214</v>
      </c>
      <c r="G156" s="168">
        <v>339</v>
      </c>
      <c r="H156" s="168">
        <v>461</v>
      </c>
      <c r="I156" s="168">
        <v>572</v>
      </c>
      <c r="J156" s="168">
        <v>607</v>
      </c>
      <c r="K156" s="168">
        <v>274</v>
      </c>
      <c r="L156" s="168">
        <v>55</v>
      </c>
      <c r="M156" s="168">
        <v>33</v>
      </c>
      <c r="N156" s="168">
        <f t="shared" si="34"/>
        <v>2555</v>
      </c>
      <c r="O156" s="22" t="s">
        <v>840</v>
      </c>
      <c r="P156" s="171"/>
      <c r="Q156" s="171"/>
    </row>
    <row r="157" spans="1:17" x14ac:dyDescent="0.2">
      <c r="A157" s="168" t="s">
        <v>174</v>
      </c>
      <c r="B157" s="168">
        <v>83</v>
      </c>
      <c r="C157" s="168">
        <v>0</v>
      </c>
      <c r="D157" s="168">
        <v>0</v>
      </c>
      <c r="E157" s="168">
        <v>269</v>
      </c>
      <c r="F157" s="168">
        <v>441</v>
      </c>
      <c r="G157" s="168">
        <v>308</v>
      </c>
      <c r="H157" s="168">
        <v>354</v>
      </c>
      <c r="I157" s="168">
        <v>669</v>
      </c>
      <c r="J157" s="168">
        <v>423</v>
      </c>
      <c r="K157" s="168">
        <v>414</v>
      </c>
      <c r="L157" s="168">
        <v>71</v>
      </c>
      <c r="M157" s="168">
        <v>0</v>
      </c>
      <c r="N157" s="168">
        <f t="shared" si="34"/>
        <v>3032</v>
      </c>
      <c r="O157" s="171" t="s">
        <v>618</v>
      </c>
      <c r="P157" s="171"/>
      <c r="Q157" s="171"/>
    </row>
    <row r="158" spans="1:17" x14ac:dyDescent="0.2">
      <c r="A158" s="168"/>
      <c r="B158" s="168"/>
      <c r="C158" s="168"/>
      <c r="D158" s="168"/>
      <c r="E158" s="168"/>
      <c r="F158" s="168"/>
      <c r="G158" s="168"/>
      <c r="H158" s="168"/>
      <c r="I158" s="168"/>
      <c r="J158" s="168"/>
      <c r="K158" s="168"/>
      <c r="L158" s="168"/>
      <c r="M158" s="168"/>
      <c r="N158" s="168"/>
      <c r="O158" s="168"/>
      <c r="P158" s="171"/>
      <c r="Q158" s="171"/>
    </row>
    <row r="159" spans="1:17" s="25" customFormat="1" ht="12" x14ac:dyDescent="0.25">
      <c r="A159" s="173" t="s">
        <v>175</v>
      </c>
      <c r="B159" s="169">
        <f t="shared" ref="B159:M159" si="35">SUM(B160:B160)</f>
        <v>80</v>
      </c>
      <c r="C159" s="169">
        <f t="shared" si="35"/>
        <v>71</v>
      </c>
      <c r="D159" s="169">
        <f t="shared" si="35"/>
        <v>270</v>
      </c>
      <c r="E159" s="169">
        <f t="shared" si="35"/>
        <v>1200</v>
      </c>
      <c r="F159" s="169">
        <f t="shared" si="35"/>
        <v>1000</v>
      </c>
      <c r="G159" s="169">
        <f t="shared" si="35"/>
        <v>400</v>
      </c>
      <c r="H159" s="169">
        <f t="shared" si="35"/>
        <v>0</v>
      </c>
      <c r="I159" s="169">
        <f t="shared" si="35"/>
        <v>0</v>
      </c>
      <c r="J159" s="169">
        <f t="shared" si="35"/>
        <v>0</v>
      </c>
      <c r="K159" s="169">
        <f t="shared" si="35"/>
        <v>0</v>
      </c>
      <c r="L159" s="169">
        <f t="shared" si="35"/>
        <v>279</v>
      </c>
      <c r="M159" s="169">
        <f t="shared" si="35"/>
        <v>350</v>
      </c>
      <c r="N159" s="169">
        <f>SUM(B159:M159)</f>
        <v>3650</v>
      </c>
      <c r="O159" s="172" t="s">
        <v>213</v>
      </c>
      <c r="P159" s="169"/>
      <c r="Q159" s="171"/>
    </row>
    <row r="160" spans="1:17" x14ac:dyDescent="0.2">
      <c r="A160" s="168" t="s">
        <v>176</v>
      </c>
      <c r="B160" s="168">
        <v>80</v>
      </c>
      <c r="C160" s="168">
        <v>71</v>
      </c>
      <c r="D160" s="168">
        <v>270</v>
      </c>
      <c r="E160" s="168">
        <v>1200</v>
      </c>
      <c r="F160" s="168">
        <v>1000</v>
      </c>
      <c r="G160" s="168">
        <v>400</v>
      </c>
      <c r="H160" s="168">
        <v>0</v>
      </c>
      <c r="I160" s="168">
        <v>0</v>
      </c>
      <c r="J160" s="168">
        <v>0</v>
      </c>
      <c r="K160" s="168">
        <v>0</v>
      </c>
      <c r="L160" s="168">
        <v>279</v>
      </c>
      <c r="M160" s="168">
        <v>350</v>
      </c>
      <c r="N160" s="168">
        <f>SUM(B160:M160)</f>
        <v>3650</v>
      </c>
      <c r="O160" s="171" t="s">
        <v>552</v>
      </c>
      <c r="P160" s="171"/>
      <c r="Q160" s="171"/>
    </row>
    <row r="161" spans="1:18" x14ac:dyDescent="0.2">
      <c r="A161" s="168"/>
      <c r="B161" s="168"/>
      <c r="C161" s="168"/>
      <c r="D161" s="168"/>
      <c r="E161" s="168"/>
      <c r="F161" s="168"/>
      <c r="G161" s="168"/>
      <c r="H161" s="168"/>
      <c r="I161" s="168"/>
      <c r="J161" s="168"/>
      <c r="K161" s="168"/>
      <c r="L161" s="168"/>
      <c r="M161" s="168"/>
      <c r="N161" s="168"/>
      <c r="O161" s="171"/>
      <c r="P161" s="171"/>
      <c r="Q161" s="171"/>
    </row>
    <row r="162" spans="1:18" s="25" customFormat="1" ht="12" x14ac:dyDescent="0.25">
      <c r="A162" s="173" t="s">
        <v>177</v>
      </c>
      <c r="B162" s="169">
        <f t="shared" ref="B162:M162" si="36">SUM(B163:B163)</f>
        <v>420</v>
      </c>
      <c r="C162" s="169">
        <f t="shared" si="36"/>
        <v>187</v>
      </c>
      <c r="D162" s="169">
        <f t="shared" si="36"/>
        <v>776</v>
      </c>
      <c r="E162" s="169">
        <f t="shared" si="36"/>
        <v>891</v>
      </c>
      <c r="F162" s="169">
        <f t="shared" si="36"/>
        <v>1967</v>
      </c>
      <c r="G162" s="169">
        <f t="shared" si="36"/>
        <v>1988</v>
      </c>
      <c r="H162" s="169">
        <f t="shared" si="36"/>
        <v>2588</v>
      </c>
      <c r="I162" s="169">
        <f t="shared" si="36"/>
        <v>3894</v>
      </c>
      <c r="J162" s="169">
        <f t="shared" si="36"/>
        <v>2294</v>
      </c>
      <c r="K162" s="169">
        <f t="shared" si="36"/>
        <v>1424</v>
      </c>
      <c r="L162" s="169">
        <f t="shared" si="36"/>
        <v>510</v>
      </c>
      <c r="M162" s="169">
        <f t="shared" si="36"/>
        <v>525</v>
      </c>
      <c r="N162" s="169">
        <f>SUM(B162:M162)</f>
        <v>17464</v>
      </c>
      <c r="O162" s="172" t="s">
        <v>215</v>
      </c>
      <c r="P162" s="169"/>
      <c r="Q162" s="171"/>
    </row>
    <row r="163" spans="1:18" x14ac:dyDescent="0.2">
      <c r="A163" s="168" t="s">
        <v>407</v>
      </c>
      <c r="B163" s="168">
        <v>420</v>
      </c>
      <c r="C163" s="168">
        <v>187</v>
      </c>
      <c r="D163" s="168">
        <v>776</v>
      </c>
      <c r="E163" s="168">
        <v>891</v>
      </c>
      <c r="F163" s="168">
        <v>1967</v>
      </c>
      <c r="G163" s="168">
        <v>1988</v>
      </c>
      <c r="H163" s="168">
        <v>2588</v>
      </c>
      <c r="I163" s="168">
        <v>3894</v>
      </c>
      <c r="J163" s="168">
        <v>2294</v>
      </c>
      <c r="K163" s="168">
        <v>1424</v>
      </c>
      <c r="L163" s="168">
        <v>510</v>
      </c>
      <c r="M163" s="168">
        <v>525</v>
      </c>
      <c r="N163" s="168">
        <f>SUM(B163:M163)</f>
        <v>17464</v>
      </c>
      <c r="O163" s="171" t="s">
        <v>553</v>
      </c>
      <c r="P163" s="171"/>
      <c r="Q163" s="171"/>
    </row>
    <row r="164" spans="1:18" x14ac:dyDescent="0.2">
      <c r="A164" s="168"/>
      <c r="B164" s="168"/>
      <c r="C164" s="168"/>
      <c r="D164" s="168"/>
      <c r="E164" s="168"/>
      <c r="F164" s="168"/>
      <c r="G164" s="168"/>
      <c r="H164" s="168"/>
      <c r="I164" s="168"/>
      <c r="J164" s="168"/>
      <c r="K164" s="168"/>
      <c r="L164" s="168"/>
      <c r="M164" s="168"/>
      <c r="N164" s="168"/>
      <c r="O164" s="168"/>
      <c r="P164" s="171"/>
      <c r="Q164" s="171"/>
    </row>
    <row r="165" spans="1:18" s="25" customFormat="1" ht="12" x14ac:dyDescent="0.25">
      <c r="A165" s="173" t="s">
        <v>179</v>
      </c>
      <c r="B165" s="169">
        <f t="shared" ref="B165:M165" si="37">SUM(B166:B166)</f>
        <v>0</v>
      </c>
      <c r="C165" s="169">
        <f t="shared" si="37"/>
        <v>0</v>
      </c>
      <c r="D165" s="169">
        <f t="shared" si="37"/>
        <v>0</v>
      </c>
      <c r="E165" s="169">
        <f t="shared" si="37"/>
        <v>0</v>
      </c>
      <c r="F165" s="169">
        <f t="shared" si="37"/>
        <v>0</v>
      </c>
      <c r="G165" s="169">
        <f t="shared" si="37"/>
        <v>0</v>
      </c>
      <c r="H165" s="169">
        <f t="shared" si="37"/>
        <v>0</v>
      </c>
      <c r="I165" s="169">
        <f t="shared" si="37"/>
        <v>0</v>
      </c>
      <c r="J165" s="169">
        <f t="shared" si="37"/>
        <v>0</v>
      </c>
      <c r="K165" s="169">
        <f t="shared" si="37"/>
        <v>0</v>
      </c>
      <c r="L165" s="169">
        <f t="shared" si="37"/>
        <v>0</v>
      </c>
      <c r="M165" s="169">
        <f t="shared" si="37"/>
        <v>0</v>
      </c>
      <c r="N165" s="169">
        <f>SUM(B165:M165)</f>
        <v>0</v>
      </c>
      <c r="O165" s="172" t="s">
        <v>217</v>
      </c>
      <c r="P165" s="169"/>
      <c r="Q165" s="171"/>
    </row>
    <row r="166" spans="1:18" x14ac:dyDescent="0.2">
      <c r="A166" s="168" t="s">
        <v>408</v>
      </c>
      <c r="B166" s="168">
        <v>0</v>
      </c>
      <c r="C166" s="168">
        <v>0</v>
      </c>
      <c r="D166" s="168">
        <v>0</v>
      </c>
      <c r="E166" s="168">
        <v>0</v>
      </c>
      <c r="F166" s="168">
        <v>0</v>
      </c>
      <c r="G166" s="168">
        <v>0</v>
      </c>
      <c r="H166" s="168">
        <v>0</v>
      </c>
      <c r="I166" s="168">
        <v>0</v>
      </c>
      <c r="J166" s="168">
        <v>0</v>
      </c>
      <c r="K166" s="168">
        <v>0</v>
      </c>
      <c r="L166" s="168">
        <v>0</v>
      </c>
      <c r="M166" s="168">
        <v>0</v>
      </c>
      <c r="N166" s="168">
        <f>SUM(B166:M166)</f>
        <v>0</v>
      </c>
      <c r="O166" s="171" t="s">
        <v>554</v>
      </c>
      <c r="P166" s="171"/>
      <c r="Q166" s="171"/>
    </row>
    <row r="167" spans="1:18" x14ac:dyDescent="0.2">
      <c r="A167" s="168"/>
      <c r="B167" s="168"/>
      <c r="C167" s="168"/>
      <c r="D167" s="168"/>
      <c r="E167" s="168"/>
      <c r="F167" s="168"/>
      <c r="G167" s="168"/>
      <c r="H167" s="168"/>
      <c r="I167" s="168"/>
      <c r="J167" s="168"/>
      <c r="K167" s="168"/>
      <c r="L167" s="168"/>
      <c r="M167" s="168"/>
      <c r="N167" s="168"/>
      <c r="O167" s="168"/>
      <c r="P167" s="171"/>
      <c r="Q167" s="171"/>
    </row>
    <row r="168" spans="1:18" s="25" customFormat="1" ht="12" x14ac:dyDescent="0.25">
      <c r="A168" s="173" t="s">
        <v>181</v>
      </c>
      <c r="B168" s="169">
        <f t="shared" ref="B168:M168" si="38">SUM(B169:B169)</f>
        <v>36</v>
      </c>
      <c r="C168" s="169">
        <f t="shared" si="38"/>
        <v>39</v>
      </c>
      <c r="D168" s="169">
        <f t="shared" si="38"/>
        <v>120</v>
      </c>
      <c r="E168" s="169">
        <f t="shared" si="38"/>
        <v>807</v>
      </c>
      <c r="F168" s="169">
        <f t="shared" si="38"/>
        <v>1803</v>
      </c>
      <c r="G168" s="169">
        <f t="shared" si="38"/>
        <v>2132</v>
      </c>
      <c r="H168" s="169">
        <f t="shared" si="38"/>
        <v>3254</v>
      </c>
      <c r="I168" s="169">
        <f t="shared" si="38"/>
        <v>2897</v>
      </c>
      <c r="J168" s="169">
        <f t="shared" si="38"/>
        <v>2717</v>
      </c>
      <c r="K168" s="169">
        <f t="shared" si="38"/>
        <v>1847</v>
      </c>
      <c r="L168" s="169">
        <f t="shared" si="38"/>
        <v>192</v>
      </c>
      <c r="M168" s="169">
        <f t="shared" si="38"/>
        <v>98</v>
      </c>
      <c r="N168" s="169">
        <f>SUM(B168:M168)</f>
        <v>15942</v>
      </c>
      <c r="O168" s="172" t="s">
        <v>219</v>
      </c>
      <c r="P168" s="169"/>
      <c r="Q168" s="171"/>
    </row>
    <row r="169" spans="1:18" x14ac:dyDescent="0.2">
      <c r="A169" s="168" t="s">
        <v>182</v>
      </c>
      <c r="B169" s="168">
        <v>36</v>
      </c>
      <c r="C169" s="168">
        <v>39</v>
      </c>
      <c r="D169" s="168">
        <v>120</v>
      </c>
      <c r="E169" s="168">
        <v>807</v>
      </c>
      <c r="F169" s="168">
        <v>1803</v>
      </c>
      <c r="G169" s="168">
        <v>2132</v>
      </c>
      <c r="H169" s="168">
        <v>3254</v>
      </c>
      <c r="I169" s="168">
        <v>2897</v>
      </c>
      <c r="J169" s="168">
        <v>2717</v>
      </c>
      <c r="K169" s="168">
        <v>1847</v>
      </c>
      <c r="L169" s="168">
        <v>192</v>
      </c>
      <c r="M169" s="168">
        <v>98</v>
      </c>
      <c r="N169" s="168">
        <f>SUM(B169:M169)</f>
        <v>15942</v>
      </c>
      <c r="O169" s="171" t="s">
        <v>555</v>
      </c>
      <c r="P169" s="171"/>
      <c r="Q169" s="171"/>
    </row>
    <row r="170" spans="1:18" x14ac:dyDescent="0.2">
      <c r="A170" s="168"/>
      <c r="B170" s="168"/>
      <c r="C170" s="168"/>
      <c r="D170" s="168"/>
      <c r="E170" s="168"/>
      <c r="F170" s="168"/>
      <c r="G170" s="168"/>
      <c r="H170" s="168"/>
      <c r="I170" s="168"/>
      <c r="J170" s="168"/>
      <c r="K170" s="168"/>
      <c r="L170" s="168"/>
      <c r="M170" s="168"/>
      <c r="N170" s="168"/>
      <c r="O170" s="168"/>
      <c r="P170" s="171"/>
      <c r="Q170" s="171"/>
    </row>
    <row r="171" spans="1:18" s="25" customFormat="1" ht="12" x14ac:dyDescent="0.25">
      <c r="A171" s="173" t="s">
        <v>183</v>
      </c>
      <c r="B171" s="169">
        <f t="shared" ref="B171:M171" si="39">SUM(B172:B172)</f>
        <v>0</v>
      </c>
      <c r="C171" s="169">
        <f t="shared" si="39"/>
        <v>0</v>
      </c>
      <c r="D171" s="169">
        <f t="shared" si="39"/>
        <v>56</v>
      </c>
      <c r="E171" s="169">
        <f t="shared" si="39"/>
        <v>384</v>
      </c>
      <c r="F171" s="169">
        <f t="shared" si="39"/>
        <v>1808</v>
      </c>
      <c r="G171" s="169">
        <f t="shared" si="39"/>
        <v>2471</v>
      </c>
      <c r="H171" s="169">
        <f t="shared" si="39"/>
        <v>4234</v>
      </c>
      <c r="I171" s="169">
        <f t="shared" si="39"/>
        <v>4707</v>
      </c>
      <c r="J171" s="169">
        <f t="shared" si="39"/>
        <v>3106</v>
      </c>
      <c r="K171" s="169">
        <f t="shared" si="39"/>
        <v>1370</v>
      </c>
      <c r="L171" s="169">
        <f t="shared" si="39"/>
        <v>320</v>
      </c>
      <c r="M171" s="169">
        <f t="shared" si="39"/>
        <v>29</v>
      </c>
      <c r="N171" s="169">
        <f>SUM(B171:M171)</f>
        <v>18485</v>
      </c>
      <c r="O171" s="172" t="s">
        <v>221</v>
      </c>
      <c r="P171" s="169"/>
      <c r="Q171" s="171"/>
    </row>
    <row r="172" spans="1:18" x14ac:dyDescent="0.2">
      <c r="A172" s="168" t="s">
        <v>184</v>
      </c>
      <c r="B172" s="168">
        <v>0</v>
      </c>
      <c r="C172" s="168">
        <v>0</v>
      </c>
      <c r="D172" s="168">
        <v>56</v>
      </c>
      <c r="E172" s="168">
        <v>384</v>
      </c>
      <c r="F172" s="168">
        <v>1808</v>
      </c>
      <c r="G172" s="168">
        <v>2471</v>
      </c>
      <c r="H172" s="168">
        <v>4234</v>
      </c>
      <c r="I172" s="168">
        <v>4707</v>
      </c>
      <c r="J172" s="168">
        <v>3106</v>
      </c>
      <c r="K172" s="168">
        <v>1370</v>
      </c>
      <c r="L172" s="168">
        <v>320</v>
      </c>
      <c r="M172" s="168">
        <v>29</v>
      </c>
      <c r="N172" s="168">
        <f>SUM(B172:M172)</f>
        <v>18485</v>
      </c>
      <c r="O172" s="171" t="s">
        <v>556</v>
      </c>
      <c r="P172" s="171"/>
      <c r="Q172" s="171"/>
    </row>
    <row r="173" spans="1:18" x14ac:dyDescent="0.2">
      <c r="A173" s="168"/>
      <c r="B173" s="168"/>
      <c r="C173" s="168"/>
      <c r="D173" s="168"/>
      <c r="E173" s="168"/>
      <c r="F173" s="168"/>
      <c r="G173" s="168"/>
      <c r="H173" s="168"/>
      <c r="I173" s="168"/>
      <c r="J173" s="168"/>
      <c r="K173" s="168"/>
      <c r="L173" s="168"/>
      <c r="M173" s="168"/>
      <c r="N173" s="168"/>
      <c r="O173" s="171"/>
      <c r="P173" s="171"/>
      <c r="Q173" s="171"/>
    </row>
    <row r="174" spans="1:18" s="25" customFormat="1" ht="12" x14ac:dyDescent="0.25">
      <c r="A174" s="174" t="s">
        <v>223</v>
      </c>
      <c r="B174" s="169">
        <f t="shared" ref="B174:M174" si="40">SUM(B175:B175)</f>
        <v>48</v>
      </c>
      <c r="C174" s="169">
        <f t="shared" si="40"/>
        <v>23</v>
      </c>
      <c r="D174" s="169">
        <f t="shared" si="40"/>
        <v>214</v>
      </c>
      <c r="E174" s="169">
        <f t="shared" si="40"/>
        <v>195</v>
      </c>
      <c r="F174" s="169">
        <f t="shared" si="40"/>
        <v>574</v>
      </c>
      <c r="G174" s="169">
        <f t="shared" si="40"/>
        <v>562</v>
      </c>
      <c r="H174" s="169">
        <f t="shared" si="40"/>
        <v>519</v>
      </c>
      <c r="I174" s="169">
        <f t="shared" si="40"/>
        <v>920</v>
      </c>
      <c r="J174" s="169">
        <f t="shared" si="40"/>
        <v>488</v>
      </c>
      <c r="K174" s="169">
        <f t="shared" si="40"/>
        <v>336</v>
      </c>
      <c r="L174" s="169">
        <f t="shared" si="40"/>
        <v>103</v>
      </c>
      <c r="M174" s="169">
        <f t="shared" si="40"/>
        <v>58</v>
      </c>
      <c r="N174" s="169">
        <f>SUM(B174:M174)</f>
        <v>4040</v>
      </c>
      <c r="O174" s="172" t="s">
        <v>237</v>
      </c>
      <c r="P174" s="169"/>
      <c r="Q174" s="171"/>
    </row>
    <row r="175" spans="1:18" x14ac:dyDescent="0.2">
      <c r="A175" s="168" t="s">
        <v>224</v>
      </c>
      <c r="B175" s="168">
        <v>48</v>
      </c>
      <c r="C175" s="168">
        <v>23</v>
      </c>
      <c r="D175" s="168">
        <v>214</v>
      </c>
      <c r="E175" s="168">
        <v>195</v>
      </c>
      <c r="F175" s="168">
        <v>574</v>
      </c>
      <c r="G175" s="168">
        <v>562</v>
      </c>
      <c r="H175" s="168">
        <v>519</v>
      </c>
      <c r="I175" s="168">
        <v>920</v>
      </c>
      <c r="J175" s="168">
        <v>488</v>
      </c>
      <c r="K175" s="168">
        <v>336</v>
      </c>
      <c r="L175" s="168">
        <v>103</v>
      </c>
      <c r="M175" s="168">
        <v>58</v>
      </c>
      <c r="N175" s="168">
        <f>SUM(B175:M175)</f>
        <v>4040</v>
      </c>
      <c r="O175" s="171" t="s">
        <v>557</v>
      </c>
      <c r="P175" s="171"/>
      <c r="Q175" s="171"/>
      <c r="R175" s="21"/>
    </row>
    <row r="176" spans="1:18" ht="12" x14ac:dyDescent="0.25">
      <c r="A176" s="168"/>
      <c r="B176" s="168"/>
      <c r="C176" s="168"/>
      <c r="D176" s="168"/>
      <c r="E176" s="168"/>
      <c r="F176" s="168"/>
      <c r="G176" s="168"/>
      <c r="H176" s="168"/>
      <c r="I176" s="168"/>
      <c r="J176" s="168"/>
      <c r="K176" s="168"/>
      <c r="L176" s="168"/>
      <c r="M176" s="168"/>
      <c r="N176" s="168"/>
      <c r="O176" s="168"/>
      <c r="P176" s="171"/>
      <c r="Q176" s="172"/>
      <c r="R176" s="21"/>
    </row>
    <row r="177" spans="1:20" s="25" customFormat="1" ht="12" x14ac:dyDescent="0.25">
      <c r="A177" s="174" t="s">
        <v>225</v>
      </c>
      <c r="B177" s="169">
        <f t="shared" ref="B177:M177" si="41">SUM(B178:B180)</f>
        <v>556</v>
      </c>
      <c r="C177" s="169">
        <f t="shared" si="41"/>
        <v>523</v>
      </c>
      <c r="D177" s="169">
        <f t="shared" si="41"/>
        <v>1090</v>
      </c>
      <c r="E177" s="169">
        <f t="shared" si="41"/>
        <v>689</v>
      </c>
      <c r="F177" s="169">
        <f t="shared" si="41"/>
        <v>705</v>
      </c>
      <c r="G177" s="169">
        <f t="shared" si="41"/>
        <v>281</v>
      </c>
      <c r="H177" s="169">
        <f t="shared" si="41"/>
        <v>156</v>
      </c>
      <c r="I177" s="169">
        <f t="shared" si="41"/>
        <v>306</v>
      </c>
      <c r="J177" s="169">
        <f t="shared" si="41"/>
        <v>123</v>
      </c>
      <c r="K177" s="169">
        <f t="shared" si="41"/>
        <v>174</v>
      </c>
      <c r="L177" s="169">
        <f t="shared" si="41"/>
        <v>71</v>
      </c>
      <c r="M177" s="169">
        <f t="shared" si="41"/>
        <v>68</v>
      </c>
      <c r="N177" s="169">
        <f>SUM(B177:M177)</f>
        <v>4742</v>
      </c>
      <c r="O177" s="172" t="s">
        <v>239</v>
      </c>
      <c r="P177" s="169"/>
      <c r="Q177" s="172"/>
    </row>
    <row r="178" spans="1:20" x14ac:dyDescent="0.2">
      <c r="A178" s="168" t="s">
        <v>409</v>
      </c>
      <c r="B178" s="168">
        <v>4</v>
      </c>
      <c r="C178" s="168">
        <v>0</v>
      </c>
      <c r="D178" s="168">
        <v>7</v>
      </c>
      <c r="E178" s="168">
        <v>130</v>
      </c>
      <c r="F178" s="168">
        <v>82</v>
      </c>
      <c r="G178" s="168">
        <v>47</v>
      </c>
      <c r="H178" s="168">
        <v>27</v>
      </c>
      <c r="I178" s="168">
        <v>66</v>
      </c>
      <c r="J178" s="168">
        <v>34</v>
      </c>
      <c r="K178" s="168">
        <v>37</v>
      </c>
      <c r="L178" s="168">
        <v>0</v>
      </c>
      <c r="M178" s="168">
        <v>0</v>
      </c>
      <c r="N178" s="168">
        <f>SUM(B178:M178)</f>
        <v>434</v>
      </c>
      <c r="O178" s="171" t="s">
        <v>558</v>
      </c>
      <c r="P178" s="171"/>
      <c r="Q178" s="171"/>
      <c r="R178" s="21"/>
    </row>
    <row r="179" spans="1:20" x14ac:dyDescent="0.2">
      <c r="A179" s="168" t="s">
        <v>226</v>
      </c>
      <c r="B179" s="168">
        <v>240</v>
      </c>
      <c r="C179" s="168">
        <v>196</v>
      </c>
      <c r="D179" s="168">
        <v>497</v>
      </c>
      <c r="E179" s="168">
        <v>74</v>
      </c>
      <c r="F179" s="168">
        <v>69</v>
      </c>
      <c r="G179" s="168">
        <v>108</v>
      </c>
      <c r="H179" s="168">
        <v>83</v>
      </c>
      <c r="I179" s="168">
        <v>115</v>
      </c>
      <c r="J179" s="168">
        <v>61</v>
      </c>
      <c r="K179" s="168">
        <v>120</v>
      </c>
      <c r="L179" s="168">
        <v>61</v>
      </c>
      <c r="M179" s="168">
        <v>58</v>
      </c>
      <c r="N179" s="168">
        <f>SUM(B179:M179)</f>
        <v>1682</v>
      </c>
      <c r="O179" s="171" t="s">
        <v>559</v>
      </c>
      <c r="P179" s="171"/>
      <c r="Q179" s="171"/>
      <c r="R179" s="21"/>
    </row>
    <row r="180" spans="1:20" x14ac:dyDescent="0.2">
      <c r="A180" s="168" t="s">
        <v>619</v>
      </c>
      <c r="B180" s="168">
        <v>312</v>
      </c>
      <c r="C180" s="168">
        <v>327</v>
      </c>
      <c r="D180" s="168">
        <v>586</v>
      </c>
      <c r="E180" s="168">
        <v>485</v>
      </c>
      <c r="F180" s="168">
        <v>554</v>
      </c>
      <c r="G180" s="168">
        <v>126</v>
      </c>
      <c r="H180" s="168">
        <v>46</v>
      </c>
      <c r="I180" s="168">
        <v>125</v>
      </c>
      <c r="J180" s="168">
        <v>28</v>
      </c>
      <c r="K180" s="168">
        <v>17</v>
      </c>
      <c r="L180" s="168">
        <v>10</v>
      </c>
      <c r="M180" s="168">
        <v>10</v>
      </c>
      <c r="N180" s="168">
        <f>SUM(B180:M180)</f>
        <v>2626</v>
      </c>
      <c r="O180" s="171" t="s">
        <v>561</v>
      </c>
      <c r="P180" s="171"/>
      <c r="Q180" s="171"/>
      <c r="R180" s="21"/>
    </row>
    <row r="181" spans="1:20" x14ac:dyDescent="0.2">
      <c r="A181" s="168"/>
      <c r="B181" s="168"/>
      <c r="C181" s="168"/>
      <c r="D181" s="168"/>
      <c r="E181" s="168"/>
      <c r="F181" s="168"/>
      <c r="G181" s="168"/>
      <c r="H181" s="168"/>
      <c r="I181" s="168"/>
      <c r="J181" s="168"/>
      <c r="K181" s="168"/>
      <c r="L181" s="168"/>
      <c r="M181" s="168"/>
      <c r="N181" s="168"/>
      <c r="O181" s="171"/>
      <c r="P181" s="171"/>
      <c r="Q181" s="171"/>
      <c r="R181" s="21"/>
    </row>
    <row r="182" spans="1:20" s="25" customFormat="1" ht="12" x14ac:dyDescent="0.25">
      <c r="A182" s="173" t="s">
        <v>410</v>
      </c>
      <c r="B182" s="169">
        <f t="shared" ref="B182:M182" si="42">SUM(B183:B183)</f>
        <v>29</v>
      </c>
      <c r="C182" s="169">
        <f t="shared" si="42"/>
        <v>125</v>
      </c>
      <c r="D182" s="169">
        <f t="shared" si="42"/>
        <v>221</v>
      </c>
      <c r="E182" s="169">
        <f t="shared" si="42"/>
        <v>311</v>
      </c>
      <c r="F182" s="169">
        <f t="shared" si="42"/>
        <v>326</v>
      </c>
      <c r="G182" s="169">
        <f t="shared" si="42"/>
        <v>316</v>
      </c>
      <c r="H182" s="169">
        <f t="shared" si="42"/>
        <v>115</v>
      </c>
      <c r="I182" s="169">
        <f t="shared" si="42"/>
        <v>81</v>
      </c>
      <c r="J182" s="169">
        <f t="shared" si="42"/>
        <v>281</v>
      </c>
      <c r="K182" s="169">
        <f t="shared" si="42"/>
        <v>428</v>
      </c>
      <c r="L182" s="169">
        <f t="shared" si="42"/>
        <v>73</v>
      </c>
      <c r="M182" s="169">
        <f t="shared" si="42"/>
        <v>49</v>
      </c>
      <c r="N182" s="169">
        <f>SUM(B182:M182)</f>
        <v>2355</v>
      </c>
      <c r="O182" s="172" t="s">
        <v>290</v>
      </c>
      <c r="P182" s="169"/>
      <c r="Q182" s="171"/>
    </row>
    <row r="183" spans="1:20" x14ac:dyDescent="0.2">
      <c r="A183" s="168" t="s">
        <v>280</v>
      </c>
      <c r="B183" s="168">
        <v>29</v>
      </c>
      <c r="C183" s="168">
        <v>125</v>
      </c>
      <c r="D183" s="168">
        <v>221</v>
      </c>
      <c r="E183" s="168">
        <v>311</v>
      </c>
      <c r="F183" s="168">
        <v>326</v>
      </c>
      <c r="G183" s="168">
        <v>316</v>
      </c>
      <c r="H183" s="168">
        <v>115</v>
      </c>
      <c r="I183" s="168">
        <v>81</v>
      </c>
      <c r="J183" s="168">
        <v>281</v>
      </c>
      <c r="K183" s="168">
        <v>428</v>
      </c>
      <c r="L183" s="168">
        <v>73</v>
      </c>
      <c r="M183" s="168">
        <v>49</v>
      </c>
      <c r="N183" s="168">
        <f>SUM(B183:M183)</f>
        <v>2355</v>
      </c>
      <c r="O183" s="171" t="s">
        <v>562</v>
      </c>
      <c r="P183" s="171"/>
      <c r="Q183" s="171"/>
    </row>
    <row r="184" spans="1:20" x14ac:dyDescent="0.2">
      <c r="A184" s="168"/>
      <c r="B184" s="168"/>
      <c r="C184" s="168"/>
      <c r="D184" s="168"/>
      <c r="E184" s="168"/>
      <c r="F184" s="168"/>
      <c r="G184" s="168"/>
      <c r="H184" s="168"/>
      <c r="I184" s="168"/>
      <c r="J184" s="168"/>
      <c r="K184" s="168"/>
      <c r="L184" s="168"/>
      <c r="M184" s="168"/>
      <c r="N184" s="168"/>
      <c r="O184" s="168"/>
      <c r="P184" s="171"/>
      <c r="Q184" s="171"/>
    </row>
    <row r="185" spans="1:20" s="25" customFormat="1" ht="12" x14ac:dyDescent="0.25">
      <c r="A185" s="173" t="s">
        <v>411</v>
      </c>
      <c r="B185" s="169">
        <f t="shared" ref="B185:M185" si="43">SUM(B186:B187)</f>
        <v>2761</v>
      </c>
      <c r="C185" s="169">
        <f t="shared" si="43"/>
        <v>2191</v>
      </c>
      <c r="D185" s="169">
        <f t="shared" si="43"/>
        <v>4287</v>
      </c>
      <c r="E185" s="169">
        <f t="shared" si="43"/>
        <v>11341</v>
      </c>
      <c r="F185" s="169">
        <f t="shared" si="43"/>
        <v>17586</v>
      </c>
      <c r="G185" s="169">
        <f t="shared" si="43"/>
        <v>11945</v>
      </c>
      <c r="H185" s="169">
        <f t="shared" si="43"/>
        <v>13670</v>
      </c>
      <c r="I185" s="169">
        <f t="shared" si="43"/>
        <v>15007</v>
      </c>
      <c r="J185" s="169">
        <f t="shared" si="43"/>
        <v>25167</v>
      </c>
      <c r="K185" s="169">
        <f t="shared" si="43"/>
        <v>27244</v>
      </c>
      <c r="L185" s="169">
        <f t="shared" si="43"/>
        <v>4729</v>
      </c>
      <c r="M185" s="169">
        <f t="shared" si="43"/>
        <v>2950</v>
      </c>
      <c r="N185" s="169">
        <f>SUM(B185:M185)</f>
        <v>138878</v>
      </c>
      <c r="O185" s="172" t="s">
        <v>241</v>
      </c>
      <c r="P185" s="169"/>
      <c r="Q185" s="171"/>
    </row>
    <row r="186" spans="1:20" x14ac:dyDescent="0.2">
      <c r="A186" s="171" t="s">
        <v>412</v>
      </c>
      <c r="B186" s="168">
        <v>111</v>
      </c>
      <c r="C186" s="168">
        <v>91</v>
      </c>
      <c r="D186" s="168">
        <v>137</v>
      </c>
      <c r="E186" s="168">
        <v>91</v>
      </c>
      <c r="F186" s="168">
        <v>236</v>
      </c>
      <c r="G186" s="168">
        <v>45</v>
      </c>
      <c r="H186" s="168">
        <v>70</v>
      </c>
      <c r="I186" s="168">
        <v>107</v>
      </c>
      <c r="J186" s="168">
        <v>60</v>
      </c>
      <c r="K186" s="168">
        <v>144</v>
      </c>
      <c r="L186" s="168">
        <v>136</v>
      </c>
      <c r="M186" s="168">
        <v>100</v>
      </c>
      <c r="N186" s="168">
        <f>SUM(B186:M186)</f>
        <v>1328</v>
      </c>
      <c r="O186" s="171" t="s">
        <v>829</v>
      </c>
      <c r="P186" s="168"/>
      <c r="Q186" s="171"/>
      <c r="R186" s="21"/>
      <c r="S186" s="21"/>
      <c r="T186" s="21"/>
    </row>
    <row r="187" spans="1:20" ht="12" x14ac:dyDescent="0.25">
      <c r="A187" s="169" t="s">
        <v>228</v>
      </c>
      <c r="B187" s="168">
        <v>2650</v>
      </c>
      <c r="C187" s="168">
        <v>2100</v>
      </c>
      <c r="D187" s="168">
        <v>4150</v>
      </c>
      <c r="E187" s="168">
        <v>11250</v>
      </c>
      <c r="F187" s="168">
        <v>17350</v>
      </c>
      <c r="G187" s="168">
        <v>11900</v>
      </c>
      <c r="H187" s="168">
        <v>13600</v>
      </c>
      <c r="I187" s="168">
        <v>14900</v>
      </c>
      <c r="J187" s="168">
        <v>25107</v>
      </c>
      <c r="K187" s="168">
        <v>27100</v>
      </c>
      <c r="L187" s="168">
        <v>4593</v>
      </c>
      <c r="M187" s="168">
        <v>2850</v>
      </c>
      <c r="N187" s="169">
        <f>SUM(B187:M187)</f>
        <v>137550</v>
      </c>
      <c r="O187" s="171" t="s">
        <v>563</v>
      </c>
      <c r="P187" s="171"/>
      <c r="Q187" s="171"/>
    </row>
    <row r="188" spans="1:20" x14ac:dyDescent="0.2">
      <c r="A188" s="168" t="s">
        <v>418</v>
      </c>
      <c r="B188" s="168"/>
      <c r="C188" s="168"/>
      <c r="D188" s="168"/>
      <c r="E188" s="168"/>
      <c r="F188" s="168"/>
      <c r="G188" s="168"/>
      <c r="H188" s="168"/>
      <c r="I188" s="168"/>
      <c r="J188" s="168"/>
      <c r="K188" s="168"/>
      <c r="L188" s="168"/>
      <c r="M188" s="168"/>
      <c r="N188" s="168"/>
      <c r="O188" s="168"/>
      <c r="P188" s="171"/>
      <c r="Q188" s="171"/>
    </row>
    <row r="189" spans="1:20" s="25" customFormat="1" ht="12" x14ac:dyDescent="0.25">
      <c r="A189" s="173" t="s">
        <v>229</v>
      </c>
      <c r="B189" s="169">
        <f t="shared" ref="B189:M189" si="44">SUM(B191:B192)</f>
        <v>330</v>
      </c>
      <c r="C189" s="169">
        <f t="shared" si="44"/>
        <v>335</v>
      </c>
      <c r="D189" s="169">
        <f t="shared" si="44"/>
        <v>473</v>
      </c>
      <c r="E189" s="169">
        <f t="shared" si="44"/>
        <v>734</v>
      </c>
      <c r="F189" s="169">
        <f t="shared" si="44"/>
        <v>2116</v>
      </c>
      <c r="G189" s="169">
        <f t="shared" si="44"/>
        <v>2397</v>
      </c>
      <c r="H189" s="169">
        <f t="shared" si="44"/>
        <v>3200</v>
      </c>
      <c r="I189" s="169">
        <f t="shared" si="44"/>
        <v>5162</v>
      </c>
      <c r="J189" s="169">
        <f t="shared" si="44"/>
        <v>2919</v>
      </c>
      <c r="K189" s="169">
        <f t="shared" si="44"/>
        <v>1341</v>
      </c>
      <c r="L189" s="169">
        <f t="shared" si="44"/>
        <v>287</v>
      </c>
      <c r="M189" s="169">
        <f t="shared" si="44"/>
        <v>474</v>
      </c>
      <c r="N189" s="169">
        <f>SUM(B189:M189)</f>
        <v>19768</v>
      </c>
      <c r="O189" s="172" t="s">
        <v>243</v>
      </c>
      <c r="P189" s="169"/>
      <c r="Q189" s="171"/>
    </row>
    <row r="190" spans="1:20" s="25" customFormat="1" ht="12" x14ac:dyDescent="0.25">
      <c r="A190" s="171" t="s">
        <v>620</v>
      </c>
      <c r="B190" s="168">
        <v>0</v>
      </c>
      <c r="C190" s="168">
        <v>0</v>
      </c>
      <c r="D190" s="168">
        <v>0</v>
      </c>
      <c r="E190" s="168">
        <v>0</v>
      </c>
      <c r="F190" s="168">
        <v>0</v>
      </c>
      <c r="G190" s="168">
        <v>0</v>
      </c>
      <c r="H190" s="168">
        <v>0</v>
      </c>
      <c r="I190" s="168">
        <v>0</v>
      </c>
      <c r="J190" s="168">
        <v>0</v>
      </c>
      <c r="K190" s="168">
        <v>0</v>
      </c>
      <c r="L190" s="168">
        <v>0</v>
      </c>
      <c r="M190" s="168">
        <v>0</v>
      </c>
      <c r="N190" s="169">
        <v>0</v>
      </c>
      <c r="O190" s="178" t="s">
        <v>842</v>
      </c>
      <c r="P190" s="169"/>
      <c r="Q190" s="171"/>
    </row>
    <row r="191" spans="1:20" x14ac:dyDescent="0.2">
      <c r="A191" s="168" t="s">
        <v>230</v>
      </c>
      <c r="B191" s="168">
        <v>0</v>
      </c>
      <c r="C191" s="168">
        <v>25</v>
      </c>
      <c r="D191" s="168">
        <v>83</v>
      </c>
      <c r="E191" s="168">
        <v>134</v>
      </c>
      <c r="F191" s="168">
        <v>366</v>
      </c>
      <c r="G191" s="168">
        <v>327</v>
      </c>
      <c r="H191" s="168">
        <v>350</v>
      </c>
      <c r="I191" s="168">
        <v>462</v>
      </c>
      <c r="J191" s="168">
        <v>559</v>
      </c>
      <c r="K191" s="168">
        <v>541</v>
      </c>
      <c r="L191" s="168">
        <v>57</v>
      </c>
      <c r="M191" s="168">
        <v>64</v>
      </c>
      <c r="N191" s="168">
        <f>SUM(B191:M191)</f>
        <v>2968</v>
      </c>
      <c r="O191" s="171" t="s">
        <v>564</v>
      </c>
      <c r="P191" s="171"/>
      <c r="Q191" s="171"/>
    </row>
    <row r="192" spans="1:20" x14ac:dyDescent="0.2">
      <c r="A192" s="168" t="s">
        <v>353</v>
      </c>
      <c r="B192" s="168">
        <v>330</v>
      </c>
      <c r="C192" s="168">
        <v>310</v>
      </c>
      <c r="D192" s="168">
        <v>390</v>
      </c>
      <c r="E192" s="175">
        <v>600</v>
      </c>
      <c r="F192" s="168">
        <v>1750</v>
      </c>
      <c r="G192" s="168">
        <v>2070</v>
      </c>
      <c r="H192" s="168">
        <v>2850</v>
      </c>
      <c r="I192" s="168">
        <v>4700</v>
      </c>
      <c r="J192" s="168">
        <v>2360</v>
      </c>
      <c r="K192" s="168">
        <v>800</v>
      </c>
      <c r="L192" s="168">
        <v>230</v>
      </c>
      <c r="M192" s="168">
        <v>410</v>
      </c>
      <c r="N192" s="168">
        <f>SUM(B192:M192)</f>
        <v>16800</v>
      </c>
      <c r="O192" s="171" t="s">
        <v>565</v>
      </c>
      <c r="P192" s="171"/>
      <c r="Q192" s="171"/>
    </row>
    <row r="193" spans="1:20" x14ac:dyDescent="0.2">
      <c r="A193" s="168"/>
      <c r="B193" s="168"/>
      <c r="C193" s="168"/>
      <c r="D193" s="168"/>
      <c r="E193" s="168"/>
      <c r="F193" s="168"/>
      <c r="G193" s="168"/>
      <c r="H193" s="168"/>
      <c r="I193" s="168"/>
      <c r="J193" s="168"/>
      <c r="K193" s="168"/>
      <c r="L193" s="168"/>
      <c r="M193" s="168"/>
      <c r="N193" s="168"/>
      <c r="O193" s="168"/>
      <c r="P193" s="171"/>
      <c r="Q193" s="171"/>
    </row>
    <row r="194" spans="1:20" s="25" customFormat="1" ht="12" x14ac:dyDescent="0.25">
      <c r="A194" s="174" t="s">
        <v>231</v>
      </c>
      <c r="B194" s="169">
        <f t="shared" ref="B194:L194" si="45">SUM(B196:B197)</f>
        <v>257</v>
      </c>
      <c r="C194" s="169">
        <f t="shared" si="45"/>
        <v>195</v>
      </c>
      <c r="D194" s="169">
        <f t="shared" si="45"/>
        <v>417</v>
      </c>
      <c r="E194" s="169">
        <f t="shared" si="45"/>
        <v>2211</v>
      </c>
      <c r="F194" s="169">
        <f t="shared" si="45"/>
        <v>3141</v>
      </c>
      <c r="G194" s="169">
        <f t="shared" si="45"/>
        <v>3085</v>
      </c>
      <c r="H194" s="169">
        <f t="shared" si="45"/>
        <v>4262</v>
      </c>
      <c r="I194" s="169">
        <f t="shared" si="45"/>
        <v>5096</v>
      </c>
      <c r="J194" s="169">
        <f t="shared" si="45"/>
        <v>4555</v>
      </c>
      <c r="K194" s="169">
        <f t="shared" si="45"/>
        <v>3023</v>
      </c>
      <c r="L194" s="169">
        <f t="shared" si="45"/>
        <v>304</v>
      </c>
      <c r="M194" s="169">
        <f>SUM(M195:M197)</f>
        <v>262</v>
      </c>
      <c r="N194" s="169">
        <f>SUM(B194:M194)</f>
        <v>26808</v>
      </c>
      <c r="O194" s="172" t="s">
        <v>245</v>
      </c>
      <c r="P194" s="169"/>
      <c r="Q194" s="171"/>
    </row>
    <row r="195" spans="1:20" x14ac:dyDescent="0.2">
      <c r="A195" s="168" t="s">
        <v>621</v>
      </c>
      <c r="B195" s="168">
        <v>0</v>
      </c>
      <c r="C195" s="168">
        <v>0</v>
      </c>
      <c r="D195" s="168">
        <v>0</v>
      </c>
      <c r="E195" s="168">
        <v>0</v>
      </c>
      <c r="F195" s="168">
        <v>0</v>
      </c>
      <c r="G195" s="168">
        <v>0</v>
      </c>
      <c r="H195" s="168">
        <v>0</v>
      </c>
      <c r="I195" s="168">
        <v>0</v>
      </c>
      <c r="J195" s="168">
        <v>0</v>
      </c>
      <c r="K195" s="168">
        <v>0</v>
      </c>
      <c r="L195" s="168">
        <v>0</v>
      </c>
      <c r="M195" s="168">
        <v>32</v>
      </c>
      <c r="N195" s="168">
        <v>32</v>
      </c>
      <c r="O195" s="171" t="s">
        <v>843</v>
      </c>
      <c r="P195" s="168"/>
      <c r="Q195" s="171"/>
      <c r="R195" s="21"/>
      <c r="S195" s="21"/>
      <c r="T195" s="21"/>
    </row>
    <row r="196" spans="1:20" x14ac:dyDescent="0.2">
      <c r="A196" s="168" t="s">
        <v>307</v>
      </c>
      <c r="B196" s="168">
        <v>133</v>
      </c>
      <c r="C196" s="168">
        <v>98</v>
      </c>
      <c r="D196" s="168">
        <v>234</v>
      </c>
      <c r="E196" s="168">
        <v>421</v>
      </c>
      <c r="F196" s="168">
        <v>578</v>
      </c>
      <c r="G196" s="168">
        <v>494</v>
      </c>
      <c r="H196" s="168">
        <v>587</v>
      </c>
      <c r="I196" s="168">
        <v>791</v>
      </c>
      <c r="J196" s="168">
        <v>848</v>
      </c>
      <c r="K196" s="168">
        <v>547</v>
      </c>
      <c r="L196" s="168">
        <v>204</v>
      </c>
      <c r="M196" s="168">
        <v>89</v>
      </c>
      <c r="N196" s="168">
        <f>SUM(B196:M196)</f>
        <v>5024</v>
      </c>
      <c r="O196" s="171" t="s">
        <v>622</v>
      </c>
      <c r="P196" s="171"/>
      <c r="Q196" s="171"/>
    </row>
    <row r="197" spans="1:20" x14ac:dyDescent="0.2">
      <c r="A197" s="168" t="s">
        <v>354</v>
      </c>
      <c r="B197" s="168">
        <v>124</v>
      </c>
      <c r="C197" s="168">
        <v>97</v>
      </c>
      <c r="D197" s="168">
        <v>183</v>
      </c>
      <c r="E197" s="168">
        <v>1790</v>
      </c>
      <c r="F197" s="168">
        <v>2563</v>
      </c>
      <c r="G197" s="168">
        <v>2591</v>
      </c>
      <c r="H197" s="168">
        <v>3675</v>
      </c>
      <c r="I197" s="168">
        <v>4305</v>
      </c>
      <c r="J197" s="168">
        <v>3707</v>
      </c>
      <c r="K197" s="168">
        <v>2476</v>
      </c>
      <c r="L197" s="168">
        <v>100</v>
      </c>
      <c r="M197" s="168">
        <v>141</v>
      </c>
      <c r="N197" s="168">
        <f>SUM(B197:M197)</f>
        <v>21752</v>
      </c>
      <c r="O197" s="171" t="s">
        <v>246</v>
      </c>
      <c r="P197" s="171"/>
      <c r="Q197" s="171"/>
    </row>
    <row r="198" spans="1:20" x14ac:dyDescent="0.2">
      <c r="A198" s="168"/>
      <c r="B198" s="168"/>
      <c r="C198" s="168"/>
      <c r="D198" s="168"/>
      <c r="E198" s="168"/>
      <c r="F198" s="168"/>
      <c r="G198" s="168"/>
      <c r="H198" s="168"/>
      <c r="I198" s="168"/>
      <c r="J198" s="168"/>
      <c r="K198" s="168"/>
      <c r="L198" s="168"/>
      <c r="M198" s="168"/>
      <c r="N198" s="168"/>
      <c r="O198" s="168"/>
      <c r="P198" s="171"/>
      <c r="Q198" s="171"/>
    </row>
    <row r="199" spans="1:20" s="25" customFormat="1" ht="12" x14ac:dyDescent="0.25">
      <c r="A199" s="174" t="s">
        <v>233</v>
      </c>
      <c r="B199" s="169">
        <f t="shared" ref="B199:M199" si="46">SUM(B200:B203)</f>
        <v>86</v>
      </c>
      <c r="C199" s="169">
        <f t="shared" si="46"/>
        <v>207</v>
      </c>
      <c r="D199" s="169">
        <f t="shared" si="46"/>
        <v>232</v>
      </c>
      <c r="E199" s="169">
        <f t="shared" si="46"/>
        <v>916</v>
      </c>
      <c r="F199" s="169">
        <f t="shared" si="46"/>
        <v>1016</v>
      </c>
      <c r="G199" s="169">
        <f t="shared" si="46"/>
        <v>888</v>
      </c>
      <c r="H199" s="169">
        <f t="shared" si="46"/>
        <v>1842</v>
      </c>
      <c r="I199" s="169">
        <f t="shared" si="46"/>
        <v>1866</v>
      </c>
      <c r="J199" s="169">
        <f t="shared" si="46"/>
        <v>1248</v>
      </c>
      <c r="K199" s="169">
        <f t="shared" si="46"/>
        <v>454</v>
      </c>
      <c r="L199" s="169">
        <f t="shared" si="46"/>
        <v>170</v>
      </c>
      <c r="M199" s="169">
        <f t="shared" si="46"/>
        <v>49</v>
      </c>
      <c r="N199" s="169">
        <f>SUM(B199:M199)</f>
        <v>8974</v>
      </c>
      <c r="O199" s="172" t="s">
        <v>247</v>
      </c>
      <c r="P199" s="169"/>
      <c r="Q199" s="171"/>
    </row>
    <row r="200" spans="1:20" x14ac:dyDescent="0.2">
      <c r="A200" s="168" t="s">
        <v>355</v>
      </c>
      <c r="B200" s="168">
        <v>20</v>
      </c>
      <c r="C200" s="168">
        <v>40</v>
      </c>
      <c r="D200" s="168">
        <v>70</v>
      </c>
      <c r="E200" s="168">
        <v>330</v>
      </c>
      <c r="F200" s="168">
        <v>380</v>
      </c>
      <c r="G200" s="168">
        <v>370</v>
      </c>
      <c r="H200" s="168">
        <v>850</v>
      </c>
      <c r="I200" s="168">
        <v>1110</v>
      </c>
      <c r="J200" s="168">
        <v>790</v>
      </c>
      <c r="K200" s="168">
        <v>280</v>
      </c>
      <c r="L200" s="168">
        <v>60</v>
      </c>
      <c r="M200" s="168">
        <v>30</v>
      </c>
      <c r="N200" s="168">
        <f>SUM(B200:M200)</f>
        <v>4330</v>
      </c>
      <c r="O200" s="171" t="s">
        <v>623</v>
      </c>
      <c r="P200" s="171"/>
      <c r="Q200" s="171"/>
    </row>
    <row r="201" spans="1:20" x14ac:dyDescent="0.2">
      <c r="A201" s="168" t="s">
        <v>236</v>
      </c>
      <c r="B201" s="168">
        <v>37</v>
      </c>
      <c r="C201" s="168">
        <v>64</v>
      </c>
      <c r="D201" s="168">
        <v>65</v>
      </c>
      <c r="E201" s="168">
        <v>164</v>
      </c>
      <c r="F201" s="168">
        <v>193</v>
      </c>
      <c r="G201" s="168">
        <v>192</v>
      </c>
      <c r="H201" s="168">
        <v>0</v>
      </c>
      <c r="I201" s="168">
        <v>0</v>
      </c>
      <c r="J201" s="168">
        <v>0</v>
      </c>
      <c r="K201" s="168">
        <v>0</v>
      </c>
      <c r="L201" s="168">
        <v>0</v>
      </c>
      <c r="M201" s="168">
        <v>0</v>
      </c>
      <c r="N201" s="168">
        <f>SUM(B201:M201)</f>
        <v>715</v>
      </c>
      <c r="O201" s="171" t="s">
        <v>568</v>
      </c>
      <c r="P201" s="171"/>
      <c r="Q201" s="171"/>
    </row>
    <row r="202" spans="1:20" x14ac:dyDescent="0.2">
      <c r="A202" s="168" t="s">
        <v>234</v>
      </c>
      <c r="B202" s="168">
        <v>0</v>
      </c>
      <c r="C202" s="168">
        <v>0</v>
      </c>
      <c r="D202" s="168">
        <v>0</v>
      </c>
      <c r="E202" s="168">
        <v>0</v>
      </c>
      <c r="F202" s="168">
        <v>0</v>
      </c>
      <c r="G202" s="168">
        <v>0</v>
      </c>
      <c r="H202" s="168">
        <v>0</v>
      </c>
      <c r="I202" s="168">
        <v>0</v>
      </c>
      <c r="J202" s="168">
        <v>0</v>
      </c>
      <c r="K202" s="168">
        <v>0</v>
      </c>
      <c r="L202" s="168">
        <v>0</v>
      </c>
      <c r="M202" s="168">
        <v>0</v>
      </c>
      <c r="N202" s="168">
        <f>SUM(B202:M202)</f>
        <v>0</v>
      </c>
      <c r="O202" s="171" t="s">
        <v>569</v>
      </c>
      <c r="P202" s="171"/>
      <c r="Q202" s="171"/>
    </row>
    <row r="203" spans="1:20" x14ac:dyDescent="0.2">
      <c r="A203" s="168" t="s">
        <v>292</v>
      </c>
      <c r="B203" s="168">
        <v>29</v>
      </c>
      <c r="C203" s="168">
        <v>103</v>
      </c>
      <c r="D203" s="168">
        <v>97</v>
      </c>
      <c r="E203" s="168">
        <v>422</v>
      </c>
      <c r="F203" s="168">
        <v>443</v>
      </c>
      <c r="G203" s="168">
        <v>326</v>
      </c>
      <c r="H203" s="168">
        <v>992</v>
      </c>
      <c r="I203" s="168">
        <v>756</v>
      </c>
      <c r="J203" s="168">
        <v>458</v>
      </c>
      <c r="K203" s="168">
        <v>174</v>
      </c>
      <c r="L203" s="168">
        <v>110</v>
      </c>
      <c r="M203" s="168">
        <v>19</v>
      </c>
      <c r="N203" s="168">
        <f>SUM(B203:M203)</f>
        <v>3929</v>
      </c>
      <c r="O203" s="171" t="s">
        <v>570</v>
      </c>
      <c r="P203" s="171"/>
      <c r="Q203" s="171"/>
    </row>
    <row r="204" spans="1:20" x14ac:dyDescent="0.2">
      <c r="A204" s="168"/>
      <c r="B204" s="168" t="s">
        <v>418</v>
      </c>
      <c r="C204" s="168"/>
      <c r="D204" s="168"/>
      <c r="E204" s="168"/>
      <c r="F204" s="168"/>
      <c r="G204" s="168"/>
      <c r="H204" s="168"/>
      <c r="I204" s="168"/>
      <c r="J204" s="168"/>
      <c r="K204" s="168"/>
      <c r="L204" s="168"/>
      <c r="M204" s="168"/>
      <c r="N204" s="168"/>
      <c r="O204" s="168"/>
      <c r="P204" s="171"/>
      <c r="Q204" s="171"/>
    </row>
    <row r="206" spans="1:20" ht="12" x14ac:dyDescent="0.25">
      <c r="A206" s="168"/>
      <c r="B206" s="168"/>
      <c r="C206" s="168"/>
      <c r="D206" s="168"/>
      <c r="E206" s="168"/>
      <c r="F206" s="168"/>
      <c r="G206" s="168"/>
      <c r="H206" s="168"/>
      <c r="I206" s="168"/>
      <c r="J206" s="168"/>
      <c r="K206" s="168"/>
      <c r="L206" s="168"/>
      <c r="M206" s="169"/>
      <c r="N206" s="169"/>
      <c r="O206" s="169"/>
      <c r="P206" s="171"/>
      <c r="Q206" s="171"/>
    </row>
    <row r="207" spans="1:20" ht="12" x14ac:dyDescent="0.25">
      <c r="A207" s="25" t="s">
        <v>415</v>
      </c>
      <c r="O207" s="25" t="s">
        <v>360</v>
      </c>
    </row>
    <row r="208" spans="1:20" ht="12" x14ac:dyDescent="0.25">
      <c r="A208" s="21" t="s">
        <v>371</v>
      </c>
      <c r="B208" s="21">
        <v>29089</v>
      </c>
      <c r="C208" s="21">
        <v>27064</v>
      </c>
      <c r="D208" s="21">
        <v>24337</v>
      </c>
      <c r="E208" s="21">
        <v>35977</v>
      </c>
      <c r="F208" s="21">
        <v>46013</v>
      </c>
      <c r="G208" s="21">
        <v>32150</v>
      </c>
      <c r="H208" s="21">
        <v>33340</v>
      </c>
      <c r="I208" s="21">
        <v>34160</v>
      </c>
      <c r="J208" s="21">
        <v>85482</v>
      </c>
      <c r="K208" s="21">
        <v>119702</v>
      </c>
      <c r="L208" s="21">
        <v>97560</v>
      </c>
      <c r="M208" s="21">
        <v>97796</v>
      </c>
      <c r="N208" s="25">
        <f>SUM(B208:M208)</f>
        <v>662670</v>
      </c>
      <c r="O208" s="25" t="s">
        <v>377</v>
      </c>
    </row>
    <row r="209" spans="1:19" ht="12" x14ac:dyDescent="0.25">
      <c r="A209" s="21" t="s">
        <v>416</v>
      </c>
      <c r="B209" s="21">
        <v>3281</v>
      </c>
      <c r="C209" s="21">
        <v>2506</v>
      </c>
      <c r="D209" s="21">
        <v>4986</v>
      </c>
      <c r="E209" s="21">
        <v>16533</v>
      </c>
      <c r="F209" s="21">
        <v>25397</v>
      </c>
      <c r="G209" s="21">
        <v>19239</v>
      </c>
      <c r="H209" s="21">
        <v>22309</v>
      </c>
      <c r="I209" s="21">
        <v>24502</v>
      </c>
      <c r="J209" s="21">
        <v>32044</v>
      </c>
      <c r="K209" s="21">
        <v>8044</v>
      </c>
      <c r="L209" s="21">
        <v>4349</v>
      </c>
      <c r="M209" s="21">
        <v>3978</v>
      </c>
      <c r="N209" s="25">
        <f>SUM(B209:M209)</f>
        <v>167168</v>
      </c>
      <c r="O209" s="25" t="s">
        <v>417</v>
      </c>
    </row>
    <row r="210" spans="1:19" x14ac:dyDescent="0.2">
      <c r="F210" s="21" t="s">
        <v>418</v>
      </c>
      <c r="H210" s="21" t="s">
        <v>624</v>
      </c>
    </row>
    <row r="213" spans="1:19" ht="13.2" x14ac:dyDescent="0.25">
      <c r="A213" s="30" t="s">
        <v>594</v>
      </c>
      <c r="P213" s="23"/>
      <c r="Q213" s="21"/>
      <c r="R213"/>
      <c r="S213"/>
    </row>
    <row r="214" spans="1:19" ht="13.2" x14ac:dyDescent="0.25">
      <c r="A214" s="30"/>
      <c r="O214" s="25" t="s">
        <v>625</v>
      </c>
      <c r="P214" s="23"/>
      <c r="Q214" s="21"/>
      <c r="R214"/>
      <c r="S214"/>
    </row>
    <row r="216" spans="1:19" ht="12" x14ac:dyDescent="0.25">
      <c r="A216" s="25"/>
      <c r="O216" s="22"/>
    </row>
    <row r="217" spans="1:19" ht="12" x14ac:dyDescent="0.25">
      <c r="A217" s="26"/>
      <c r="B217" s="25"/>
      <c r="C217" s="25"/>
      <c r="O217" s="22"/>
    </row>
    <row r="218" spans="1:19" ht="22.8" x14ac:dyDescent="0.2">
      <c r="A218" s="107" t="s">
        <v>626</v>
      </c>
      <c r="O218" s="22"/>
    </row>
    <row r="220" spans="1:19" ht="34.200000000000003" x14ac:dyDescent="0.2">
      <c r="A220" s="108" t="s">
        <v>627</v>
      </c>
    </row>
    <row r="226" spans="15:15" x14ac:dyDescent="0.2">
      <c r="O226" s="22"/>
    </row>
    <row r="227" spans="15:15" x14ac:dyDescent="0.2">
      <c r="O227" s="22"/>
    </row>
    <row r="228" spans="15:15" x14ac:dyDescent="0.2">
      <c r="O228" s="22"/>
    </row>
    <row r="244" spans="1:1" ht="12" x14ac:dyDescent="0.25">
      <c r="A244" s="25"/>
    </row>
    <row r="248" spans="1:1" ht="12" x14ac:dyDescent="0.25">
      <c r="A248" s="25"/>
    </row>
    <row r="252" spans="1:1" ht="12" x14ac:dyDescent="0.25">
      <c r="A252" s="25"/>
    </row>
    <row r="255" spans="1:1" ht="12" x14ac:dyDescent="0.25">
      <c r="A255" s="25"/>
    </row>
    <row r="266" spans="1:1" ht="12" x14ac:dyDescent="0.25">
      <c r="A266" s="25"/>
    </row>
    <row r="271" spans="1:1" ht="12" x14ac:dyDescent="0.25">
      <c r="A271" s="25"/>
    </row>
    <row r="278" spans="1:1" ht="12" x14ac:dyDescent="0.25">
      <c r="A278" s="25"/>
    </row>
    <row r="281" spans="1:1" ht="12" x14ac:dyDescent="0.25">
      <c r="A281" s="25"/>
    </row>
    <row r="285" spans="1:1" ht="12" x14ac:dyDescent="0.25">
      <c r="A285" s="25"/>
    </row>
    <row r="289" spans="1:1" ht="12" x14ac:dyDescent="0.25">
      <c r="A289" s="25"/>
    </row>
    <row r="294" spans="1:1" ht="12" x14ac:dyDescent="0.25">
      <c r="A294" s="25"/>
    </row>
    <row r="302" spans="1:1" ht="12" x14ac:dyDescent="0.25">
      <c r="A302" s="25"/>
    </row>
    <row r="307" spans="1:1" ht="12" x14ac:dyDescent="0.25">
      <c r="A307" s="25"/>
    </row>
    <row r="312" spans="1:1" ht="12" x14ac:dyDescent="0.25">
      <c r="A312" s="25"/>
    </row>
    <row r="315" spans="1:1" ht="12" x14ac:dyDescent="0.25">
      <c r="A315" s="25"/>
    </row>
    <row r="320" spans="1:1" ht="12" x14ac:dyDescent="0.25">
      <c r="A320" s="25"/>
    </row>
    <row r="324" spans="1:1" ht="12" x14ac:dyDescent="0.25">
      <c r="A324" s="25"/>
    </row>
    <row r="327" spans="1:1" ht="12" x14ac:dyDescent="0.25">
      <c r="A327" s="25"/>
    </row>
    <row r="330" spans="1:1" ht="12" x14ac:dyDescent="0.25">
      <c r="A330" s="25"/>
    </row>
    <row r="334" spans="1:1" ht="12" x14ac:dyDescent="0.25">
      <c r="A334" s="25"/>
    </row>
    <row r="352" spans="1:1" ht="12" x14ac:dyDescent="0.25">
      <c r="A352" s="25"/>
    </row>
    <row r="358" spans="1:1" ht="12" x14ac:dyDescent="0.25">
      <c r="A358" s="25"/>
    </row>
    <row r="362" spans="1:1" ht="12" x14ac:dyDescent="0.25">
      <c r="A362" s="25"/>
    </row>
    <row r="369" spans="1:1" ht="12" x14ac:dyDescent="0.25">
      <c r="A369" s="25"/>
    </row>
    <row r="377" spans="1:1" ht="12" x14ac:dyDescent="0.25">
      <c r="A377" s="25"/>
    </row>
    <row r="380" spans="1:1" ht="12" x14ac:dyDescent="0.25">
      <c r="A380" s="25"/>
    </row>
    <row r="384" spans="1:1" ht="12" x14ac:dyDescent="0.25">
      <c r="A384" s="25"/>
    </row>
    <row r="390" spans="1:1" ht="12" x14ac:dyDescent="0.25">
      <c r="A390" s="25"/>
    </row>
    <row r="393" spans="1:1" ht="12" x14ac:dyDescent="0.25">
      <c r="A393" s="25"/>
    </row>
    <row r="396" spans="1:1" ht="12" x14ac:dyDescent="0.25">
      <c r="A396" s="25"/>
    </row>
    <row r="399" spans="1:1" ht="12" x14ac:dyDescent="0.25">
      <c r="A399" s="25"/>
    </row>
    <row r="402" spans="1:1" ht="12" x14ac:dyDescent="0.25">
      <c r="A402" s="25"/>
    </row>
    <row r="405" spans="1:1" ht="12" x14ac:dyDescent="0.25">
      <c r="A405" s="25"/>
    </row>
    <row r="410" spans="1:1" ht="12" x14ac:dyDescent="0.25">
      <c r="A410" s="25"/>
    </row>
    <row r="414" spans="1:1" ht="12" x14ac:dyDescent="0.25">
      <c r="A414" s="25"/>
    </row>
    <row r="419" spans="1:1" ht="12" x14ac:dyDescent="0.25">
      <c r="A419" s="25"/>
    </row>
    <row r="422" spans="1:1" ht="12" x14ac:dyDescent="0.25">
      <c r="A422" s="25"/>
    </row>
    <row r="429" spans="1:1" ht="12" x14ac:dyDescent="0.25">
      <c r="A429" s="25"/>
    </row>
    <row r="433" spans="1:1" ht="12" x14ac:dyDescent="0.25">
      <c r="A433" s="25"/>
    </row>
    <row r="437" spans="1:1" ht="12" x14ac:dyDescent="0.25">
      <c r="A437" s="25"/>
    </row>
    <row r="443" spans="1:1" ht="12" x14ac:dyDescent="0.25">
      <c r="A443" s="25"/>
    </row>
  </sheetData>
  <mergeCells count="3">
    <mergeCell ref="O95:Q95"/>
    <mergeCell ref="C1:M1"/>
    <mergeCell ref="C2:M2"/>
  </mergeCells>
  <phoneticPr fontId="1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B494"/>
  <sheetViews>
    <sheetView topLeftCell="A55" zoomScale="90" workbookViewId="0">
      <selection activeCell="N94" sqref="N94"/>
    </sheetView>
  </sheetViews>
  <sheetFormatPr defaultColWidth="9.109375" defaultRowHeight="11.4" x14ac:dyDescent="0.2"/>
  <cols>
    <col min="1" max="1" width="31.109375" style="21" customWidth="1"/>
    <col min="2" max="2" width="8.109375" style="21" bestFit="1" customWidth="1"/>
    <col min="3" max="4" width="9.21875" style="21" bestFit="1" customWidth="1"/>
    <col min="5" max="5" width="9.109375" style="21" bestFit="1" customWidth="1"/>
    <col min="6" max="6" width="8.21875" style="21" bestFit="1" customWidth="1"/>
    <col min="7" max="7" width="9.77734375" style="21" bestFit="1" customWidth="1"/>
    <col min="8" max="8" width="9.21875" style="21" bestFit="1" customWidth="1"/>
    <col min="9" max="9" width="9" style="21" bestFit="1" customWidth="1"/>
    <col min="10" max="10" width="10" style="21" bestFit="1" customWidth="1"/>
    <col min="11" max="11" width="9.21875" style="21" bestFit="1" customWidth="1"/>
    <col min="12" max="12" width="9.77734375" style="21" bestFit="1" customWidth="1"/>
    <col min="13" max="13" width="9.21875" style="21" bestFit="1" customWidth="1"/>
    <col min="14" max="14" width="11.109375" style="21" bestFit="1" customWidth="1"/>
    <col min="15" max="15" width="36.88671875" style="21" bestFit="1" customWidth="1"/>
    <col min="16" max="16" width="9.109375" style="178" customWidth="1"/>
    <col min="17" max="17" width="22.21875" style="186" customWidth="1"/>
    <col min="18" max="20" width="9.109375" style="22" customWidth="1"/>
    <col min="21" max="16384" width="9.109375" style="21"/>
  </cols>
  <sheetData>
    <row r="1" spans="1:20" ht="13.05" customHeight="1" x14ac:dyDescent="0.25">
      <c r="B1" s="488" t="s">
        <v>844</v>
      </c>
      <c r="C1" s="488"/>
      <c r="D1" s="488"/>
      <c r="E1" s="488"/>
      <c r="F1" s="488"/>
      <c r="G1" s="488"/>
      <c r="H1" s="488"/>
      <c r="I1" s="488"/>
      <c r="J1" s="488"/>
      <c r="K1" s="488"/>
      <c r="L1" s="488"/>
      <c r="M1" s="488"/>
    </row>
    <row r="2" spans="1:20" ht="13.05" customHeight="1" x14ac:dyDescent="0.25">
      <c r="B2" s="499" t="s">
        <v>628</v>
      </c>
      <c r="C2" s="499"/>
      <c r="D2" s="499"/>
      <c r="E2" s="499"/>
      <c r="F2" s="499"/>
      <c r="G2" s="499"/>
      <c r="H2" s="499"/>
      <c r="I2" s="499"/>
      <c r="J2" s="499"/>
      <c r="K2" s="499"/>
      <c r="L2" s="499"/>
      <c r="M2" s="499"/>
    </row>
    <row r="3" spans="1:20" ht="13.05" customHeight="1" x14ac:dyDescent="0.25">
      <c r="B3" s="109"/>
      <c r="C3" s="109"/>
      <c r="D3" s="109"/>
      <c r="E3" s="109"/>
      <c r="F3" s="109"/>
      <c r="G3" s="109"/>
      <c r="H3" s="109"/>
      <c r="I3" s="109"/>
      <c r="J3" s="109"/>
      <c r="K3" s="109"/>
      <c r="L3" s="109"/>
      <c r="M3" s="109"/>
    </row>
    <row r="4" spans="1:20" ht="13.05" customHeight="1" x14ac:dyDescent="0.25">
      <c r="B4" s="109"/>
      <c r="C4" s="109"/>
      <c r="D4" s="109"/>
      <c r="E4" s="109"/>
      <c r="F4" s="109"/>
      <c r="G4" s="109"/>
      <c r="H4" s="109"/>
      <c r="I4" s="109"/>
      <c r="J4" s="109"/>
      <c r="K4" s="109"/>
      <c r="L4" s="109"/>
      <c r="M4" s="109"/>
    </row>
    <row r="5" spans="1:20" s="111" customFormat="1" ht="13.2" x14ac:dyDescent="0.25">
      <c r="A5" s="110" t="s">
        <v>1</v>
      </c>
      <c r="B5" s="110" t="s">
        <v>576</v>
      </c>
      <c r="C5" s="110" t="s">
        <v>577</v>
      </c>
      <c r="D5" s="110" t="s">
        <v>598</v>
      </c>
      <c r="E5" s="110" t="s">
        <v>579</v>
      </c>
      <c r="F5" s="110" t="s">
        <v>580</v>
      </c>
      <c r="G5" s="110" t="s">
        <v>581</v>
      </c>
      <c r="H5" s="110" t="s">
        <v>582</v>
      </c>
      <c r="I5" s="110" t="s">
        <v>583</v>
      </c>
      <c r="J5" s="110" t="s">
        <v>584</v>
      </c>
      <c r="K5" s="110" t="s">
        <v>585</v>
      </c>
      <c r="L5" s="110" t="s">
        <v>586</v>
      </c>
      <c r="M5" s="110" t="s">
        <v>587</v>
      </c>
      <c r="N5" s="110" t="s">
        <v>588</v>
      </c>
      <c r="O5" s="199" t="s">
        <v>40</v>
      </c>
      <c r="P5" s="194"/>
      <c r="Q5" s="187"/>
      <c r="R5" s="112"/>
      <c r="S5" s="112"/>
      <c r="T5" s="112"/>
    </row>
    <row r="6" spans="1:20" s="111" customFormat="1" ht="13.2" x14ac:dyDescent="0.25">
      <c r="A6" s="110"/>
      <c r="B6" s="110"/>
      <c r="C6" s="110"/>
      <c r="D6" s="110"/>
      <c r="E6" s="110"/>
      <c r="F6" s="110"/>
      <c r="G6" s="110"/>
      <c r="H6" s="110"/>
      <c r="I6" s="110"/>
      <c r="J6" s="110"/>
      <c r="K6" s="110"/>
      <c r="L6" s="110"/>
      <c r="M6" s="110"/>
      <c r="N6" s="110"/>
      <c r="O6" s="199"/>
      <c r="P6" s="194"/>
      <c r="Q6" s="187"/>
      <c r="R6" s="112"/>
      <c r="S6" s="112"/>
      <c r="T6" s="112"/>
    </row>
    <row r="7" spans="1:20" ht="12" x14ac:dyDescent="0.25">
      <c r="A7" s="172" t="s">
        <v>370</v>
      </c>
      <c r="B7" s="169">
        <f t="shared" ref="B7:N7" si="0">SUM(B8:B254)/2</f>
        <v>175841</v>
      </c>
      <c r="C7" s="169">
        <f t="shared" si="0"/>
        <v>171011</v>
      </c>
      <c r="D7" s="169">
        <f t="shared" si="0"/>
        <v>230719</v>
      </c>
      <c r="E7" s="169">
        <f t="shared" si="0"/>
        <v>259140</v>
      </c>
      <c r="F7" s="169">
        <f t="shared" si="0"/>
        <v>335502</v>
      </c>
      <c r="G7" s="169">
        <f t="shared" si="0"/>
        <v>302558</v>
      </c>
      <c r="H7" s="169">
        <f t="shared" si="0"/>
        <v>349981</v>
      </c>
      <c r="I7" s="169">
        <f t="shared" si="0"/>
        <v>370450</v>
      </c>
      <c r="J7" s="169">
        <f t="shared" si="0"/>
        <v>354909</v>
      </c>
      <c r="K7" s="169">
        <f t="shared" si="0"/>
        <v>307426</v>
      </c>
      <c r="L7" s="169">
        <f t="shared" si="0"/>
        <v>149064</v>
      </c>
      <c r="M7" s="169">
        <f t="shared" si="0"/>
        <v>130178</v>
      </c>
      <c r="N7" s="169">
        <f t="shared" si="0"/>
        <v>3136779</v>
      </c>
      <c r="O7" s="182" t="s">
        <v>414</v>
      </c>
    </row>
    <row r="8" spans="1:20" s="25" customFormat="1" ht="12" x14ac:dyDescent="0.25">
      <c r="A8" s="172" t="s">
        <v>2</v>
      </c>
      <c r="B8" s="169">
        <f t="shared" ref="B8:M8" si="1">SUM(B9:B10)</f>
        <v>1297</v>
      </c>
      <c r="C8" s="169">
        <f t="shared" si="1"/>
        <v>963</v>
      </c>
      <c r="D8" s="169">
        <f t="shared" si="1"/>
        <v>1672</v>
      </c>
      <c r="E8" s="169">
        <f t="shared" si="1"/>
        <v>981</v>
      </c>
      <c r="F8" s="169">
        <f t="shared" si="1"/>
        <v>1378</v>
      </c>
      <c r="G8" s="169">
        <f t="shared" si="1"/>
        <v>1248</v>
      </c>
      <c r="H8" s="169">
        <f t="shared" si="1"/>
        <v>1925</v>
      </c>
      <c r="I8" s="169">
        <f t="shared" si="1"/>
        <v>1871</v>
      </c>
      <c r="J8" s="169">
        <f t="shared" si="1"/>
        <v>1797</v>
      </c>
      <c r="K8" s="169">
        <f t="shared" si="1"/>
        <v>1184</v>
      </c>
      <c r="L8" s="169">
        <f t="shared" si="1"/>
        <v>445</v>
      </c>
      <c r="M8" s="169">
        <f t="shared" si="1"/>
        <v>274</v>
      </c>
      <c r="N8" s="169">
        <f>SUM(B8:M8)</f>
        <v>15035</v>
      </c>
      <c r="O8" s="184" t="s">
        <v>41</v>
      </c>
      <c r="P8" s="124"/>
      <c r="Q8" s="189"/>
    </row>
    <row r="9" spans="1:20" x14ac:dyDescent="0.2">
      <c r="A9" s="168" t="s">
        <v>3</v>
      </c>
      <c r="B9" s="168">
        <v>13</v>
      </c>
      <c r="C9" s="168">
        <v>24</v>
      </c>
      <c r="D9" s="168">
        <v>52</v>
      </c>
      <c r="E9" s="168">
        <v>120</v>
      </c>
      <c r="F9" s="168">
        <v>288</v>
      </c>
      <c r="G9" s="168">
        <v>88</v>
      </c>
      <c r="H9" s="168">
        <v>181</v>
      </c>
      <c r="I9" s="168">
        <v>194</v>
      </c>
      <c r="J9" s="168">
        <v>170</v>
      </c>
      <c r="K9" s="168">
        <v>95</v>
      </c>
      <c r="L9" s="168">
        <v>29</v>
      </c>
      <c r="M9" s="168">
        <v>24</v>
      </c>
      <c r="N9" s="168">
        <f>SUM(B9:M9)</f>
        <v>1278</v>
      </c>
      <c r="O9" s="183" t="s">
        <v>474</v>
      </c>
      <c r="R9" s="21"/>
    </row>
    <row r="10" spans="1:20" ht="12" x14ac:dyDescent="0.25">
      <c r="A10" s="168" t="s">
        <v>4</v>
      </c>
      <c r="B10" s="168">
        <v>1284</v>
      </c>
      <c r="C10" s="168">
        <v>939</v>
      </c>
      <c r="D10" s="168">
        <v>1620</v>
      </c>
      <c r="E10" s="168">
        <v>861</v>
      </c>
      <c r="F10" s="168">
        <v>1090</v>
      </c>
      <c r="G10" s="168">
        <v>1160</v>
      </c>
      <c r="H10" s="168">
        <v>1744</v>
      </c>
      <c r="I10" s="168">
        <v>1677</v>
      </c>
      <c r="J10" s="168">
        <v>1627</v>
      </c>
      <c r="K10" s="168">
        <v>1089</v>
      </c>
      <c r="L10" s="168">
        <v>416</v>
      </c>
      <c r="M10" s="168">
        <v>250</v>
      </c>
      <c r="N10" s="168">
        <f>SUM(B10:M10)</f>
        <v>13757</v>
      </c>
      <c r="O10" s="183" t="s">
        <v>475</v>
      </c>
      <c r="S10" s="25"/>
    </row>
    <row r="11" spans="1:20" x14ac:dyDescent="0.2">
      <c r="A11" s="168"/>
      <c r="B11" s="168"/>
      <c r="C11" s="168"/>
      <c r="D11" s="168"/>
      <c r="E11" s="168"/>
      <c r="F11" s="168"/>
      <c r="G11" s="168"/>
      <c r="H11" s="168"/>
      <c r="I11" s="168"/>
      <c r="J11" s="168"/>
      <c r="K11" s="168"/>
      <c r="L11" s="168"/>
      <c r="M11" s="168"/>
      <c r="N11" s="168"/>
      <c r="O11" s="183"/>
      <c r="S11" s="21"/>
    </row>
    <row r="12" spans="1:20" s="25" customFormat="1" ht="12" x14ac:dyDescent="0.25">
      <c r="A12" s="169" t="s">
        <v>5</v>
      </c>
      <c r="B12" s="169">
        <f t="shared" ref="B12:M12" si="2">SUM(B13:B17)</f>
        <v>96</v>
      </c>
      <c r="C12" s="169">
        <f t="shared" si="2"/>
        <v>42</v>
      </c>
      <c r="D12" s="169">
        <f t="shared" si="2"/>
        <v>69</v>
      </c>
      <c r="E12" s="169">
        <f t="shared" si="2"/>
        <v>161</v>
      </c>
      <c r="F12" s="169">
        <f t="shared" si="2"/>
        <v>131</v>
      </c>
      <c r="G12" s="169">
        <f t="shared" si="2"/>
        <v>132</v>
      </c>
      <c r="H12" s="169">
        <f t="shared" si="2"/>
        <v>77</v>
      </c>
      <c r="I12" s="169">
        <f t="shared" si="2"/>
        <v>106</v>
      </c>
      <c r="J12" s="169">
        <f t="shared" si="2"/>
        <v>73</v>
      </c>
      <c r="K12" s="169">
        <f t="shared" si="2"/>
        <v>115</v>
      </c>
      <c r="L12" s="169">
        <f t="shared" si="2"/>
        <v>57</v>
      </c>
      <c r="M12" s="169">
        <f t="shared" si="2"/>
        <v>27</v>
      </c>
      <c r="N12" s="169">
        <f t="shared" ref="N12:N17" si="3">SUM(B12:M12)</f>
        <v>1086</v>
      </c>
      <c r="O12" s="184" t="s">
        <v>44</v>
      </c>
      <c r="P12" s="124"/>
      <c r="Q12" s="190"/>
      <c r="S12" s="21"/>
    </row>
    <row r="13" spans="1:20" x14ac:dyDescent="0.2">
      <c r="A13" s="168" t="s">
        <v>310</v>
      </c>
      <c r="B13" s="168">
        <v>0</v>
      </c>
      <c r="C13" s="168">
        <v>0</v>
      </c>
      <c r="D13" s="168">
        <v>0</v>
      </c>
      <c r="E13" s="168">
        <v>0</v>
      </c>
      <c r="F13" s="168">
        <v>0</v>
      </c>
      <c r="G13" s="168">
        <v>0</v>
      </c>
      <c r="H13" s="168">
        <v>0</v>
      </c>
      <c r="I13" s="168">
        <v>0</v>
      </c>
      <c r="J13" s="168">
        <v>0</v>
      </c>
      <c r="K13" s="168">
        <v>0</v>
      </c>
      <c r="L13" s="168">
        <v>0</v>
      </c>
      <c r="M13" s="168">
        <v>0</v>
      </c>
      <c r="N13" s="168">
        <f t="shared" si="3"/>
        <v>0</v>
      </c>
      <c r="O13" s="183" t="s">
        <v>599</v>
      </c>
    </row>
    <row r="14" spans="1:20" x14ac:dyDescent="0.2">
      <c r="A14" s="168" t="s">
        <v>629</v>
      </c>
      <c r="B14" s="168">
        <v>0</v>
      </c>
      <c r="C14" s="168">
        <v>0</v>
      </c>
      <c r="D14" s="168">
        <v>0</v>
      </c>
      <c r="E14" s="168">
        <v>0</v>
      </c>
      <c r="F14" s="168">
        <v>0</v>
      </c>
      <c r="G14" s="168">
        <v>0</v>
      </c>
      <c r="H14" s="168">
        <v>0</v>
      </c>
      <c r="I14" s="168">
        <v>0</v>
      </c>
      <c r="J14" s="168">
        <v>0</v>
      </c>
      <c r="K14" s="168">
        <v>0</v>
      </c>
      <c r="L14" s="168">
        <v>0</v>
      </c>
      <c r="M14" s="168">
        <v>27</v>
      </c>
      <c r="N14" s="168">
        <f t="shared" si="3"/>
        <v>27</v>
      </c>
      <c r="O14" s="178" t="s">
        <v>845</v>
      </c>
    </row>
    <row r="15" spans="1:20" x14ac:dyDescent="0.2">
      <c r="A15" s="168" t="s">
        <v>630</v>
      </c>
      <c r="B15" s="168">
        <v>0</v>
      </c>
      <c r="C15" s="168">
        <v>0</v>
      </c>
      <c r="D15" s="168">
        <v>0</v>
      </c>
      <c r="E15" s="168">
        <v>0</v>
      </c>
      <c r="F15" s="168">
        <v>0</v>
      </c>
      <c r="G15" s="168">
        <v>0</v>
      </c>
      <c r="H15" s="168">
        <v>0</v>
      </c>
      <c r="I15" s="168">
        <v>0</v>
      </c>
      <c r="J15" s="168">
        <v>0</v>
      </c>
      <c r="K15" s="168">
        <v>0</v>
      </c>
      <c r="L15" s="168">
        <v>0</v>
      </c>
      <c r="M15" s="168">
        <v>0</v>
      </c>
      <c r="N15" s="168">
        <f t="shared" si="3"/>
        <v>0</v>
      </c>
      <c r="O15" s="178" t="s">
        <v>846</v>
      </c>
    </row>
    <row r="16" spans="1:20" x14ac:dyDescent="0.2">
      <c r="A16" s="168" t="s">
        <v>6</v>
      </c>
      <c r="B16" s="168">
        <v>0</v>
      </c>
      <c r="C16" s="168">
        <v>0</v>
      </c>
      <c r="D16" s="168">
        <v>0</v>
      </c>
      <c r="E16" s="168">
        <v>0</v>
      </c>
      <c r="F16" s="168">
        <v>0</v>
      </c>
      <c r="G16" s="168">
        <v>0</v>
      </c>
      <c r="H16" s="168">
        <v>0</v>
      </c>
      <c r="I16" s="168">
        <v>0</v>
      </c>
      <c r="J16" s="168">
        <v>0</v>
      </c>
      <c r="K16" s="168">
        <v>0</v>
      </c>
      <c r="L16" s="168">
        <v>0</v>
      </c>
      <c r="M16" s="168">
        <v>0</v>
      </c>
      <c r="N16" s="168">
        <f t="shared" si="3"/>
        <v>0</v>
      </c>
      <c r="O16" s="178" t="s">
        <v>45</v>
      </c>
    </row>
    <row r="17" spans="1:17" x14ac:dyDescent="0.2">
      <c r="A17" s="168" t="s">
        <v>7</v>
      </c>
      <c r="B17" s="168">
        <v>96</v>
      </c>
      <c r="C17" s="168">
        <v>42</v>
      </c>
      <c r="D17" s="168">
        <v>69</v>
      </c>
      <c r="E17" s="168">
        <v>161</v>
      </c>
      <c r="F17" s="168">
        <v>131</v>
      </c>
      <c r="G17" s="168">
        <v>132</v>
      </c>
      <c r="H17" s="168">
        <v>77</v>
      </c>
      <c r="I17" s="168">
        <v>106</v>
      </c>
      <c r="J17" s="168">
        <v>73</v>
      </c>
      <c r="K17" s="168">
        <v>115</v>
      </c>
      <c r="L17" s="168">
        <v>57</v>
      </c>
      <c r="M17" s="168">
        <v>0</v>
      </c>
      <c r="N17" s="168">
        <f t="shared" si="3"/>
        <v>1059</v>
      </c>
      <c r="O17" s="183" t="s">
        <v>477</v>
      </c>
    </row>
    <row r="18" spans="1:17" x14ac:dyDescent="0.2">
      <c r="A18" s="168"/>
      <c r="B18" s="168"/>
      <c r="C18" s="168"/>
      <c r="D18" s="168"/>
      <c r="E18" s="168"/>
      <c r="F18" s="168"/>
      <c r="G18" s="168"/>
      <c r="H18" s="168"/>
      <c r="I18" s="168"/>
      <c r="J18" s="168"/>
      <c r="K18" s="168"/>
      <c r="L18" s="168"/>
      <c r="M18" s="168"/>
      <c r="N18" s="168"/>
      <c r="O18" s="185"/>
    </row>
    <row r="19" spans="1:17" s="25" customFormat="1" ht="12" x14ac:dyDescent="0.25">
      <c r="A19" s="169" t="s">
        <v>8</v>
      </c>
      <c r="B19" s="169">
        <f t="shared" ref="B19:M19" si="4">SUM(B21:B21)</f>
        <v>0</v>
      </c>
      <c r="C19" s="169">
        <f t="shared" si="4"/>
        <v>0</v>
      </c>
      <c r="D19" s="169">
        <f t="shared" si="4"/>
        <v>0</v>
      </c>
      <c r="E19" s="169">
        <f t="shared" si="4"/>
        <v>0</v>
      </c>
      <c r="F19" s="169">
        <f t="shared" si="4"/>
        <v>0</v>
      </c>
      <c r="G19" s="169">
        <f t="shared" si="4"/>
        <v>0</v>
      </c>
      <c r="H19" s="169">
        <f t="shared" si="4"/>
        <v>0</v>
      </c>
      <c r="I19" s="169">
        <f t="shared" si="4"/>
        <v>0</v>
      </c>
      <c r="J19" s="169">
        <f t="shared" si="4"/>
        <v>0</v>
      </c>
      <c r="K19" s="169">
        <f t="shared" si="4"/>
        <v>0</v>
      </c>
      <c r="L19" s="169">
        <f t="shared" si="4"/>
        <v>0</v>
      </c>
      <c r="M19" s="169">
        <f t="shared" si="4"/>
        <v>0</v>
      </c>
      <c r="N19" s="169">
        <f>SUM(B19:M19)</f>
        <v>0</v>
      </c>
      <c r="O19" s="184" t="s">
        <v>47</v>
      </c>
      <c r="P19" s="124"/>
      <c r="Q19" s="189"/>
    </row>
    <row r="20" spans="1:17" s="25" customFormat="1" ht="12" x14ac:dyDescent="0.25">
      <c r="A20" s="168" t="s">
        <v>631</v>
      </c>
      <c r="B20" s="168">
        <v>0</v>
      </c>
      <c r="C20" s="168">
        <v>0</v>
      </c>
      <c r="D20" s="168">
        <v>0</v>
      </c>
      <c r="E20" s="168">
        <v>0</v>
      </c>
      <c r="F20" s="168">
        <v>0</v>
      </c>
      <c r="G20" s="168">
        <v>0</v>
      </c>
      <c r="H20" s="168">
        <v>0</v>
      </c>
      <c r="I20" s="168">
        <v>0</v>
      </c>
      <c r="J20" s="168">
        <v>0</v>
      </c>
      <c r="K20" s="179">
        <v>0</v>
      </c>
      <c r="L20" s="179">
        <v>0</v>
      </c>
      <c r="M20" s="168">
        <v>0</v>
      </c>
      <c r="N20" s="179">
        <f>SUM(B20:M20)</f>
        <v>0</v>
      </c>
      <c r="O20" s="183" t="s">
        <v>847</v>
      </c>
      <c r="P20" s="124"/>
      <c r="Q20" s="189"/>
    </row>
    <row r="21" spans="1:17" x14ac:dyDescent="0.2">
      <c r="A21" s="168" t="s">
        <v>9</v>
      </c>
      <c r="B21" s="168">
        <v>0</v>
      </c>
      <c r="C21" s="168">
        <v>0</v>
      </c>
      <c r="D21" s="168">
        <v>0</v>
      </c>
      <c r="E21" s="168">
        <v>0</v>
      </c>
      <c r="F21" s="168">
        <v>0</v>
      </c>
      <c r="G21" s="168">
        <v>0</v>
      </c>
      <c r="H21" s="168">
        <v>0</v>
      </c>
      <c r="I21" s="168">
        <v>0</v>
      </c>
      <c r="J21" s="168">
        <v>0</v>
      </c>
      <c r="K21" s="168">
        <v>0</v>
      </c>
      <c r="L21" s="168">
        <v>0</v>
      </c>
      <c r="M21" s="168">
        <v>0</v>
      </c>
      <c r="N21" s="168">
        <f>SUM(B21:M21)</f>
        <v>0</v>
      </c>
      <c r="O21" s="183" t="s">
        <v>48</v>
      </c>
    </row>
    <row r="22" spans="1:17" x14ac:dyDescent="0.2">
      <c r="A22" s="168"/>
      <c r="B22" s="168"/>
      <c r="C22" s="168"/>
      <c r="D22" s="168"/>
      <c r="E22" s="168"/>
      <c r="F22" s="168"/>
      <c r="G22" s="168"/>
      <c r="H22" s="168"/>
      <c r="I22" s="168"/>
      <c r="J22" s="168"/>
      <c r="K22" s="168"/>
      <c r="L22" s="168"/>
      <c r="M22" s="168"/>
      <c r="N22" s="168"/>
      <c r="O22" s="183"/>
    </row>
    <row r="23" spans="1:17" s="25" customFormat="1" ht="12" x14ac:dyDescent="0.25">
      <c r="A23" s="172" t="s">
        <v>10</v>
      </c>
      <c r="B23" s="169">
        <f t="shared" ref="B23:M23" si="5">SUM(B24:B45)</f>
        <v>158010</v>
      </c>
      <c r="C23" s="169">
        <f t="shared" si="5"/>
        <v>154649</v>
      </c>
      <c r="D23" s="169">
        <f t="shared" si="5"/>
        <v>205213</v>
      </c>
      <c r="E23" s="169">
        <f t="shared" si="5"/>
        <v>196588</v>
      </c>
      <c r="F23" s="169">
        <f t="shared" si="5"/>
        <v>200503</v>
      </c>
      <c r="G23" s="169">
        <f>SUM(G24:G45)</f>
        <v>173271</v>
      </c>
      <c r="H23" s="169">
        <f t="shared" si="5"/>
        <v>183528</v>
      </c>
      <c r="I23" s="169">
        <f t="shared" si="5"/>
        <v>185884</v>
      </c>
      <c r="J23" s="169">
        <f t="shared" si="5"/>
        <v>189378</v>
      </c>
      <c r="K23" s="169">
        <f t="shared" si="5"/>
        <v>200892</v>
      </c>
      <c r="L23" s="169">
        <f t="shared" si="5"/>
        <v>118830</v>
      </c>
      <c r="M23" s="169">
        <f t="shared" si="5"/>
        <v>112427</v>
      </c>
      <c r="N23" s="169">
        <f t="shared" ref="N23:N45" si="6">SUM(B23:M23)</f>
        <v>2079173</v>
      </c>
      <c r="O23" s="184" t="s">
        <v>49</v>
      </c>
      <c r="P23" s="124"/>
      <c r="Q23" s="189"/>
    </row>
    <row r="24" spans="1:17" s="25" customFormat="1" ht="12" x14ac:dyDescent="0.25">
      <c r="A24" s="172" t="s">
        <v>600</v>
      </c>
      <c r="B24" s="168">
        <v>95834</v>
      </c>
      <c r="C24" s="168">
        <v>90872</v>
      </c>
      <c r="D24" s="168">
        <v>124280</v>
      </c>
      <c r="E24" s="168">
        <v>136042</v>
      </c>
      <c r="F24" s="168">
        <v>129501</v>
      </c>
      <c r="G24" s="168">
        <v>117243</v>
      </c>
      <c r="H24" s="168">
        <v>131115</v>
      </c>
      <c r="I24" s="168">
        <v>135883</v>
      </c>
      <c r="J24" s="168">
        <v>124345</v>
      </c>
      <c r="K24" s="168">
        <v>126425</v>
      </c>
      <c r="L24" s="168">
        <v>74986</v>
      </c>
      <c r="M24" s="168">
        <v>69364</v>
      </c>
      <c r="N24" s="168">
        <f t="shared" si="6"/>
        <v>1355890</v>
      </c>
      <c r="O24" s="183" t="s">
        <v>601</v>
      </c>
      <c r="P24" s="124"/>
      <c r="Q24" s="189"/>
    </row>
    <row r="25" spans="1:17" x14ac:dyDescent="0.2">
      <c r="A25" s="168" t="s">
        <v>311</v>
      </c>
      <c r="B25" s="168">
        <v>569</v>
      </c>
      <c r="C25" s="168">
        <v>0</v>
      </c>
      <c r="D25" s="168">
        <v>292</v>
      </c>
      <c r="E25" s="168">
        <v>1623</v>
      </c>
      <c r="F25" s="168">
        <v>2344</v>
      </c>
      <c r="G25" s="168">
        <v>2336</v>
      </c>
      <c r="H25" s="168">
        <v>2017</v>
      </c>
      <c r="I25" s="168">
        <v>2086</v>
      </c>
      <c r="J25" s="168">
        <v>2003</v>
      </c>
      <c r="K25" s="168">
        <v>2078</v>
      </c>
      <c r="L25" s="168">
        <v>787</v>
      </c>
      <c r="M25" s="168">
        <v>933</v>
      </c>
      <c r="N25" s="168">
        <f t="shared" si="6"/>
        <v>17068</v>
      </c>
      <c r="O25" s="183" t="s">
        <v>263</v>
      </c>
    </row>
    <row r="26" spans="1:17" x14ac:dyDescent="0.2">
      <c r="A26" s="168" t="s">
        <v>12</v>
      </c>
      <c r="B26" s="168">
        <v>4249</v>
      </c>
      <c r="C26" s="168">
        <v>5448</v>
      </c>
      <c r="D26" s="168">
        <v>6960</v>
      </c>
      <c r="E26" s="168">
        <v>13096</v>
      </c>
      <c r="F26" s="168">
        <v>25149</v>
      </c>
      <c r="G26" s="168">
        <v>23814</v>
      </c>
      <c r="H26" s="168">
        <v>26532</v>
      </c>
      <c r="I26" s="168">
        <v>29081</v>
      </c>
      <c r="J26" s="168">
        <v>27614</v>
      </c>
      <c r="K26" s="168">
        <v>21289</v>
      </c>
      <c r="L26" s="168">
        <v>8041</v>
      </c>
      <c r="M26" s="168">
        <v>5550</v>
      </c>
      <c r="N26" s="168">
        <f t="shared" si="6"/>
        <v>196823</v>
      </c>
      <c r="O26" s="183" t="s">
        <v>478</v>
      </c>
    </row>
    <row r="27" spans="1:17" x14ac:dyDescent="0.2">
      <c r="A27" s="168" t="s">
        <v>387</v>
      </c>
      <c r="B27" s="168">
        <v>523</v>
      </c>
      <c r="C27" s="168">
        <v>502</v>
      </c>
      <c r="D27" s="168">
        <v>255</v>
      </c>
      <c r="E27" s="168">
        <v>354</v>
      </c>
      <c r="F27" s="168">
        <v>582</v>
      </c>
      <c r="G27" s="168">
        <v>485</v>
      </c>
      <c r="H27" s="168">
        <v>568</v>
      </c>
      <c r="I27" s="168">
        <v>678</v>
      </c>
      <c r="J27" s="168">
        <v>614</v>
      </c>
      <c r="K27" s="168">
        <v>570</v>
      </c>
      <c r="L27" s="168">
        <v>286</v>
      </c>
      <c r="M27" s="168">
        <v>262</v>
      </c>
      <c r="N27" s="168">
        <f t="shared" si="6"/>
        <v>5679</v>
      </c>
      <c r="O27" s="183" t="s">
        <v>52</v>
      </c>
    </row>
    <row r="28" spans="1:17" x14ac:dyDescent="0.2">
      <c r="A28" s="168" t="s">
        <v>14</v>
      </c>
      <c r="B28" s="168">
        <v>0</v>
      </c>
      <c r="C28" s="168">
        <v>0</v>
      </c>
      <c r="D28" s="168">
        <v>0</v>
      </c>
      <c r="E28" s="168">
        <v>0</v>
      </c>
      <c r="F28" s="168">
        <v>0</v>
      </c>
      <c r="G28" s="168">
        <v>0</v>
      </c>
      <c r="H28" s="168">
        <v>0</v>
      </c>
      <c r="I28" s="168">
        <v>0</v>
      </c>
      <c r="J28" s="168">
        <v>0</v>
      </c>
      <c r="K28" s="168">
        <v>0</v>
      </c>
      <c r="L28" s="168">
        <v>0</v>
      </c>
      <c r="M28" s="168">
        <v>0</v>
      </c>
      <c r="N28" s="168">
        <f t="shared" si="6"/>
        <v>0</v>
      </c>
      <c r="O28" s="185" t="s">
        <v>602</v>
      </c>
    </row>
    <row r="29" spans="1:17" x14ac:dyDescent="0.2">
      <c r="A29" s="168" t="s">
        <v>15</v>
      </c>
      <c r="B29" s="168">
        <v>0</v>
      </c>
      <c r="C29" s="168">
        <v>0</v>
      </c>
      <c r="D29" s="168">
        <v>0</v>
      </c>
      <c r="E29" s="168">
        <v>0</v>
      </c>
      <c r="F29" s="168">
        <v>0</v>
      </c>
      <c r="G29" s="168">
        <v>0</v>
      </c>
      <c r="H29" s="168">
        <v>0</v>
      </c>
      <c r="I29" s="168">
        <v>0</v>
      </c>
      <c r="J29" s="168">
        <v>0</v>
      </c>
      <c r="K29" s="168">
        <v>0</v>
      </c>
      <c r="L29" s="168">
        <v>1305</v>
      </c>
      <c r="M29" s="168">
        <v>1014</v>
      </c>
      <c r="N29" s="168">
        <f t="shared" si="6"/>
        <v>2319</v>
      </c>
      <c r="O29" s="183" t="s">
        <v>480</v>
      </c>
    </row>
    <row r="30" spans="1:17" x14ac:dyDescent="0.2">
      <c r="A30" s="168" t="s">
        <v>314</v>
      </c>
      <c r="B30" s="168">
        <v>51</v>
      </c>
      <c r="C30" s="168">
        <v>46</v>
      </c>
      <c r="D30" s="168">
        <v>68</v>
      </c>
      <c r="E30" s="168">
        <v>185</v>
      </c>
      <c r="F30" s="168">
        <v>128</v>
      </c>
      <c r="G30" s="168">
        <v>58</v>
      </c>
      <c r="H30" s="168">
        <v>81</v>
      </c>
      <c r="I30" s="168">
        <v>81</v>
      </c>
      <c r="J30" s="168">
        <v>135</v>
      </c>
      <c r="K30" s="168">
        <v>164</v>
      </c>
      <c r="L30" s="168">
        <v>48</v>
      </c>
      <c r="M30" s="168">
        <v>80</v>
      </c>
      <c r="N30" s="168">
        <f t="shared" si="6"/>
        <v>1125</v>
      </c>
      <c r="O30" s="183" t="s">
        <v>389</v>
      </c>
    </row>
    <row r="31" spans="1:17" x14ac:dyDescent="0.2">
      <c r="A31" s="168" t="s">
        <v>390</v>
      </c>
      <c r="B31" s="168">
        <v>19</v>
      </c>
      <c r="C31" s="168">
        <v>15</v>
      </c>
      <c r="D31" s="168">
        <v>21</v>
      </c>
      <c r="E31" s="168">
        <v>24</v>
      </c>
      <c r="F31" s="168">
        <v>21</v>
      </c>
      <c r="G31" s="168">
        <v>28</v>
      </c>
      <c r="H31" s="168">
        <v>16</v>
      </c>
      <c r="I31" s="168">
        <v>18</v>
      </c>
      <c r="J31" s="168">
        <v>20</v>
      </c>
      <c r="K31" s="168">
        <v>16</v>
      </c>
      <c r="L31" s="168">
        <v>0</v>
      </c>
      <c r="M31" s="168">
        <v>0</v>
      </c>
      <c r="N31" s="168">
        <f t="shared" si="6"/>
        <v>198</v>
      </c>
      <c r="O31" s="183" t="s">
        <v>481</v>
      </c>
    </row>
    <row r="32" spans="1:17" x14ac:dyDescent="0.2">
      <c r="A32" s="168" t="s">
        <v>16</v>
      </c>
      <c r="B32" s="168">
        <v>0</v>
      </c>
      <c r="C32" s="168">
        <v>0</v>
      </c>
      <c r="D32" s="168">
        <v>0</v>
      </c>
      <c r="E32" s="168">
        <v>0</v>
      </c>
      <c r="F32" s="168">
        <v>0</v>
      </c>
      <c r="G32" s="168">
        <v>0</v>
      </c>
      <c r="H32" s="168">
        <v>0</v>
      </c>
      <c r="I32" s="168">
        <v>0</v>
      </c>
      <c r="J32" s="168">
        <v>0</v>
      </c>
      <c r="K32" s="168">
        <v>0</v>
      </c>
      <c r="L32" s="168">
        <v>0</v>
      </c>
      <c r="M32" s="168">
        <v>0</v>
      </c>
      <c r="N32" s="168">
        <f t="shared" si="6"/>
        <v>0</v>
      </c>
      <c r="O32" s="183" t="s">
        <v>55</v>
      </c>
    </row>
    <row r="33" spans="1:236" x14ac:dyDescent="0.2">
      <c r="A33" s="168" t="s">
        <v>17</v>
      </c>
      <c r="B33" s="168">
        <v>0</v>
      </c>
      <c r="C33" s="168">
        <v>0</v>
      </c>
      <c r="D33" s="168">
        <v>1091</v>
      </c>
      <c r="E33" s="168">
        <v>2408</v>
      </c>
      <c r="F33" s="168">
        <v>1925</v>
      </c>
      <c r="G33" s="168">
        <v>980</v>
      </c>
      <c r="H33" s="168">
        <v>612</v>
      </c>
      <c r="I33" s="168">
        <v>437</v>
      </c>
      <c r="J33" s="168">
        <v>872</v>
      </c>
      <c r="K33" s="168">
        <v>1571</v>
      </c>
      <c r="L33" s="168">
        <v>690</v>
      </c>
      <c r="M33" s="168">
        <v>642</v>
      </c>
      <c r="N33" s="168">
        <f t="shared" si="6"/>
        <v>11228</v>
      </c>
      <c r="O33" s="183" t="s">
        <v>56</v>
      </c>
    </row>
    <row r="34" spans="1:236" x14ac:dyDescent="0.2">
      <c r="A34" s="168" t="s">
        <v>392</v>
      </c>
      <c r="B34" s="168">
        <v>0</v>
      </c>
      <c r="C34" s="168">
        <v>0</v>
      </c>
      <c r="D34" s="168">
        <v>0</v>
      </c>
      <c r="E34" s="168">
        <v>0</v>
      </c>
      <c r="F34" s="168">
        <v>0</v>
      </c>
      <c r="G34" s="168">
        <v>0</v>
      </c>
      <c r="H34" s="168">
        <v>0</v>
      </c>
      <c r="I34" s="168">
        <v>0</v>
      </c>
      <c r="J34" s="168">
        <v>0</v>
      </c>
      <c r="K34" s="168">
        <v>0</v>
      </c>
      <c r="L34" s="168">
        <v>19</v>
      </c>
      <c r="M34" s="168">
        <v>2255</v>
      </c>
      <c r="N34" s="168">
        <f t="shared" si="6"/>
        <v>2274</v>
      </c>
      <c r="O34" s="183" t="s">
        <v>603</v>
      </c>
    </row>
    <row r="35" spans="1:236" x14ac:dyDescent="0.2">
      <c r="A35" s="168" t="s">
        <v>315</v>
      </c>
      <c r="B35" s="168">
        <v>69</v>
      </c>
      <c r="C35" s="168">
        <v>0</v>
      </c>
      <c r="D35" s="168">
        <v>156</v>
      </c>
      <c r="E35" s="168">
        <v>304</v>
      </c>
      <c r="F35" s="168">
        <v>438</v>
      </c>
      <c r="G35" s="168">
        <v>516</v>
      </c>
      <c r="H35" s="168">
        <v>514</v>
      </c>
      <c r="I35" s="168">
        <v>770</v>
      </c>
      <c r="J35" s="168">
        <v>856</v>
      </c>
      <c r="K35" s="168">
        <v>854</v>
      </c>
      <c r="L35" s="168">
        <v>269</v>
      </c>
      <c r="M35" s="168">
        <v>139</v>
      </c>
      <c r="N35" s="168">
        <f t="shared" si="6"/>
        <v>4885</v>
      </c>
      <c r="O35" s="183" t="s">
        <v>57</v>
      </c>
    </row>
    <row r="36" spans="1:236" x14ac:dyDescent="0.2">
      <c r="A36" s="168" t="s">
        <v>19</v>
      </c>
      <c r="B36" s="168">
        <v>108</v>
      </c>
      <c r="C36" s="168">
        <v>90</v>
      </c>
      <c r="D36" s="168">
        <v>129</v>
      </c>
      <c r="E36" s="168">
        <v>279</v>
      </c>
      <c r="F36" s="168">
        <v>371</v>
      </c>
      <c r="G36" s="168">
        <v>375</v>
      </c>
      <c r="H36" s="168">
        <v>543</v>
      </c>
      <c r="I36" s="168">
        <v>530</v>
      </c>
      <c r="J36" s="168">
        <v>624</v>
      </c>
      <c r="K36" s="168">
        <v>673</v>
      </c>
      <c r="L36" s="168">
        <v>239</v>
      </c>
      <c r="M36" s="168">
        <v>176</v>
      </c>
      <c r="N36" s="168">
        <f t="shared" si="6"/>
        <v>4137</v>
      </c>
      <c r="O36" s="183" t="s">
        <v>393</v>
      </c>
    </row>
    <row r="37" spans="1:236" x14ac:dyDescent="0.2">
      <c r="A37" s="168" t="s">
        <v>632</v>
      </c>
      <c r="B37" s="168">
        <v>0</v>
      </c>
      <c r="C37" s="168">
        <v>0</v>
      </c>
      <c r="D37" s="168">
        <v>0</v>
      </c>
      <c r="E37" s="168">
        <v>0</v>
      </c>
      <c r="F37" s="168">
        <v>0</v>
      </c>
      <c r="G37" s="168">
        <v>0</v>
      </c>
      <c r="H37" s="168">
        <v>0</v>
      </c>
      <c r="I37" s="168">
        <v>0</v>
      </c>
      <c r="J37" s="168">
        <v>0</v>
      </c>
      <c r="K37" s="168">
        <v>0</v>
      </c>
      <c r="L37" s="168">
        <v>0</v>
      </c>
      <c r="M37" s="168">
        <v>0</v>
      </c>
      <c r="N37" s="168">
        <f t="shared" si="6"/>
        <v>0</v>
      </c>
      <c r="O37" s="183" t="s">
        <v>848</v>
      </c>
    </row>
    <row r="38" spans="1:236" x14ac:dyDescent="0.2">
      <c r="A38" s="168" t="s">
        <v>20</v>
      </c>
      <c r="B38" s="168">
        <v>17</v>
      </c>
      <c r="C38" s="168">
        <v>37</v>
      </c>
      <c r="D38" s="168">
        <v>423</v>
      </c>
      <c r="E38" s="168">
        <v>751</v>
      </c>
      <c r="F38" s="168">
        <v>557</v>
      </c>
      <c r="G38" s="168">
        <v>685</v>
      </c>
      <c r="H38" s="168">
        <v>600</v>
      </c>
      <c r="I38" s="168">
        <v>669</v>
      </c>
      <c r="J38" s="168">
        <v>501</v>
      </c>
      <c r="K38" s="168">
        <v>294</v>
      </c>
      <c r="L38" s="168">
        <v>14</v>
      </c>
      <c r="M38" s="168">
        <v>85</v>
      </c>
      <c r="N38" s="168">
        <f t="shared" si="6"/>
        <v>4633</v>
      </c>
      <c r="O38" s="183" t="s">
        <v>394</v>
      </c>
    </row>
    <row r="39" spans="1:236" x14ac:dyDescent="0.2">
      <c r="A39" s="168" t="s">
        <v>633</v>
      </c>
      <c r="B39" s="168">
        <v>0</v>
      </c>
      <c r="C39" s="168">
        <v>0</v>
      </c>
      <c r="D39" s="168">
        <v>0</v>
      </c>
      <c r="E39" s="168">
        <v>0</v>
      </c>
      <c r="F39" s="168">
        <v>0</v>
      </c>
      <c r="G39" s="168">
        <v>0</v>
      </c>
      <c r="H39" s="168">
        <v>0</v>
      </c>
      <c r="I39" s="168">
        <v>0</v>
      </c>
      <c r="J39" s="168">
        <v>0</v>
      </c>
      <c r="K39" s="168">
        <v>0</v>
      </c>
      <c r="L39" s="168">
        <v>0</v>
      </c>
      <c r="M39" s="168">
        <v>0</v>
      </c>
      <c r="N39" s="168">
        <f t="shared" si="6"/>
        <v>0</v>
      </c>
      <c r="O39" s="178" t="s">
        <v>849</v>
      </c>
    </row>
    <row r="40" spans="1:236" x14ac:dyDescent="0.2">
      <c r="A40" s="168" t="s">
        <v>634</v>
      </c>
      <c r="B40" s="168">
        <v>0</v>
      </c>
      <c r="C40" s="168">
        <v>0</v>
      </c>
      <c r="D40" s="168">
        <v>0</v>
      </c>
      <c r="E40" s="168">
        <v>0</v>
      </c>
      <c r="F40" s="168">
        <v>0</v>
      </c>
      <c r="G40" s="168">
        <v>0</v>
      </c>
      <c r="H40" s="168">
        <v>0</v>
      </c>
      <c r="I40" s="168">
        <v>0</v>
      </c>
      <c r="J40" s="168">
        <v>0</v>
      </c>
      <c r="K40" s="168">
        <v>0</v>
      </c>
      <c r="L40" s="168">
        <v>0</v>
      </c>
      <c r="M40" s="168">
        <v>0</v>
      </c>
      <c r="N40" s="168">
        <f t="shared" si="6"/>
        <v>0</v>
      </c>
      <c r="O40" s="178" t="s">
        <v>850</v>
      </c>
    </row>
    <row r="41" spans="1:236" x14ac:dyDescent="0.2">
      <c r="A41" s="168" t="s">
        <v>313</v>
      </c>
      <c r="B41" s="168">
        <v>0</v>
      </c>
      <c r="C41" s="168">
        <v>0</v>
      </c>
      <c r="D41" s="168">
        <v>0</v>
      </c>
      <c r="E41" s="168">
        <v>0</v>
      </c>
      <c r="F41" s="168">
        <v>0</v>
      </c>
      <c r="G41" s="168">
        <v>163</v>
      </c>
      <c r="H41" s="168">
        <v>131</v>
      </c>
      <c r="I41" s="168">
        <v>158</v>
      </c>
      <c r="J41" s="168">
        <v>59</v>
      </c>
      <c r="K41" s="168">
        <v>0</v>
      </c>
      <c r="L41" s="168">
        <v>0</v>
      </c>
      <c r="M41" s="168">
        <v>0</v>
      </c>
      <c r="N41" s="168">
        <f t="shared" si="6"/>
        <v>511</v>
      </c>
      <c r="O41" s="183" t="s">
        <v>604</v>
      </c>
    </row>
    <row r="42" spans="1:236" x14ac:dyDescent="0.2">
      <c r="A42" s="168" t="s">
        <v>317</v>
      </c>
      <c r="B42" s="168">
        <v>715</v>
      </c>
      <c r="C42" s="168">
        <v>774</v>
      </c>
      <c r="D42" s="168">
        <v>922</v>
      </c>
      <c r="E42" s="168">
        <v>613</v>
      </c>
      <c r="F42" s="168">
        <v>977</v>
      </c>
      <c r="G42" s="168">
        <v>596</v>
      </c>
      <c r="H42" s="168">
        <v>666</v>
      </c>
      <c r="I42" s="168">
        <v>575</v>
      </c>
      <c r="J42" s="168">
        <v>897</v>
      </c>
      <c r="K42" s="168">
        <v>1175</v>
      </c>
      <c r="L42" s="168">
        <v>676</v>
      </c>
      <c r="M42" s="168">
        <v>559</v>
      </c>
      <c r="N42" s="168">
        <f t="shared" si="6"/>
        <v>9145</v>
      </c>
      <c r="O42" s="183" t="s">
        <v>484</v>
      </c>
    </row>
    <row r="43" spans="1:236" x14ac:dyDescent="0.2">
      <c r="A43" s="168" t="s">
        <v>22</v>
      </c>
      <c r="B43" s="168">
        <v>1288</v>
      </c>
      <c r="C43" s="168">
        <v>1091</v>
      </c>
      <c r="D43" s="168">
        <v>1938</v>
      </c>
      <c r="E43" s="168">
        <v>1220</v>
      </c>
      <c r="F43" s="168">
        <v>1264</v>
      </c>
      <c r="G43" s="168">
        <v>1454</v>
      </c>
      <c r="H43" s="168">
        <v>1140</v>
      </c>
      <c r="I43" s="168">
        <v>1199</v>
      </c>
      <c r="J43" s="168">
        <v>1087</v>
      </c>
      <c r="K43" s="168">
        <v>1379</v>
      </c>
      <c r="L43" s="168">
        <v>928</v>
      </c>
      <c r="M43" s="168">
        <v>1160</v>
      </c>
      <c r="N43" s="168">
        <f t="shared" si="6"/>
        <v>15148</v>
      </c>
      <c r="O43" s="183" t="s">
        <v>61</v>
      </c>
      <c r="IB43" s="21" t="s">
        <v>391</v>
      </c>
    </row>
    <row r="44" spans="1:236" x14ac:dyDescent="0.2">
      <c r="A44" s="171" t="s">
        <v>396</v>
      </c>
      <c r="B44" s="168">
        <v>12964</v>
      </c>
      <c r="C44" s="168">
        <v>1914</v>
      </c>
      <c r="D44" s="168">
        <v>7231</v>
      </c>
      <c r="E44" s="168">
        <v>22472</v>
      </c>
      <c r="F44" s="168">
        <v>17956</v>
      </c>
      <c r="G44" s="168">
        <v>10576</v>
      </c>
      <c r="H44" s="168">
        <v>5914</v>
      </c>
      <c r="I44" s="168">
        <v>6825</v>
      </c>
      <c r="J44" s="175">
        <v>7255</v>
      </c>
      <c r="K44" s="168">
        <v>15757</v>
      </c>
      <c r="L44" s="168">
        <v>10042</v>
      </c>
      <c r="M44" s="168">
        <v>13511</v>
      </c>
      <c r="N44" s="168">
        <f t="shared" si="6"/>
        <v>132417</v>
      </c>
      <c r="O44" s="183" t="s">
        <v>606</v>
      </c>
    </row>
    <row r="45" spans="1:236" x14ac:dyDescent="0.2">
      <c r="A45" s="168" t="s">
        <v>23</v>
      </c>
      <c r="B45" s="168">
        <v>41604</v>
      </c>
      <c r="C45" s="168">
        <v>53860</v>
      </c>
      <c r="D45" s="168">
        <v>61447</v>
      </c>
      <c r="E45" s="168">
        <v>17217</v>
      </c>
      <c r="F45" s="168">
        <v>19290</v>
      </c>
      <c r="G45" s="168">
        <v>13962</v>
      </c>
      <c r="H45" s="168">
        <v>13079</v>
      </c>
      <c r="I45" s="168">
        <v>6894</v>
      </c>
      <c r="J45" s="168">
        <v>22496</v>
      </c>
      <c r="K45" s="168">
        <v>28647</v>
      </c>
      <c r="L45" s="168">
        <v>20500</v>
      </c>
      <c r="M45" s="168">
        <v>16697</v>
      </c>
      <c r="N45" s="168">
        <f t="shared" si="6"/>
        <v>315693</v>
      </c>
      <c r="O45" s="183" t="s">
        <v>62</v>
      </c>
    </row>
    <row r="46" spans="1:236" x14ac:dyDescent="0.2">
      <c r="A46" s="168"/>
      <c r="B46" s="168"/>
      <c r="C46" s="168"/>
      <c r="D46" s="168" t="s">
        <v>635</v>
      </c>
      <c r="E46" s="168"/>
      <c r="F46" s="168"/>
      <c r="G46" s="168"/>
      <c r="H46" s="168"/>
      <c r="I46" s="168"/>
      <c r="J46" s="168"/>
      <c r="K46" s="168"/>
      <c r="L46" s="168"/>
      <c r="M46" s="168"/>
      <c r="N46" s="168"/>
      <c r="O46" s="185"/>
    </row>
    <row r="47" spans="1:236" s="25" customFormat="1" ht="12" x14ac:dyDescent="0.25">
      <c r="A47" s="172" t="s">
        <v>25</v>
      </c>
      <c r="B47" s="169">
        <f t="shared" ref="B47:M47" si="7">SUM(B48:B48)</f>
        <v>81</v>
      </c>
      <c r="C47" s="169">
        <f t="shared" si="7"/>
        <v>10</v>
      </c>
      <c r="D47" s="169">
        <f t="shared" si="7"/>
        <v>62</v>
      </c>
      <c r="E47" s="169">
        <f t="shared" si="7"/>
        <v>82</v>
      </c>
      <c r="F47" s="169">
        <f t="shared" si="7"/>
        <v>61</v>
      </c>
      <c r="G47" s="169">
        <f t="shared" si="7"/>
        <v>10</v>
      </c>
      <c r="H47" s="169">
        <f t="shared" si="7"/>
        <v>30</v>
      </c>
      <c r="I47" s="169">
        <f t="shared" si="7"/>
        <v>63</v>
      </c>
      <c r="J47" s="169">
        <f t="shared" si="7"/>
        <v>31</v>
      </c>
      <c r="K47" s="169">
        <f t="shared" si="7"/>
        <v>74</v>
      </c>
      <c r="L47" s="169">
        <f>SUM(L48:L49)</f>
        <v>36</v>
      </c>
      <c r="M47" s="169">
        <f t="shared" si="7"/>
        <v>59</v>
      </c>
      <c r="N47" s="169">
        <f>SUM(B47:M47)</f>
        <v>599</v>
      </c>
      <c r="O47" s="184" t="s">
        <v>64</v>
      </c>
      <c r="P47" s="124"/>
      <c r="Q47" s="186"/>
    </row>
    <row r="48" spans="1:236" x14ac:dyDescent="0.2">
      <c r="A48" s="168" t="s">
        <v>27</v>
      </c>
      <c r="B48" s="168">
        <v>81</v>
      </c>
      <c r="C48" s="168">
        <v>10</v>
      </c>
      <c r="D48" s="168">
        <v>62</v>
      </c>
      <c r="E48" s="168">
        <v>82</v>
      </c>
      <c r="F48" s="168">
        <v>61</v>
      </c>
      <c r="G48" s="168">
        <v>10</v>
      </c>
      <c r="H48" s="168">
        <v>30</v>
      </c>
      <c r="I48" s="168">
        <v>63</v>
      </c>
      <c r="J48" s="168">
        <v>31</v>
      </c>
      <c r="K48" s="168">
        <v>74</v>
      </c>
      <c r="L48" s="168">
        <v>36</v>
      </c>
      <c r="M48" s="168">
        <v>59</v>
      </c>
      <c r="N48" s="168">
        <f>SUM(B48:M48)</f>
        <v>599</v>
      </c>
      <c r="O48" s="183" t="s">
        <v>486</v>
      </c>
    </row>
    <row r="49" spans="1:20" x14ac:dyDescent="0.2">
      <c r="A49" s="168" t="s">
        <v>636</v>
      </c>
      <c r="B49" s="168">
        <v>0</v>
      </c>
      <c r="C49" s="168">
        <v>0</v>
      </c>
      <c r="D49" s="168">
        <v>0</v>
      </c>
      <c r="E49" s="168">
        <v>0</v>
      </c>
      <c r="F49" s="168">
        <v>0</v>
      </c>
      <c r="G49" s="168">
        <v>0</v>
      </c>
      <c r="H49" s="168">
        <v>0</v>
      </c>
      <c r="I49" s="168">
        <v>0</v>
      </c>
      <c r="J49" s="168">
        <v>0</v>
      </c>
      <c r="K49" s="168">
        <v>0</v>
      </c>
      <c r="L49" s="168">
        <v>0</v>
      </c>
      <c r="M49" s="168">
        <v>0</v>
      </c>
      <c r="N49" s="168">
        <f>SUM(B49:M49)</f>
        <v>0</v>
      </c>
      <c r="O49" s="183" t="s">
        <v>851</v>
      </c>
    </row>
    <row r="50" spans="1:20" x14ac:dyDescent="0.2">
      <c r="A50" s="168"/>
      <c r="B50" s="168"/>
      <c r="C50" s="168"/>
      <c r="D50" s="168"/>
      <c r="E50" s="168"/>
      <c r="F50" s="168"/>
      <c r="G50" s="168"/>
      <c r="H50" s="168"/>
      <c r="I50" s="168"/>
      <c r="J50" s="168"/>
      <c r="K50" s="168"/>
      <c r="L50" s="168"/>
      <c r="M50" s="168"/>
      <c r="N50" s="168"/>
      <c r="O50" s="183"/>
    </row>
    <row r="51" spans="1:20" s="25" customFormat="1" ht="12" x14ac:dyDescent="0.25">
      <c r="A51" s="172" t="s">
        <v>28</v>
      </c>
      <c r="B51" s="169">
        <f t="shared" ref="B51:M51" si="8">SUM(B52:B53)</f>
        <v>221</v>
      </c>
      <c r="C51" s="169">
        <f t="shared" si="8"/>
        <v>279</v>
      </c>
      <c r="D51" s="169">
        <f t="shared" si="8"/>
        <v>757</v>
      </c>
      <c r="E51" s="169">
        <f t="shared" si="8"/>
        <v>1879</v>
      </c>
      <c r="F51" s="169">
        <f t="shared" si="8"/>
        <v>2542</v>
      </c>
      <c r="G51" s="169">
        <f t="shared" si="8"/>
        <v>1680</v>
      </c>
      <c r="H51" s="169">
        <f t="shared" si="8"/>
        <v>1280</v>
      </c>
      <c r="I51" s="169">
        <f t="shared" si="8"/>
        <v>1416</v>
      </c>
      <c r="J51" s="169">
        <f t="shared" si="8"/>
        <v>1519</v>
      </c>
      <c r="K51" s="169">
        <f t="shared" si="8"/>
        <v>1511</v>
      </c>
      <c r="L51" s="169">
        <f t="shared" si="8"/>
        <v>689</v>
      </c>
      <c r="M51" s="169">
        <f t="shared" si="8"/>
        <v>379</v>
      </c>
      <c r="N51" s="169">
        <f>SUM(B51:M51)</f>
        <v>14152</v>
      </c>
      <c r="O51" s="184" t="s">
        <v>67</v>
      </c>
      <c r="P51" s="124"/>
      <c r="Q51" s="186"/>
    </row>
    <row r="52" spans="1:20" x14ac:dyDescent="0.2">
      <c r="A52" s="168" t="s">
        <v>29</v>
      </c>
      <c r="B52" s="168">
        <v>0</v>
      </c>
      <c r="C52" s="168">
        <v>0</v>
      </c>
      <c r="D52" s="168">
        <v>0</v>
      </c>
      <c r="E52" s="168">
        <v>0</v>
      </c>
      <c r="F52" s="168">
        <v>0</v>
      </c>
      <c r="G52" s="168">
        <v>0</v>
      </c>
      <c r="H52" s="168">
        <v>0</v>
      </c>
      <c r="I52" s="168">
        <v>0</v>
      </c>
      <c r="J52" s="168">
        <v>0</v>
      </c>
      <c r="K52" s="168">
        <v>0</v>
      </c>
      <c r="L52" s="168">
        <v>0</v>
      </c>
      <c r="M52" s="168">
        <v>0</v>
      </c>
      <c r="N52" s="168">
        <f>SUM(B52:M52)</f>
        <v>0</v>
      </c>
      <c r="O52" s="183" t="s">
        <v>487</v>
      </c>
    </row>
    <row r="53" spans="1:20" x14ac:dyDescent="0.2">
      <c r="A53" s="171" t="s">
        <v>30</v>
      </c>
      <c r="B53" s="168">
        <v>221</v>
      </c>
      <c r="C53" s="168">
        <v>279</v>
      </c>
      <c r="D53" s="168">
        <v>757</v>
      </c>
      <c r="E53" s="168">
        <v>1879</v>
      </c>
      <c r="F53" s="168">
        <v>2542</v>
      </c>
      <c r="G53" s="168">
        <v>1680</v>
      </c>
      <c r="H53" s="168">
        <v>1280</v>
      </c>
      <c r="I53" s="168">
        <v>1416</v>
      </c>
      <c r="J53" s="168">
        <v>1519</v>
      </c>
      <c r="K53" s="168">
        <v>1511</v>
      </c>
      <c r="L53" s="168">
        <v>689</v>
      </c>
      <c r="M53" s="168">
        <v>379</v>
      </c>
      <c r="N53" s="168">
        <f>SUM(B53:M53)</f>
        <v>14152</v>
      </c>
      <c r="O53" s="183" t="s">
        <v>69</v>
      </c>
      <c r="T53" s="21"/>
    </row>
    <row r="54" spans="1:20" x14ac:dyDescent="0.2">
      <c r="A54" s="168"/>
      <c r="B54" s="168"/>
      <c r="C54" s="168"/>
      <c r="D54" s="168"/>
      <c r="E54" s="168"/>
      <c r="F54" s="168"/>
      <c r="G54" s="168"/>
      <c r="H54" s="168"/>
      <c r="I54" s="168"/>
      <c r="J54" s="168"/>
      <c r="K54" s="168"/>
      <c r="L54" s="168"/>
      <c r="M54" s="168"/>
      <c r="N54" s="168"/>
      <c r="O54" s="185"/>
    </row>
    <row r="55" spans="1:20" s="25" customFormat="1" ht="12" x14ac:dyDescent="0.25">
      <c r="A55" s="172" t="s">
        <v>259</v>
      </c>
      <c r="B55" s="169">
        <f t="shared" ref="B55:M55" si="9">SUM(B56:B56)</f>
        <v>177</v>
      </c>
      <c r="C55" s="169">
        <f t="shared" si="9"/>
        <v>19</v>
      </c>
      <c r="D55" s="169">
        <f t="shared" si="9"/>
        <v>96</v>
      </c>
      <c r="E55" s="169">
        <f t="shared" si="9"/>
        <v>132</v>
      </c>
      <c r="F55" s="169">
        <f t="shared" si="9"/>
        <v>366</v>
      </c>
      <c r="G55" s="169">
        <f t="shared" si="9"/>
        <v>205</v>
      </c>
      <c r="H55" s="169">
        <f t="shared" si="9"/>
        <v>405</v>
      </c>
      <c r="I55" s="169">
        <f t="shared" si="9"/>
        <v>155</v>
      </c>
      <c r="J55" s="169">
        <f t="shared" si="9"/>
        <v>188</v>
      </c>
      <c r="K55" s="169">
        <f t="shared" si="9"/>
        <v>71</v>
      </c>
      <c r="L55" s="169">
        <f t="shared" si="9"/>
        <v>82</v>
      </c>
      <c r="M55" s="169">
        <f t="shared" si="9"/>
        <v>230</v>
      </c>
      <c r="N55" s="169">
        <f>SUM(B55:M55)</f>
        <v>2126</v>
      </c>
      <c r="O55" s="184" t="s">
        <v>265</v>
      </c>
      <c r="P55" s="124"/>
      <c r="Q55" s="186"/>
    </row>
    <row r="56" spans="1:20" x14ac:dyDescent="0.2">
      <c r="A56" s="168" t="s">
        <v>260</v>
      </c>
      <c r="B56" s="168">
        <v>177</v>
      </c>
      <c r="C56" s="168">
        <v>19</v>
      </c>
      <c r="D56" s="168">
        <v>96</v>
      </c>
      <c r="E56" s="168">
        <v>132</v>
      </c>
      <c r="F56" s="168">
        <v>366</v>
      </c>
      <c r="G56" s="168">
        <v>205</v>
      </c>
      <c r="H56" s="168">
        <v>405</v>
      </c>
      <c r="I56" s="168">
        <v>155</v>
      </c>
      <c r="J56" s="168">
        <v>188</v>
      </c>
      <c r="K56" s="168">
        <v>71</v>
      </c>
      <c r="L56" s="168">
        <v>82</v>
      </c>
      <c r="M56" s="168">
        <v>230</v>
      </c>
      <c r="N56" s="168">
        <f>SUM(B56:M56)</f>
        <v>2126</v>
      </c>
      <c r="O56" s="183" t="s">
        <v>607</v>
      </c>
    </row>
    <row r="57" spans="1:20" x14ac:dyDescent="0.2">
      <c r="A57" s="168"/>
      <c r="B57" s="168"/>
      <c r="C57" s="168"/>
      <c r="D57" s="168"/>
      <c r="E57" s="168"/>
      <c r="F57" s="168"/>
      <c r="G57" s="168"/>
      <c r="H57" s="168"/>
      <c r="I57" s="168"/>
      <c r="J57" s="168"/>
      <c r="K57" s="168"/>
      <c r="L57" s="168"/>
      <c r="M57" s="168"/>
      <c r="N57" s="168"/>
      <c r="O57" s="185"/>
    </row>
    <row r="58" spans="1:20" s="25" customFormat="1" ht="12" x14ac:dyDescent="0.25">
      <c r="A58" s="172" t="s">
        <v>31</v>
      </c>
      <c r="B58" s="169">
        <f t="shared" ref="B58:M58" si="10">SUM(B59:B68)</f>
        <v>3152</v>
      </c>
      <c r="C58" s="169">
        <f t="shared" si="10"/>
        <v>3559</v>
      </c>
      <c r="D58" s="169">
        <f t="shared" si="10"/>
        <v>3494</v>
      </c>
      <c r="E58" s="169">
        <f t="shared" si="10"/>
        <v>9983</v>
      </c>
      <c r="F58" s="169">
        <f t="shared" si="10"/>
        <v>31768</v>
      </c>
      <c r="G58" s="169">
        <f t="shared" si="10"/>
        <v>38510</v>
      </c>
      <c r="H58" s="169">
        <f t="shared" si="10"/>
        <v>47509</v>
      </c>
      <c r="I58" s="169">
        <f t="shared" si="10"/>
        <v>48942</v>
      </c>
      <c r="J58" s="169">
        <f t="shared" si="10"/>
        <v>49021</v>
      </c>
      <c r="K58" s="169">
        <f t="shared" si="10"/>
        <v>32544</v>
      </c>
      <c r="L58" s="169">
        <f t="shared" si="10"/>
        <v>9426</v>
      </c>
      <c r="M58" s="169">
        <f t="shared" si="10"/>
        <v>3767</v>
      </c>
      <c r="N58" s="169">
        <f>SUM(B58:M58)</f>
        <v>281675</v>
      </c>
      <c r="O58" s="184" t="s">
        <v>70</v>
      </c>
      <c r="P58" s="124"/>
      <c r="Q58" s="186"/>
    </row>
    <row r="59" spans="1:20" x14ac:dyDescent="0.2">
      <c r="A59" s="168" t="s">
        <v>318</v>
      </c>
      <c r="B59" s="168">
        <v>0</v>
      </c>
      <c r="C59" s="168">
        <v>0</v>
      </c>
      <c r="D59" s="168">
        <v>0</v>
      </c>
      <c r="E59" s="168">
        <v>0</v>
      </c>
      <c r="F59" s="168">
        <v>0</v>
      </c>
      <c r="G59" s="168">
        <v>0</v>
      </c>
      <c r="H59" s="168">
        <v>0</v>
      </c>
      <c r="I59" s="168">
        <v>0</v>
      </c>
      <c r="J59" s="168">
        <v>0</v>
      </c>
      <c r="K59" s="168">
        <v>0</v>
      </c>
      <c r="L59" s="168">
        <v>0</v>
      </c>
      <c r="M59" s="168">
        <v>0</v>
      </c>
      <c r="N59" s="168">
        <f t="shared" ref="N59:N68" si="11">SUM(B59:M59)</f>
        <v>0</v>
      </c>
      <c r="O59" s="183" t="s">
        <v>489</v>
      </c>
    </row>
    <row r="60" spans="1:20" x14ac:dyDescent="0.2">
      <c r="A60" s="168" t="s">
        <v>608</v>
      </c>
      <c r="B60" s="168">
        <v>0</v>
      </c>
      <c r="C60" s="168">
        <v>0</v>
      </c>
      <c r="D60" s="168">
        <v>0</v>
      </c>
      <c r="E60" s="168">
        <v>0</v>
      </c>
      <c r="F60" s="168">
        <v>357</v>
      </c>
      <c r="G60" s="168">
        <v>370</v>
      </c>
      <c r="H60" s="168">
        <v>697</v>
      </c>
      <c r="I60" s="168">
        <v>1024</v>
      </c>
      <c r="J60" s="168">
        <v>646</v>
      </c>
      <c r="K60" s="168">
        <v>361</v>
      </c>
      <c r="L60" s="168">
        <v>62</v>
      </c>
      <c r="M60" s="168">
        <v>0</v>
      </c>
      <c r="N60" s="168">
        <f t="shared" si="11"/>
        <v>3517</v>
      </c>
      <c r="O60" s="183" t="s">
        <v>852</v>
      </c>
    </row>
    <row r="61" spans="1:20" x14ac:dyDescent="0.2">
      <c r="A61" s="168" t="s">
        <v>637</v>
      </c>
      <c r="B61" s="168">
        <v>0</v>
      </c>
      <c r="C61" s="168">
        <v>0</v>
      </c>
      <c r="D61" s="168">
        <v>0</v>
      </c>
      <c r="E61" s="168">
        <v>0</v>
      </c>
      <c r="F61" s="168">
        <v>0</v>
      </c>
      <c r="G61" s="168">
        <v>0</v>
      </c>
      <c r="H61" s="168">
        <v>0</v>
      </c>
      <c r="I61" s="168">
        <v>0</v>
      </c>
      <c r="J61" s="168">
        <v>0</v>
      </c>
      <c r="K61" s="168">
        <v>0</v>
      </c>
      <c r="L61" s="168">
        <v>0</v>
      </c>
      <c r="M61" s="168">
        <v>0</v>
      </c>
      <c r="N61" s="168">
        <f t="shared" si="11"/>
        <v>0</v>
      </c>
      <c r="O61" s="183" t="s">
        <v>853</v>
      </c>
    </row>
    <row r="62" spans="1:20" x14ac:dyDescent="0.2">
      <c r="A62" s="168" t="s">
        <v>33</v>
      </c>
      <c r="B62" s="168">
        <v>36</v>
      </c>
      <c r="C62" s="168">
        <v>37</v>
      </c>
      <c r="D62" s="168">
        <v>36</v>
      </c>
      <c r="E62" s="168">
        <v>232</v>
      </c>
      <c r="F62" s="168">
        <v>2169</v>
      </c>
      <c r="G62" s="168">
        <v>2526</v>
      </c>
      <c r="H62" s="168">
        <v>2904</v>
      </c>
      <c r="I62" s="168">
        <v>3532</v>
      </c>
      <c r="J62" s="168">
        <v>3264</v>
      </c>
      <c r="K62" s="168">
        <v>1968</v>
      </c>
      <c r="L62" s="168">
        <v>51</v>
      </c>
      <c r="M62" s="168">
        <v>39</v>
      </c>
      <c r="N62" s="168">
        <f t="shared" si="11"/>
        <v>16794</v>
      </c>
      <c r="O62" s="183" t="s">
        <v>490</v>
      </c>
    </row>
    <row r="63" spans="1:20" x14ac:dyDescent="0.2">
      <c r="A63" s="168" t="s">
        <v>397</v>
      </c>
      <c r="B63" s="168">
        <v>0</v>
      </c>
      <c r="C63" s="168">
        <v>0</v>
      </c>
      <c r="D63" s="168">
        <v>0</v>
      </c>
      <c r="E63" s="168">
        <v>0</v>
      </c>
      <c r="F63" s="168">
        <v>0</v>
      </c>
      <c r="G63" s="168">
        <v>0</v>
      </c>
      <c r="H63" s="168">
        <v>0</v>
      </c>
      <c r="I63" s="168">
        <v>0</v>
      </c>
      <c r="J63" s="168">
        <v>0</v>
      </c>
      <c r="K63" s="168">
        <v>0</v>
      </c>
      <c r="L63" s="168">
        <v>0</v>
      </c>
      <c r="M63" s="168">
        <v>0</v>
      </c>
      <c r="N63" s="168">
        <f t="shared" si="11"/>
        <v>0</v>
      </c>
      <c r="O63" s="183" t="s">
        <v>609</v>
      </c>
    </row>
    <row r="64" spans="1:20" x14ac:dyDescent="0.2">
      <c r="A64" s="168" t="s">
        <v>398</v>
      </c>
      <c r="B64" s="168">
        <v>2466</v>
      </c>
      <c r="C64" s="168">
        <v>2972</v>
      </c>
      <c r="D64" s="168">
        <v>2708</v>
      </c>
      <c r="E64" s="168">
        <v>6715</v>
      </c>
      <c r="F64" s="168">
        <v>21493</v>
      </c>
      <c r="G64" s="168">
        <v>26017</v>
      </c>
      <c r="H64" s="168">
        <v>31063</v>
      </c>
      <c r="I64" s="168">
        <v>32338</v>
      </c>
      <c r="J64" s="168">
        <v>32659</v>
      </c>
      <c r="K64" s="168">
        <v>21639</v>
      </c>
      <c r="L64" s="168">
        <v>7513</v>
      </c>
      <c r="M64" s="168">
        <v>2830</v>
      </c>
      <c r="N64" s="168">
        <f t="shared" si="11"/>
        <v>190413</v>
      </c>
      <c r="O64" s="183" t="s">
        <v>610</v>
      </c>
    </row>
    <row r="65" spans="1:17" x14ac:dyDescent="0.2">
      <c r="A65" s="168" t="s">
        <v>35</v>
      </c>
      <c r="B65" s="168">
        <v>650</v>
      </c>
      <c r="C65" s="168">
        <v>550</v>
      </c>
      <c r="D65" s="168">
        <v>750</v>
      </c>
      <c r="E65" s="168">
        <v>3036</v>
      </c>
      <c r="F65" s="168">
        <v>7200</v>
      </c>
      <c r="G65" s="168">
        <v>9000</v>
      </c>
      <c r="H65" s="168">
        <v>12100</v>
      </c>
      <c r="I65" s="168">
        <v>11300</v>
      </c>
      <c r="J65" s="168">
        <v>11500</v>
      </c>
      <c r="K65" s="168">
        <v>7900</v>
      </c>
      <c r="L65" s="168">
        <v>1800</v>
      </c>
      <c r="M65" s="168">
        <v>800</v>
      </c>
      <c r="N65" s="168">
        <f t="shared" si="11"/>
        <v>66586</v>
      </c>
      <c r="O65" s="183" t="s">
        <v>494</v>
      </c>
    </row>
    <row r="66" spans="1:17" x14ac:dyDescent="0.2">
      <c r="A66" s="179" t="s">
        <v>638</v>
      </c>
      <c r="B66" s="168">
        <v>0</v>
      </c>
      <c r="C66" s="168">
        <v>0</v>
      </c>
      <c r="D66" s="168">
        <v>0</v>
      </c>
      <c r="E66" s="168">
        <v>0</v>
      </c>
      <c r="F66" s="168">
        <v>0</v>
      </c>
      <c r="G66" s="168">
        <v>0</v>
      </c>
      <c r="H66" s="168">
        <v>0</v>
      </c>
      <c r="I66" s="168">
        <v>0</v>
      </c>
      <c r="J66" s="168">
        <v>0</v>
      </c>
      <c r="K66" s="168">
        <v>0</v>
      </c>
      <c r="L66" s="168">
        <v>0</v>
      </c>
      <c r="M66" s="168">
        <v>0</v>
      </c>
      <c r="N66" s="168">
        <f t="shared" si="11"/>
        <v>0</v>
      </c>
      <c r="O66" s="123" t="s">
        <v>854</v>
      </c>
    </row>
    <row r="67" spans="1:17" x14ac:dyDescent="0.2">
      <c r="A67" s="168" t="s">
        <v>36</v>
      </c>
      <c r="B67" s="168">
        <v>0</v>
      </c>
      <c r="C67" s="168">
        <v>0</v>
      </c>
      <c r="D67" s="168">
        <v>0</v>
      </c>
      <c r="E67" s="168">
        <v>0</v>
      </c>
      <c r="F67" s="168">
        <v>273</v>
      </c>
      <c r="G67" s="168">
        <v>342</v>
      </c>
      <c r="H67" s="168">
        <v>376</v>
      </c>
      <c r="I67" s="168">
        <v>367</v>
      </c>
      <c r="J67" s="168">
        <v>480</v>
      </c>
      <c r="K67" s="168">
        <v>381</v>
      </c>
      <c r="L67" s="168">
        <v>0</v>
      </c>
      <c r="M67" s="168">
        <v>98</v>
      </c>
      <c r="N67" s="168">
        <f t="shared" si="11"/>
        <v>2317</v>
      </c>
      <c r="O67" s="183" t="s">
        <v>75</v>
      </c>
    </row>
    <row r="68" spans="1:17" x14ac:dyDescent="0.2">
      <c r="A68" s="168" t="s">
        <v>37</v>
      </c>
      <c r="B68" s="168">
        <v>0</v>
      </c>
      <c r="C68" s="168">
        <v>0</v>
      </c>
      <c r="D68" s="168">
        <v>0</v>
      </c>
      <c r="E68" s="168">
        <v>0</v>
      </c>
      <c r="F68" s="168">
        <v>276</v>
      </c>
      <c r="G68" s="168">
        <v>255</v>
      </c>
      <c r="H68" s="168">
        <v>369</v>
      </c>
      <c r="I68" s="168">
        <v>381</v>
      </c>
      <c r="J68" s="168">
        <v>472</v>
      </c>
      <c r="K68" s="168">
        <v>295</v>
      </c>
      <c r="L68" s="168">
        <v>0</v>
      </c>
      <c r="M68" s="168">
        <v>0</v>
      </c>
      <c r="N68" s="168">
        <f t="shared" si="11"/>
        <v>2048</v>
      </c>
      <c r="O68" s="183" t="s">
        <v>495</v>
      </c>
    </row>
    <row r="69" spans="1:17" x14ac:dyDescent="0.2">
      <c r="A69" s="168"/>
      <c r="B69" s="168"/>
      <c r="C69" s="168"/>
      <c r="D69" s="168"/>
      <c r="E69" s="168"/>
      <c r="F69" s="168"/>
      <c r="G69" s="168"/>
      <c r="H69" s="168"/>
      <c r="I69" s="168"/>
      <c r="J69" s="168"/>
      <c r="K69" s="168"/>
      <c r="L69" s="168"/>
      <c r="M69" s="168"/>
      <c r="N69" s="168"/>
      <c r="O69" s="185"/>
    </row>
    <row r="70" spans="1:17" s="25" customFormat="1" ht="12" x14ac:dyDescent="0.25">
      <c r="A70" s="172" t="s">
        <v>38</v>
      </c>
      <c r="B70" s="169">
        <f>SUM(B71:B73)</f>
        <v>0</v>
      </c>
      <c r="C70" s="169">
        <f t="shared" ref="C70:L70" si="12">SUM(C71:C73)</f>
        <v>0</v>
      </c>
      <c r="D70" s="169">
        <f t="shared" si="12"/>
        <v>0</v>
      </c>
      <c r="E70" s="169">
        <f t="shared" si="12"/>
        <v>0</v>
      </c>
      <c r="F70" s="169">
        <f>SUM(F71:F73)</f>
        <v>367</v>
      </c>
      <c r="G70" s="169">
        <f t="shared" si="12"/>
        <v>515</v>
      </c>
      <c r="H70" s="169">
        <f t="shared" si="12"/>
        <v>1513</v>
      </c>
      <c r="I70" s="169">
        <f>SUM(I71:I73)</f>
        <v>2732</v>
      </c>
      <c r="J70" s="169">
        <f t="shared" si="12"/>
        <v>866</v>
      </c>
      <c r="K70" s="169">
        <f t="shared" si="12"/>
        <v>102</v>
      </c>
      <c r="L70" s="169">
        <f t="shared" si="12"/>
        <v>0</v>
      </c>
      <c r="M70" s="169">
        <f>SUM(M71:M73)</f>
        <v>0</v>
      </c>
      <c r="N70" s="169">
        <f t="shared" ref="N70:N80" si="13">SUM(B70:M70)</f>
        <v>6095</v>
      </c>
      <c r="O70" s="184" t="s">
        <v>77</v>
      </c>
      <c r="P70" s="124"/>
      <c r="Q70" s="186"/>
    </row>
    <row r="71" spans="1:17" x14ac:dyDescent="0.2">
      <c r="A71" s="168" t="s">
        <v>39</v>
      </c>
      <c r="B71" s="168">
        <v>0</v>
      </c>
      <c r="C71" s="168">
        <v>0</v>
      </c>
      <c r="D71" s="168">
        <v>0</v>
      </c>
      <c r="E71" s="168">
        <v>0</v>
      </c>
      <c r="F71" s="168">
        <v>367</v>
      </c>
      <c r="G71" s="168">
        <v>515</v>
      </c>
      <c r="H71" s="168">
        <v>1513</v>
      </c>
      <c r="I71" s="168">
        <v>2732</v>
      </c>
      <c r="J71" s="168">
        <v>866</v>
      </c>
      <c r="K71" s="168">
        <v>102</v>
      </c>
      <c r="L71" s="168">
        <v>0</v>
      </c>
      <c r="M71" s="168">
        <v>0</v>
      </c>
      <c r="N71" s="168">
        <f t="shared" si="13"/>
        <v>6095</v>
      </c>
      <c r="O71" s="183" t="s">
        <v>496</v>
      </c>
    </row>
    <row r="72" spans="1:17" x14ac:dyDescent="0.2">
      <c r="A72" s="168" t="s">
        <v>639</v>
      </c>
      <c r="B72" s="168">
        <v>0</v>
      </c>
      <c r="C72" s="168">
        <v>0</v>
      </c>
      <c r="D72" s="168">
        <v>0</v>
      </c>
      <c r="E72" s="168">
        <v>0</v>
      </c>
      <c r="F72" s="168">
        <v>0</v>
      </c>
      <c r="G72" s="168">
        <v>0</v>
      </c>
      <c r="H72" s="168">
        <v>0</v>
      </c>
      <c r="I72" s="168">
        <v>0</v>
      </c>
      <c r="J72" s="168">
        <v>0</v>
      </c>
      <c r="K72" s="168">
        <v>0</v>
      </c>
      <c r="L72" s="168">
        <v>0</v>
      </c>
      <c r="M72" s="168">
        <v>0</v>
      </c>
      <c r="N72" s="168">
        <v>0</v>
      </c>
      <c r="O72" s="22" t="s">
        <v>855</v>
      </c>
    </row>
    <row r="73" spans="1:17" x14ac:dyDescent="0.2">
      <c r="A73" s="168" t="s">
        <v>640</v>
      </c>
      <c r="B73" s="168">
        <v>0</v>
      </c>
      <c r="C73" s="168">
        <v>0</v>
      </c>
      <c r="D73" s="168">
        <v>0</v>
      </c>
      <c r="E73" s="168">
        <v>0</v>
      </c>
      <c r="F73" s="168">
        <v>0</v>
      </c>
      <c r="G73" s="168">
        <v>0</v>
      </c>
      <c r="H73" s="168">
        <v>0</v>
      </c>
      <c r="I73" s="168">
        <v>0</v>
      </c>
      <c r="J73" s="168">
        <v>0</v>
      </c>
      <c r="K73" s="168">
        <v>0</v>
      </c>
      <c r="L73" s="168">
        <v>0</v>
      </c>
      <c r="M73" s="168">
        <v>0</v>
      </c>
      <c r="N73" s="168">
        <v>0</v>
      </c>
      <c r="O73" s="22" t="s">
        <v>856</v>
      </c>
    </row>
    <row r="74" spans="1:17" x14ac:dyDescent="0.2">
      <c r="A74" s="168"/>
      <c r="B74" s="168"/>
      <c r="C74" s="168"/>
      <c r="D74" s="168"/>
      <c r="E74" s="168"/>
      <c r="F74" s="168"/>
      <c r="G74" s="168"/>
      <c r="H74" s="168"/>
      <c r="I74" s="168"/>
      <c r="J74" s="168"/>
      <c r="K74" s="168"/>
      <c r="L74" s="168"/>
      <c r="M74" s="168"/>
      <c r="N74" s="168"/>
      <c r="O74" s="183"/>
    </row>
    <row r="75" spans="1:17" s="25" customFormat="1" ht="12" x14ac:dyDescent="0.25">
      <c r="A75" s="169" t="s">
        <v>79</v>
      </c>
      <c r="B75" s="169">
        <f t="shared" ref="B75:M75" si="14">SUM(B76:B80)</f>
        <v>35</v>
      </c>
      <c r="C75" s="169">
        <f t="shared" si="14"/>
        <v>83</v>
      </c>
      <c r="D75" s="169">
        <f t="shared" si="14"/>
        <v>133</v>
      </c>
      <c r="E75" s="169">
        <f t="shared" si="14"/>
        <v>631</v>
      </c>
      <c r="F75" s="169">
        <f t="shared" si="14"/>
        <v>1030</v>
      </c>
      <c r="G75" s="169">
        <f t="shared" si="14"/>
        <v>956</v>
      </c>
      <c r="H75" s="169">
        <f t="shared" si="14"/>
        <v>1856</v>
      </c>
      <c r="I75" s="169">
        <f t="shared" si="14"/>
        <v>2053</v>
      </c>
      <c r="J75" s="169">
        <f t="shared" si="14"/>
        <v>1257</v>
      </c>
      <c r="K75" s="169">
        <f t="shared" si="14"/>
        <v>574</v>
      </c>
      <c r="L75" s="169">
        <f t="shared" si="14"/>
        <v>194</v>
      </c>
      <c r="M75" s="169">
        <f t="shared" si="14"/>
        <v>103</v>
      </c>
      <c r="N75" s="169">
        <f t="shared" si="13"/>
        <v>8905</v>
      </c>
      <c r="O75" s="184" t="s">
        <v>113</v>
      </c>
      <c r="P75" s="124"/>
      <c r="Q75" s="189"/>
    </row>
    <row r="76" spans="1:17" x14ac:dyDescent="0.2">
      <c r="A76" s="168" t="s">
        <v>80</v>
      </c>
      <c r="B76" s="168">
        <v>0</v>
      </c>
      <c r="C76" s="168">
        <v>38</v>
      </c>
      <c r="D76" s="168">
        <v>47</v>
      </c>
      <c r="E76" s="168">
        <v>261</v>
      </c>
      <c r="F76" s="168">
        <v>524</v>
      </c>
      <c r="G76" s="168">
        <v>321</v>
      </c>
      <c r="H76" s="168">
        <v>731</v>
      </c>
      <c r="I76" s="168">
        <v>714</v>
      </c>
      <c r="J76" s="168">
        <v>551</v>
      </c>
      <c r="K76" s="168">
        <v>325</v>
      </c>
      <c r="L76" s="168">
        <v>194</v>
      </c>
      <c r="M76" s="168">
        <v>64</v>
      </c>
      <c r="N76" s="168">
        <f t="shared" si="13"/>
        <v>3770</v>
      </c>
      <c r="O76" s="183" t="s">
        <v>497</v>
      </c>
    </row>
    <row r="77" spans="1:17" x14ac:dyDescent="0.2">
      <c r="A77" s="168" t="s">
        <v>399</v>
      </c>
      <c r="B77" s="168">
        <v>0</v>
      </c>
      <c r="C77" s="168">
        <v>13</v>
      </c>
      <c r="D77" s="168">
        <v>10</v>
      </c>
      <c r="E77" s="168">
        <v>68</v>
      </c>
      <c r="F77" s="168">
        <v>284</v>
      </c>
      <c r="G77" s="168">
        <v>316</v>
      </c>
      <c r="H77" s="168">
        <v>222</v>
      </c>
      <c r="I77" s="168">
        <v>200</v>
      </c>
      <c r="J77" s="168">
        <v>254</v>
      </c>
      <c r="K77" s="168">
        <v>100</v>
      </c>
      <c r="L77" s="168">
        <v>0</v>
      </c>
      <c r="M77" s="168">
        <v>25</v>
      </c>
      <c r="N77" s="168">
        <f t="shared" si="13"/>
        <v>1492</v>
      </c>
      <c r="O77" s="183" t="s">
        <v>498</v>
      </c>
    </row>
    <row r="78" spans="1:17" x14ac:dyDescent="0.2">
      <c r="A78" s="168" t="s">
        <v>82</v>
      </c>
      <c r="B78" s="168">
        <v>0</v>
      </c>
      <c r="C78" s="168">
        <v>0</v>
      </c>
      <c r="D78" s="168">
        <v>0</v>
      </c>
      <c r="E78" s="168">
        <v>149</v>
      </c>
      <c r="F78" s="168">
        <v>120</v>
      </c>
      <c r="G78" s="168">
        <v>198</v>
      </c>
      <c r="H78" s="168">
        <v>787</v>
      </c>
      <c r="I78" s="168">
        <v>1027</v>
      </c>
      <c r="J78" s="168">
        <v>358</v>
      </c>
      <c r="K78" s="168">
        <v>59</v>
      </c>
      <c r="L78" s="168">
        <v>0</v>
      </c>
      <c r="M78" s="168">
        <v>0</v>
      </c>
      <c r="N78" s="168">
        <f t="shared" si="13"/>
        <v>2698</v>
      </c>
      <c r="O78" s="183" t="s">
        <v>611</v>
      </c>
    </row>
    <row r="79" spans="1:17" x14ac:dyDescent="0.2">
      <c r="A79" s="168" t="s">
        <v>641</v>
      </c>
      <c r="B79" s="168">
        <v>0</v>
      </c>
      <c r="C79" s="168">
        <v>0</v>
      </c>
      <c r="D79" s="168">
        <v>0</v>
      </c>
      <c r="E79" s="168">
        <v>0</v>
      </c>
      <c r="F79" s="168">
        <v>0</v>
      </c>
      <c r="G79" s="168">
        <v>0</v>
      </c>
      <c r="H79" s="168">
        <v>0</v>
      </c>
      <c r="I79" s="168">
        <v>0</v>
      </c>
      <c r="J79" s="168">
        <v>0</v>
      </c>
      <c r="K79" s="168">
        <v>0</v>
      </c>
      <c r="L79" s="168">
        <v>0</v>
      </c>
      <c r="M79" s="168">
        <v>0</v>
      </c>
      <c r="N79" s="168">
        <f t="shared" si="13"/>
        <v>0</v>
      </c>
      <c r="O79" s="22" t="s">
        <v>857</v>
      </c>
    </row>
    <row r="80" spans="1:17" x14ac:dyDescent="0.2">
      <c r="A80" s="168" t="s">
        <v>83</v>
      </c>
      <c r="B80" s="168">
        <v>35</v>
      </c>
      <c r="C80" s="168">
        <v>32</v>
      </c>
      <c r="D80" s="168">
        <v>76</v>
      </c>
      <c r="E80" s="168">
        <v>153</v>
      </c>
      <c r="F80" s="168">
        <v>102</v>
      </c>
      <c r="G80" s="168">
        <v>121</v>
      </c>
      <c r="H80" s="168">
        <v>116</v>
      </c>
      <c r="I80" s="168">
        <v>112</v>
      </c>
      <c r="J80" s="168">
        <v>94</v>
      </c>
      <c r="K80" s="168">
        <v>90</v>
      </c>
      <c r="L80" s="168">
        <v>0</v>
      </c>
      <c r="M80" s="168">
        <v>14</v>
      </c>
      <c r="N80" s="168">
        <f t="shared" si="13"/>
        <v>945</v>
      </c>
      <c r="O80" s="183" t="s">
        <v>500</v>
      </c>
    </row>
    <row r="81" spans="1:17" x14ac:dyDescent="0.2">
      <c r="A81" s="168"/>
      <c r="B81" s="168"/>
      <c r="C81" s="168"/>
      <c r="D81" s="168"/>
      <c r="E81" s="168"/>
      <c r="F81" s="168"/>
      <c r="G81" s="168"/>
      <c r="H81" s="168"/>
      <c r="I81" s="168"/>
      <c r="J81" s="168"/>
      <c r="K81" s="168"/>
      <c r="L81" s="168"/>
      <c r="M81" s="168"/>
      <c r="N81" s="168"/>
      <c r="O81" s="183"/>
    </row>
    <row r="82" spans="1:17" s="25" customFormat="1" ht="12" x14ac:dyDescent="0.25">
      <c r="A82" s="172" t="s">
        <v>84</v>
      </c>
      <c r="B82" s="169">
        <f t="shared" ref="B82:M82" si="15">SUM(B83:B83)</f>
        <v>0</v>
      </c>
      <c r="C82" s="169">
        <f t="shared" si="15"/>
        <v>0</v>
      </c>
      <c r="D82" s="169">
        <f t="shared" si="15"/>
        <v>0</v>
      </c>
      <c r="E82" s="169">
        <f t="shared" si="15"/>
        <v>0</v>
      </c>
      <c r="F82" s="169">
        <f t="shared" si="15"/>
        <v>287</v>
      </c>
      <c r="G82" s="169">
        <f t="shared" si="15"/>
        <v>422</v>
      </c>
      <c r="H82" s="169">
        <f t="shared" si="15"/>
        <v>1349</v>
      </c>
      <c r="I82" s="169">
        <f t="shared" si="15"/>
        <v>1698</v>
      </c>
      <c r="J82" s="169">
        <f t="shared" si="15"/>
        <v>1502</v>
      </c>
      <c r="K82" s="169">
        <f t="shared" si="15"/>
        <v>292</v>
      </c>
      <c r="L82" s="169">
        <f t="shared" si="15"/>
        <v>0</v>
      </c>
      <c r="M82" s="169">
        <f t="shared" si="15"/>
        <v>0</v>
      </c>
      <c r="N82" s="169">
        <f>SUM(B82:M82)</f>
        <v>5550</v>
      </c>
      <c r="O82" s="184" t="s">
        <v>118</v>
      </c>
      <c r="P82" s="124"/>
      <c r="Q82" s="189"/>
    </row>
    <row r="83" spans="1:17" x14ac:dyDescent="0.2">
      <c r="A83" s="168" t="s">
        <v>85</v>
      </c>
      <c r="B83" s="168">
        <v>0</v>
      </c>
      <c r="C83" s="168">
        <v>0</v>
      </c>
      <c r="D83" s="168">
        <v>0</v>
      </c>
      <c r="E83" s="168">
        <v>0</v>
      </c>
      <c r="F83" s="168">
        <v>287</v>
      </c>
      <c r="G83" s="168">
        <v>422</v>
      </c>
      <c r="H83" s="168">
        <v>1349</v>
      </c>
      <c r="I83" s="168">
        <v>1698</v>
      </c>
      <c r="J83" s="168">
        <v>1502</v>
      </c>
      <c r="K83" s="168">
        <v>292</v>
      </c>
      <c r="L83" s="168">
        <v>0</v>
      </c>
      <c r="M83" s="168">
        <v>0</v>
      </c>
      <c r="N83" s="168">
        <f>SUM(B83:M83)</f>
        <v>5550</v>
      </c>
      <c r="O83" s="183" t="s">
        <v>501</v>
      </c>
    </row>
    <row r="84" spans="1:17" x14ac:dyDescent="0.2">
      <c r="A84" s="168"/>
      <c r="B84" s="168"/>
      <c r="C84" s="168"/>
      <c r="D84" s="168"/>
      <c r="E84" s="168"/>
      <c r="F84" s="168"/>
      <c r="G84" s="168"/>
      <c r="H84" s="168"/>
      <c r="I84" s="168"/>
      <c r="J84" s="168"/>
      <c r="K84" s="168"/>
      <c r="L84" s="168"/>
      <c r="M84" s="168"/>
      <c r="N84" s="168"/>
      <c r="O84" s="185"/>
    </row>
    <row r="85" spans="1:17" s="25" customFormat="1" ht="12" x14ac:dyDescent="0.25">
      <c r="A85" s="172" t="s">
        <v>86</v>
      </c>
      <c r="B85" s="169">
        <f t="shared" ref="B85:M85" si="16">SUM(B86:B87)</f>
        <v>886</v>
      </c>
      <c r="C85" s="169">
        <f t="shared" si="16"/>
        <v>878</v>
      </c>
      <c r="D85" s="169">
        <f t="shared" si="16"/>
        <v>1065</v>
      </c>
      <c r="E85" s="169">
        <f t="shared" si="16"/>
        <v>5481</v>
      </c>
      <c r="F85" s="169">
        <f t="shared" si="16"/>
        <v>8082</v>
      </c>
      <c r="G85" s="169">
        <f t="shared" si="16"/>
        <v>4412</v>
      </c>
      <c r="H85" s="169">
        <f t="shared" si="16"/>
        <v>6291</v>
      </c>
      <c r="I85" s="169">
        <f t="shared" si="16"/>
        <v>6679</v>
      </c>
      <c r="J85" s="169">
        <f t="shared" si="16"/>
        <v>6641</v>
      </c>
      <c r="K85" s="169">
        <f t="shared" si="16"/>
        <v>4210</v>
      </c>
      <c r="L85" s="169">
        <f t="shared" si="16"/>
        <v>1326</v>
      </c>
      <c r="M85" s="169">
        <f t="shared" si="16"/>
        <v>715</v>
      </c>
      <c r="N85" s="169">
        <f>SUM(B85:M85)</f>
        <v>46666</v>
      </c>
      <c r="O85" s="184" t="s">
        <v>120</v>
      </c>
      <c r="P85" s="124"/>
      <c r="Q85" s="189"/>
    </row>
    <row r="86" spans="1:17" ht="12" x14ac:dyDescent="0.25">
      <c r="A86" s="169" t="s">
        <v>87</v>
      </c>
      <c r="B86" s="168">
        <v>880</v>
      </c>
      <c r="C86" s="168">
        <v>855</v>
      </c>
      <c r="D86" s="168">
        <v>1055</v>
      </c>
      <c r="E86" s="168">
        <v>5444</v>
      </c>
      <c r="F86" s="168">
        <v>8001</v>
      </c>
      <c r="G86" s="168">
        <v>4339</v>
      </c>
      <c r="H86" s="168">
        <v>6215</v>
      </c>
      <c r="I86" s="168">
        <v>6482</v>
      </c>
      <c r="J86" s="168">
        <v>6495</v>
      </c>
      <c r="K86" s="168">
        <v>4172</v>
      </c>
      <c r="L86" s="168">
        <v>1308</v>
      </c>
      <c r="M86" s="168">
        <v>707</v>
      </c>
      <c r="N86" s="169">
        <f>SUM(B86:M86)</f>
        <v>45953</v>
      </c>
      <c r="O86" s="183" t="s">
        <v>502</v>
      </c>
    </row>
    <row r="87" spans="1:17" x14ac:dyDescent="0.2">
      <c r="A87" s="168" t="s">
        <v>267</v>
      </c>
      <c r="B87" s="168">
        <v>6</v>
      </c>
      <c r="C87" s="168">
        <v>23</v>
      </c>
      <c r="D87" s="168">
        <v>10</v>
      </c>
      <c r="E87" s="168">
        <v>37</v>
      </c>
      <c r="F87" s="168">
        <v>81</v>
      </c>
      <c r="G87" s="168">
        <v>73</v>
      </c>
      <c r="H87" s="168">
        <v>76</v>
      </c>
      <c r="I87" s="168">
        <v>197</v>
      </c>
      <c r="J87" s="168">
        <v>146</v>
      </c>
      <c r="K87" s="168">
        <v>38</v>
      </c>
      <c r="L87" s="168">
        <v>18</v>
      </c>
      <c r="M87" s="168">
        <v>8</v>
      </c>
      <c r="N87" s="168">
        <f>SUM(B87:M87)</f>
        <v>713</v>
      </c>
      <c r="O87" s="183" t="s">
        <v>503</v>
      </c>
      <c r="Q87" s="186">
        <v>0</v>
      </c>
    </row>
    <row r="88" spans="1:17" x14ac:dyDescent="0.2">
      <c r="A88" s="168"/>
      <c r="B88" s="168"/>
      <c r="C88" s="168"/>
      <c r="D88" s="168"/>
      <c r="E88" s="168"/>
      <c r="F88" s="168"/>
      <c r="G88" s="168"/>
      <c r="H88" s="168"/>
      <c r="I88" s="168"/>
      <c r="J88" s="168"/>
      <c r="K88" s="168"/>
      <c r="L88" s="168"/>
      <c r="M88" s="168"/>
      <c r="N88" s="168"/>
      <c r="O88" s="185"/>
    </row>
    <row r="89" spans="1:17" s="25" customFormat="1" ht="12" x14ac:dyDescent="0.25">
      <c r="A89" s="172" t="s">
        <v>88</v>
      </c>
      <c r="B89" s="169">
        <f t="shared" ref="B89:M89" si="17">SUM(B90:B91)</f>
        <v>232</v>
      </c>
      <c r="C89" s="169">
        <f t="shared" si="17"/>
        <v>302</v>
      </c>
      <c r="D89" s="169">
        <f t="shared" si="17"/>
        <v>502</v>
      </c>
      <c r="E89" s="169">
        <f t="shared" si="17"/>
        <v>684</v>
      </c>
      <c r="F89" s="169">
        <f t="shared" si="17"/>
        <v>544</v>
      </c>
      <c r="G89" s="169">
        <f t="shared" si="17"/>
        <v>242</v>
      </c>
      <c r="H89" s="169">
        <f t="shared" si="17"/>
        <v>240</v>
      </c>
      <c r="I89" s="169">
        <f t="shared" si="17"/>
        <v>276</v>
      </c>
      <c r="J89" s="169">
        <f t="shared" si="17"/>
        <v>294</v>
      </c>
      <c r="K89" s="169">
        <f t="shared" si="17"/>
        <v>416</v>
      </c>
      <c r="L89" s="169">
        <f t="shared" si="17"/>
        <v>202</v>
      </c>
      <c r="M89" s="169">
        <f t="shared" si="17"/>
        <v>230</v>
      </c>
      <c r="N89" s="169">
        <f>SUM(B89:M89)</f>
        <v>4164</v>
      </c>
      <c r="O89" s="184" t="s">
        <v>122</v>
      </c>
      <c r="P89" s="124"/>
      <c r="Q89" s="186"/>
    </row>
    <row r="90" spans="1:17" x14ac:dyDescent="0.2">
      <c r="A90" s="168" t="s">
        <v>324</v>
      </c>
      <c r="B90" s="168">
        <v>152</v>
      </c>
      <c r="C90" s="168">
        <v>272</v>
      </c>
      <c r="D90" s="168">
        <v>449</v>
      </c>
      <c r="E90" s="168">
        <v>603</v>
      </c>
      <c r="F90" s="168">
        <v>438</v>
      </c>
      <c r="G90" s="168">
        <v>182</v>
      </c>
      <c r="H90" s="168">
        <v>138</v>
      </c>
      <c r="I90" s="168">
        <v>136</v>
      </c>
      <c r="J90" s="168">
        <v>174</v>
      </c>
      <c r="K90" s="168">
        <v>316</v>
      </c>
      <c r="L90" s="168">
        <v>138</v>
      </c>
      <c r="M90" s="168">
        <v>171</v>
      </c>
      <c r="N90" s="168">
        <f>SUM(B90:M90)</f>
        <v>3169</v>
      </c>
      <c r="O90" s="183" t="s">
        <v>505</v>
      </c>
    </row>
    <row r="91" spans="1:17" x14ac:dyDescent="0.2">
      <c r="A91" s="168" t="s">
        <v>325</v>
      </c>
      <c r="B91" s="168">
        <v>80</v>
      </c>
      <c r="C91" s="168">
        <v>30</v>
      </c>
      <c r="D91" s="168">
        <v>53</v>
      </c>
      <c r="E91" s="168">
        <v>81</v>
      </c>
      <c r="F91" s="168">
        <v>106</v>
      </c>
      <c r="G91" s="168">
        <v>60</v>
      </c>
      <c r="H91" s="168">
        <v>102</v>
      </c>
      <c r="I91" s="168">
        <v>140</v>
      </c>
      <c r="J91" s="168">
        <v>120</v>
      </c>
      <c r="K91" s="168">
        <v>100</v>
      </c>
      <c r="L91" s="168">
        <v>64</v>
      </c>
      <c r="M91" s="168">
        <v>59</v>
      </c>
      <c r="N91" s="168">
        <f>SUM(B91:M91)</f>
        <v>995</v>
      </c>
      <c r="O91" s="183" t="s">
        <v>507</v>
      </c>
    </row>
    <row r="92" spans="1:17" x14ac:dyDescent="0.2">
      <c r="A92" s="168"/>
      <c r="B92" s="168"/>
      <c r="C92" s="168"/>
      <c r="D92" s="168"/>
      <c r="E92" s="168"/>
      <c r="F92" s="168"/>
      <c r="G92" s="168"/>
      <c r="H92" s="168"/>
      <c r="I92" s="168"/>
      <c r="J92" s="168"/>
      <c r="K92" s="168"/>
      <c r="L92" s="168"/>
      <c r="M92" s="168"/>
      <c r="N92" s="168"/>
      <c r="O92" s="185"/>
    </row>
    <row r="93" spans="1:17" s="25" customFormat="1" ht="12" x14ac:dyDescent="0.25">
      <c r="A93" s="172" t="s">
        <v>90</v>
      </c>
      <c r="B93" s="169">
        <f>SUM(B94:B96)</f>
        <v>595</v>
      </c>
      <c r="C93" s="169">
        <f t="shared" ref="C93:M93" si="18">SUM(C94:C96)</f>
        <v>478</v>
      </c>
      <c r="D93" s="169">
        <f t="shared" si="18"/>
        <v>1333</v>
      </c>
      <c r="E93" s="169">
        <f t="shared" si="18"/>
        <v>4729</v>
      </c>
      <c r="F93" s="169">
        <f t="shared" si="18"/>
        <v>12295</v>
      </c>
      <c r="G93" s="169">
        <f t="shared" si="18"/>
        <v>13480</v>
      </c>
      <c r="H93" s="169">
        <f>SUM(H94:H96)</f>
        <v>17897</v>
      </c>
      <c r="I93" s="169">
        <f t="shared" si="18"/>
        <v>20906</v>
      </c>
      <c r="J93" s="169">
        <f t="shared" si="18"/>
        <v>15912</v>
      </c>
      <c r="K93" s="169">
        <f>SUM(K94:K96)</f>
        <v>8849</v>
      </c>
      <c r="L93" s="169">
        <f t="shared" si="18"/>
        <v>1348</v>
      </c>
      <c r="M93" s="169">
        <f t="shared" si="18"/>
        <v>653</v>
      </c>
      <c r="N93" s="169">
        <f>SUM(B93:M93)</f>
        <v>98475</v>
      </c>
      <c r="O93" s="184" t="s">
        <v>124</v>
      </c>
      <c r="P93" s="124"/>
      <c r="Q93" s="186"/>
    </row>
    <row r="94" spans="1:17" x14ac:dyDescent="0.2">
      <c r="A94" s="168" t="s">
        <v>91</v>
      </c>
      <c r="B94" s="168">
        <v>595</v>
      </c>
      <c r="C94" s="168">
        <v>478</v>
      </c>
      <c r="D94" s="168">
        <v>1333</v>
      </c>
      <c r="E94" s="168">
        <v>4729</v>
      </c>
      <c r="F94" s="168">
        <v>12295</v>
      </c>
      <c r="G94" s="168">
        <v>13480</v>
      </c>
      <c r="H94" s="168">
        <v>17897</v>
      </c>
      <c r="I94" s="168">
        <v>20906</v>
      </c>
      <c r="J94" s="168">
        <v>15912</v>
      </c>
      <c r="K94" s="168">
        <v>8849</v>
      </c>
      <c r="L94" s="168">
        <v>1348</v>
      </c>
      <c r="M94" s="168">
        <v>653</v>
      </c>
      <c r="N94" s="168">
        <f>SUM(B94:M94)</f>
        <v>98475</v>
      </c>
      <c r="O94" s="183" t="s">
        <v>508</v>
      </c>
    </row>
    <row r="95" spans="1:17" x14ac:dyDescent="0.2">
      <c r="A95" s="168" t="s">
        <v>642</v>
      </c>
      <c r="B95" s="168">
        <v>0</v>
      </c>
      <c r="C95" s="168">
        <v>0</v>
      </c>
      <c r="D95" s="168">
        <v>0</v>
      </c>
      <c r="E95" s="168">
        <v>0</v>
      </c>
      <c r="F95" s="168">
        <v>0</v>
      </c>
      <c r="G95" s="168">
        <v>0</v>
      </c>
      <c r="H95" s="168">
        <v>0</v>
      </c>
      <c r="I95" s="168">
        <v>0</v>
      </c>
      <c r="J95" s="168">
        <v>0</v>
      </c>
      <c r="K95" s="168">
        <v>0</v>
      </c>
      <c r="L95" s="168">
        <v>0</v>
      </c>
      <c r="M95" s="168">
        <v>0</v>
      </c>
      <c r="N95" s="168">
        <f>SUM(B95:M95)</f>
        <v>0</v>
      </c>
      <c r="O95" s="22" t="s">
        <v>858</v>
      </c>
    </row>
    <row r="96" spans="1:17" x14ac:dyDescent="0.2">
      <c r="A96" s="168" t="s">
        <v>643</v>
      </c>
      <c r="B96" s="168">
        <v>0</v>
      </c>
      <c r="C96" s="168">
        <v>0</v>
      </c>
      <c r="D96" s="168">
        <v>0</v>
      </c>
      <c r="E96" s="168">
        <v>0</v>
      </c>
      <c r="F96" s="168">
        <v>0</v>
      </c>
      <c r="G96" s="168">
        <v>0</v>
      </c>
      <c r="H96" s="168">
        <v>0</v>
      </c>
      <c r="I96" s="168">
        <v>0</v>
      </c>
      <c r="J96" s="168">
        <v>0</v>
      </c>
      <c r="K96" s="168">
        <v>0</v>
      </c>
      <c r="L96" s="168">
        <v>0</v>
      </c>
      <c r="M96" s="168">
        <v>0</v>
      </c>
      <c r="N96" s="168">
        <f>SUM(B96:M96)</f>
        <v>0</v>
      </c>
      <c r="O96" s="22" t="s">
        <v>859</v>
      </c>
    </row>
    <row r="97" spans="1:17" x14ac:dyDescent="0.2">
      <c r="A97" s="168"/>
      <c r="B97" s="168"/>
      <c r="C97" s="168"/>
      <c r="D97" s="168"/>
      <c r="E97" s="168"/>
      <c r="F97" s="168"/>
      <c r="G97" s="168"/>
      <c r="H97" s="168"/>
      <c r="I97" s="168"/>
      <c r="J97" s="168"/>
      <c r="K97" s="168"/>
      <c r="L97" s="168"/>
      <c r="M97" s="168"/>
      <c r="N97" s="168"/>
      <c r="O97" s="183"/>
    </row>
    <row r="98" spans="1:17" ht="12" x14ac:dyDescent="0.25">
      <c r="A98" s="169" t="s">
        <v>644</v>
      </c>
      <c r="B98" s="169">
        <f t="shared" ref="B98:M98" si="19">SUM(B99:B99)</f>
        <v>0</v>
      </c>
      <c r="C98" s="169">
        <f t="shared" si="19"/>
        <v>0</v>
      </c>
      <c r="D98" s="169">
        <f t="shared" si="19"/>
        <v>0</v>
      </c>
      <c r="E98" s="169">
        <f t="shared" si="19"/>
        <v>0</v>
      </c>
      <c r="F98" s="169">
        <f t="shared" si="19"/>
        <v>0</v>
      </c>
      <c r="G98" s="169">
        <f t="shared" si="19"/>
        <v>0</v>
      </c>
      <c r="H98" s="169">
        <f t="shared" si="19"/>
        <v>0</v>
      </c>
      <c r="I98" s="169">
        <f t="shared" si="19"/>
        <v>0</v>
      </c>
      <c r="J98" s="169">
        <f t="shared" si="19"/>
        <v>0</v>
      </c>
      <c r="K98" s="169">
        <f t="shared" si="19"/>
        <v>0</v>
      </c>
      <c r="L98" s="169">
        <f t="shared" si="19"/>
        <v>0</v>
      </c>
      <c r="M98" s="169">
        <f t="shared" si="19"/>
        <v>21</v>
      </c>
      <c r="N98" s="169">
        <f>SUM(B98:M98)</f>
        <v>21</v>
      </c>
      <c r="O98" s="26" t="s">
        <v>860</v>
      </c>
    </row>
    <row r="99" spans="1:17" x14ac:dyDescent="0.2">
      <c r="A99" s="168" t="s">
        <v>645</v>
      </c>
      <c r="B99" s="168">
        <v>0</v>
      </c>
      <c r="C99" s="168">
        <v>0</v>
      </c>
      <c r="D99" s="168">
        <v>0</v>
      </c>
      <c r="E99" s="168">
        <v>0</v>
      </c>
      <c r="F99" s="168">
        <v>0</v>
      </c>
      <c r="G99" s="168">
        <v>0</v>
      </c>
      <c r="H99" s="168">
        <v>0</v>
      </c>
      <c r="I99" s="168">
        <v>0</v>
      </c>
      <c r="J99" s="168">
        <v>0</v>
      </c>
      <c r="K99" s="168">
        <v>0</v>
      </c>
      <c r="L99" s="168">
        <v>0</v>
      </c>
      <c r="M99" s="168">
        <v>21</v>
      </c>
      <c r="N99" s="168">
        <f>SUM(B99:M99)</f>
        <v>21</v>
      </c>
      <c r="O99" s="22" t="s">
        <v>861</v>
      </c>
    </row>
    <row r="100" spans="1:17" x14ac:dyDescent="0.2">
      <c r="A100" s="168"/>
      <c r="B100" s="168"/>
      <c r="C100" s="168"/>
      <c r="D100" s="168"/>
      <c r="E100" s="168"/>
      <c r="F100" s="168"/>
      <c r="G100" s="168"/>
      <c r="H100" s="168"/>
      <c r="I100" s="168"/>
      <c r="J100" s="168" t="s">
        <v>418</v>
      </c>
      <c r="K100" s="168"/>
      <c r="L100" s="168"/>
      <c r="M100" s="168"/>
      <c r="N100" s="168"/>
      <c r="O100" s="183"/>
    </row>
    <row r="101" spans="1:17" s="25" customFormat="1" ht="12" x14ac:dyDescent="0.25">
      <c r="A101" s="169" t="s">
        <v>92</v>
      </c>
      <c r="B101" s="169">
        <f t="shared" ref="B101:K101" si="20">SUM(B102:B104)</f>
        <v>2781</v>
      </c>
      <c r="C101" s="169">
        <f t="shared" si="20"/>
        <v>3680</v>
      </c>
      <c r="D101" s="169">
        <f t="shared" si="20"/>
        <v>5620</v>
      </c>
      <c r="E101" s="169">
        <f t="shared" si="20"/>
        <v>6430</v>
      </c>
      <c r="F101" s="169">
        <f t="shared" si="20"/>
        <v>8328</v>
      </c>
      <c r="G101" s="169">
        <f t="shared" si="20"/>
        <v>7840</v>
      </c>
      <c r="H101" s="169">
        <f t="shared" si="20"/>
        <v>10621</v>
      </c>
      <c r="I101" s="169">
        <f t="shared" si="20"/>
        <v>12354</v>
      </c>
      <c r="J101" s="169">
        <f t="shared" si="20"/>
        <v>9906</v>
      </c>
      <c r="K101" s="169">
        <f t="shared" si="20"/>
        <v>9232</v>
      </c>
      <c r="L101" s="169">
        <f>SUM(L102:L107)</f>
        <v>4426</v>
      </c>
      <c r="M101" s="169">
        <f>SUM(M102:M107)</f>
        <v>3743</v>
      </c>
      <c r="N101" s="169">
        <f t="shared" ref="N101:N107" si="21">SUM(B101:M101)</f>
        <v>84961</v>
      </c>
      <c r="O101" s="184" t="s">
        <v>126</v>
      </c>
      <c r="P101" s="124"/>
      <c r="Q101" s="186"/>
    </row>
    <row r="102" spans="1:17" x14ac:dyDescent="0.2">
      <c r="A102" s="168" t="s">
        <v>96</v>
      </c>
      <c r="B102" s="168">
        <v>1758</v>
      </c>
      <c r="C102" s="168">
        <v>1752</v>
      </c>
      <c r="D102" s="168">
        <v>3079</v>
      </c>
      <c r="E102" s="168">
        <v>2184</v>
      </c>
      <c r="F102" s="168">
        <v>3429</v>
      </c>
      <c r="G102" s="168">
        <v>2576</v>
      </c>
      <c r="H102" s="168">
        <v>2980</v>
      </c>
      <c r="I102" s="168">
        <v>3847</v>
      </c>
      <c r="J102" s="168">
        <v>3156</v>
      </c>
      <c r="K102" s="168">
        <v>2928</v>
      </c>
      <c r="L102" s="168">
        <v>880</v>
      </c>
      <c r="M102" s="168">
        <v>610</v>
      </c>
      <c r="N102" s="168">
        <f t="shared" si="21"/>
        <v>29179</v>
      </c>
      <c r="O102" s="183" t="s">
        <v>510</v>
      </c>
    </row>
    <row r="103" spans="1:17" x14ac:dyDescent="0.2">
      <c r="A103" s="168" t="s">
        <v>326</v>
      </c>
      <c r="B103" s="168">
        <v>282</v>
      </c>
      <c r="C103" s="168">
        <v>199</v>
      </c>
      <c r="D103" s="168">
        <v>418</v>
      </c>
      <c r="E103" s="168">
        <v>709</v>
      </c>
      <c r="F103" s="168">
        <v>1106</v>
      </c>
      <c r="G103" s="168">
        <v>863</v>
      </c>
      <c r="H103" s="168">
        <v>1374</v>
      </c>
      <c r="I103" s="168">
        <v>1088</v>
      </c>
      <c r="J103" s="168">
        <v>1082</v>
      </c>
      <c r="K103" s="168">
        <v>820</v>
      </c>
      <c r="L103" s="168">
        <v>327</v>
      </c>
      <c r="M103" s="168">
        <v>303</v>
      </c>
      <c r="N103" s="168">
        <f t="shared" si="21"/>
        <v>8571</v>
      </c>
      <c r="O103" s="183" t="s">
        <v>590</v>
      </c>
    </row>
    <row r="104" spans="1:17" x14ac:dyDescent="0.2">
      <c r="A104" s="168" t="s">
        <v>400</v>
      </c>
      <c r="B104" s="168">
        <v>741</v>
      </c>
      <c r="C104" s="168">
        <v>1729</v>
      </c>
      <c r="D104" s="168">
        <v>2123</v>
      </c>
      <c r="E104" s="168">
        <v>3537</v>
      </c>
      <c r="F104" s="168">
        <v>3793</v>
      </c>
      <c r="G104" s="168">
        <v>4401</v>
      </c>
      <c r="H104" s="168">
        <v>6267</v>
      </c>
      <c r="I104" s="168">
        <v>7419</v>
      </c>
      <c r="J104" s="168">
        <v>5668</v>
      </c>
      <c r="K104" s="168">
        <v>5484</v>
      </c>
      <c r="L104" s="168">
        <v>3219</v>
      </c>
      <c r="M104" s="168">
        <v>2830</v>
      </c>
      <c r="N104" s="168">
        <f t="shared" si="21"/>
        <v>47211</v>
      </c>
      <c r="O104" s="183" t="s">
        <v>512</v>
      </c>
    </row>
    <row r="105" spans="1:17" x14ac:dyDescent="0.2">
      <c r="A105" s="168" t="s">
        <v>646</v>
      </c>
      <c r="B105" s="168">
        <v>0</v>
      </c>
      <c r="C105" s="168">
        <v>0</v>
      </c>
      <c r="D105" s="168">
        <v>0</v>
      </c>
      <c r="E105" s="168">
        <v>0</v>
      </c>
      <c r="F105" s="168">
        <v>0</v>
      </c>
      <c r="G105" s="168">
        <v>0</v>
      </c>
      <c r="H105" s="168">
        <v>0</v>
      </c>
      <c r="I105" s="168">
        <v>0</v>
      </c>
      <c r="J105" s="168">
        <v>0</v>
      </c>
      <c r="K105" s="168">
        <v>0</v>
      </c>
      <c r="L105" s="168">
        <v>0</v>
      </c>
      <c r="M105" s="168">
        <v>0</v>
      </c>
      <c r="N105" s="168">
        <f t="shared" si="21"/>
        <v>0</v>
      </c>
      <c r="O105" s="22" t="s">
        <v>862</v>
      </c>
    </row>
    <row r="106" spans="1:17" x14ac:dyDescent="0.2">
      <c r="A106" s="168" t="s">
        <v>647</v>
      </c>
      <c r="B106" s="168">
        <v>0</v>
      </c>
      <c r="C106" s="168">
        <v>0</v>
      </c>
      <c r="D106" s="168">
        <v>0</v>
      </c>
      <c r="E106" s="168">
        <v>0</v>
      </c>
      <c r="F106" s="168">
        <v>0</v>
      </c>
      <c r="G106" s="168">
        <v>0</v>
      </c>
      <c r="H106" s="168">
        <v>0</v>
      </c>
      <c r="I106" s="168">
        <v>0</v>
      </c>
      <c r="J106" s="168">
        <v>0</v>
      </c>
      <c r="K106" s="168">
        <v>0</v>
      </c>
      <c r="L106" s="168">
        <v>0</v>
      </c>
      <c r="M106" s="168">
        <v>0</v>
      </c>
      <c r="N106" s="168">
        <f t="shared" si="21"/>
        <v>0</v>
      </c>
      <c r="O106" s="22" t="s">
        <v>863</v>
      </c>
    </row>
    <row r="107" spans="1:17" x14ac:dyDescent="0.2">
      <c r="A107" s="168" t="s">
        <v>648</v>
      </c>
      <c r="B107" s="168">
        <v>0</v>
      </c>
      <c r="C107" s="168">
        <v>0</v>
      </c>
      <c r="D107" s="168">
        <v>0</v>
      </c>
      <c r="E107" s="168">
        <v>0</v>
      </c>
      <c r="F107" s="168">
        <v>0</v>
      </c>
      <c r="G107" s="168">
        <v>0</v>
      </c>
      <c r="H107" s="168">
        <v>0</v>
      </c>
      <c r="I107" s="168">
        <v>0</v>
      </c>
      <c r="J107" s="168">
        <v>0</v>
      </c>
      <c r="K107" s="168">
        <v>0</v>
      </c>
      <c r="L107" s="168">
        <v>0</v>
      </c>
      <c r="M107" s="168">
        <v>0</v>
      </c>
      <c r="N107" s="168">
        <f t="shared" si="21"/>
        <v>0</v>
      </c>
      <c r="O107" s="22" t="s">
        <v>864</v>
      </c>
    </row>
    <row r="108" spans="1:17" x14ac:dyDescent="0.2">
      <c r="A108" s="168"/>
      <c r="B108" s="168"/>
      <c r="C108" s="168"/>
      <c r="D108" s="168"/>
      <c r="E108" s="168"/>
      <c r="F108" s="168"/>
      <c r="G108" s="168"/>
      <c r="H108" s="168"/>
      <c r="I108" s="168"/>
      <c r="J108" s="168"/>
      <c r="K108" s="168"/>
      <c r="L108" s="168"/>
      <c r="M108" s="168"/>
      <c r="N108" s="168"/>
      <c r="O108" s="185"/>
    </row>
    <row r="109" spans="1:17" s="25" customFormat="1" ht="12" x14ac:dyDescent="0.25">
      <c r="A109" s="172" t="s">
        <v>98</v>
      </c>
      <c r="B109" s="169">
        <f t="shared" ref="B109:M109" si="22">SUM(B110:B112)</f>
        <v>1631</v>
      </c>
      <c r="C109" s="169">
        <f t="shared" si="22"/>
        <v>786</v>
      </c>
      <c r="D109" s="169">
        <f t="shared" si="22"/>
        <v>1294</v>
      </c>
      <c r="E109" s="169">
        <f t="shared" si="22"/>
        <v>1850</v>
      </c>
      <c r="F109" s="169">
        <f t="shared" si="22"/>
        <v>2633</v>
      </c>
      <c r="G109" s="169">
        <f t="shared" si="22"/>
        <v>1792</v>
      </c>
      <c r="H109" s="169">
        <f t="shared" si="22"/>
        <v>2654</v>
      </c>
      <c r="I109" s="169">
        <f t="shared" si="22"/>
        <v>3614</v>
      </c>
      <c r="J109" s="169">
        <f t="shared" si="22"/>
        <v>3519</v>
      </c>
      <c r="K109" s="169">
        <f t="shared" si="22"/>
        <v>3157</v>
      </c>
      <c r="L109" s="169">
        <f t="shared" si="22"/>
        <v>1196</v>
      </c>
      <c r="M109" s="169">
        <f t="shared" si="22"/>
        <v>1172</v>
      </c>
      <c r="N109" s="169">
        <f>SUM(B109:M109)</f>
        <v>25298</v>
      </c>
      <c r="O109" s="184" t="s">
        <v>132</v>
      </c>
      <c r="P109" s="124"/>
      <c r="Q109" s="189"/>
    </row>
    <row r="110" spans="1:17" x14ac:dyDescent="0.2">
      <c r="A110" s="168" t="s">
        <v>99</v>
      </c>
      <c r="B110" s="168">
        <v>210</v>
      </c>
      <c r="C110" s="168">
        <v>0</v>
      </c>
      <c r="D110" s="168">
        <v>476</v>
      </c>
      <c r="E110" s="168">
        <v>299</v>
      </c>
      <c r="F110" s="168">
        <v>648</v>
      </c>
      <c r="G110" s="168">
        <v>498</v>
      </c>
      <c r="H110" s="168">
        <v>711</v>
      </c>
      <c r="I110" s="168">
        <v>776</v>
      </c>
      <c r="J110" s="168">
        <v>1642</v>
      </c>
      <c r="K110" s="168">
        <v>878</v>
      </c>
      <c r="L110" s="168">
        <v>136</v>
      </c>
      <c r="M110" s="168">
        <v>148</v>
      </c>
      <c r="N110" s="168">
        <f>SUM(B110:M110)</f>
        <v>6422</v>
      </c>
      <c r="O110" s="183" t="s">
        <v>513</v>
      </c>
    </row>
    <row r="111" spans="1:17" x14ac:dyDescent="0.2">
      <c r="A111" s="168" t="s">
        <v>100</v>
      </c>
      <c r="B111" s="168">
        <v>1421</v>
      </c>
      <c r="C111" s="168">
        <v>786</v>
      </c>
      <c r="D111" s="168">
        <v>818</v>
      </c>
      <c r="E111" s="168">
        <v>1551</v>
      </c>
      <c r="F111" s="168">
        <v>1985</v>
      </c>
      <c r="G111" s="168">
        <v>1294</v>
      </c>
      <c r="H111" s="168">
        <v>1943</v>
      </c>
      <c r="I111" s="168">
        <v>2838</v>
      </c>
      <c r="J111" s="168">
        <v>1877</v>
      </c>
      <c r="K111" s="168">
        <v>2279</v>
      </c>
      <c r="L111" s="168">
        <v>1060</v>
      </c>
      <c r="M111" s="168">
        <v>1024</v>
      </c>
      <c r="N111" s="168">
        <f>SUM(B111:M111)</f>
        <v>18876</v>
      </c>
      <c r="O111" s="183" t="s">
        <v>514</v>
      </c>
    </row>
    <row r="112" spans="1:17" x14ac:dyDescent="0.2">
      <c r="A112" s="168" t="s">
        <v>327</v>
      </c>
      <c r="B112" s="168">
        <v>0</v>
      </c>
      <c r="C112" s="168">
        <v>0</v>
      </c>
      <c r="D112" s="168">
        <v>0</v>
      </c>
      <c r="E112" s="168">
        <v>0</v>
      </c>
      <c r="F112" s="168">
        <v>0</v>
      </c>
      <c r="G112" s="168">
        <v>0</v>
      </c>
      <c r="H112" s="168">
        <v>0</v>
      </c>
      <c r="I112" s="168">
        <v>0</v>
      </c>
      <c r="J112" s="168">
        <v>0</v>
      </c>
      <c r="K112" s="168">
        <v>0</v>
      </c>
      <c r="L112" s="168">
        <v>0</v>
      </c>
      <c r="M112" s="168">
        <v>0</v>
      </c>
      <c r="N112" s="168">
        <f>SUM(B112:M112)</f>
        <v>0</v>
      </c>
      <c r="O112" s="183" t="s">
        <v>331</v>
      </c>
    </row>
    <row r="113" spans="1:17" x14ac:dyDescent="0.2">
      <c r="A113" s="168"/>
      <c r="B113" s="168"/>
      <c r="C113" s="168"/>
      <c r="D113" s="168"/>
      <c r="E113" s="168"/>
      <c r="F113" s="168"/>
      <c r="G113" s="168"/>
      <c r="H113" s="168"/>
      <c r="I113" s="168"/>
      <c r="J113" s="168"/>
      <c r="K113" s="168"/>
      <c r="L113" s="168"/>
      <c r="M113" s="168"/>
      <c r="N113" s="168"/>
      <c r="O113" s="185"/>
    </row>
    <row r="114" spans="1:17" s="25" customFormat="1" ht="12" x14ac:dyDescent="0.25">
      <c r="A114" s="172" t="s">
        <v>101</v>
      </c>
      <c r="B114" s="169">
        <f t="shared" ref="B114:M114" si="23">SUM(B115:B117)</f>
        <v>103</v>
      </c>
      <c r="C114" s="169">
        <f t="shared" si="23"/>
        <v>38</v>
      </c>
      <c r="D114" s="169">
        <f t="shared" si="23"/>
        <v>209</v>
      </c>
      <c r="E114" s="169">
        <f t="shared" si="23"/>
        <v>297</v>
      </c>
      <c r="F114" s="169">
        <f t="shared" si="23"/>
        <v>1528</v>
      </c>
      <c r="G114" s="169">
        <f t="shared" si="23"/>
        <v>1796</v>
      </c>
      <c r="H114" s="169">
        <f t="shared" si="23"/>
        <v>2899</v>
      </c>
      <c r="I114" s="169">
        <f t="shared" si="23"/>
        <v>4024</v>
      </c>
      <c r="J114" s="169">
        <f t="shared" si="23"/>
        <v>2654</v>
      </c>
      <c r="K114" s="169">
        <f t="shared" si="23"/>
        <v>590</v>
      </c>
      <c r="L114" s="169">
        <f t="shared" si="23"/>
        <v>149</v>
      </c>
      <c r="M114" s="169">
        <f t="shared" si="23"/>
        <v>234</v>
      </c>
      <c r="N114" s="169">
        <f>SUM(B114:M114)</f>
        <v>14521</v>
      </c>
      <c r="O114" s="184" t="s">
        <v>135</v>
      </c>
      <c r="P114" s="124"/>
      <c r="Q114" s="189"/>
    </row>
    <row r="115" spans="1:17" x14ac:dyDescent="0.2">
      <c r="A115" s="168" t="s">
        <v>102</v>
      </c>
      <c r="B115" s="168">
        <v>3</v>
      </c>
      <c r="C115" s="168">
        <v>4</v>
      </c>
      <c r="D115" s="168">
        <v>24</v>
      </c>
      <c r="E115" s="168">
        <v>216</v>
      </c>
      <c r="F115" s="168">
        <v>1233</v>
      </c>
      <c r="G115" s="168">
        <v>1585</v>
      </c>
      <c r="H115" s="168">
        <v>2622</v>
      </c>
      <c r="I115" s="168">
        <v>3599</v>
      </c>
      <c r="J115" s="168">
        <v>2404</v>
      </c>
      <c r="K115" s="168">
        <v>390</v>
      </c>
      <c r="L115" s="168">
        <v>45</v>
      </c>
      <c r="M115" s="168">
        <v>27</v>
      </c>
      <c r="N115" s="168">
        <f>SUM(B115:M115)</f>
        <v>12152</v>
      </c>
      <c r="O115" s="183" t="s">
        <v>515</v>
      </c>
    </row>
    <row r="116" spans="1:17" x14ac:dyDescent="0.2">
      <c r="A116" s="168" t="s">
        <v>103</v>
      </c>
      <c r="B116" s="168">
        <v>100</v>
      </c>
      <c r="C116" s="168">
        <v>34</v>
      </c>
      <c r="D116" s="168">
        <v>185</v>
      </c>
      <c r="E116" s="168">
        <v>81</v>
      </c>
      <c r="F116" s="168">
        <v>229</v>
      </c>
      <c r="G116" s="168">
        <v>188</v>
      </c>
      <c r="H116" s="168">
        <v>227</v>
      </c>
      <c r="I116" s="168">
        <v>343</v>
      </c>
      <c r="J116" s="168">
        <v>232</v>
      </c>
      <c r="K116" s="168">
        <v>191</v>
      </c>
      <c r="L116" s="168">
        <v>104</v>
      </c>
      <c r="M116" s="168">
        <v>195</v>
      </c>
      <c r="N116" s="168">
        <f>SUM(B116:M116)</f>
        <v>2109</v>
      </c>
      <c r="O116" s="183" t="s">
        <v>516</v>
      </c>
    </row>
    <row r="117" spans="1:17" x14ac:dyDescent="0.2">
      <c r="A117" s="168" t="s">
        <v>104</v>
      </c>
      <c r="B117" s="168">
        <v>0</v>
      </c>
      <c r="C117" s="168">
        <v>0</v>
      </c>
      <c r="D117" s="168">
        <v>0</v>
      </c>
      <c r="E117" s="168">
        <v>0</v>
      </c>
      <c r="F117" s="168">
        <v>66</v>
      </c>
      <c r="G117" s="168">
        <v>23</v>
      </c>
      <c r="H117" s="168">
        <v>50</v>
      </c>
      <c r="I117" s="168">
        <v>82</v>
      </c>
      <c r="J117" s="168">
        <v>18</v>
      </c>
      <c r="K117" s="168">
        <v>9</v>
      </c>
      <c r="L117" s="168">
        <v>0</v>
      </c>
      <c r="M117" s="168">
        <v>12</v>
      </c>
      <c r="N117" s="168">
        <f>SUM(B117:M117)</f>
        <v>260</v>
      </c>
      <c r="O117" s="500" t="s">
        <v>517</v>
      </c>
      <c r="P117" s="500"/>
      <c r="Q117" s="500"/>
    </row>
    <row r="118" spans="1:17" x14ac:dyDescent="0.2">
      <c r="A118" s="168"/>
      <c r="B118" s="168"/>
      <c r="C118" s="168"/>
      <c r="D118" s="168"/>
      <c r="E118" s="168"/>
      <c r="F118" s="168"/>
      <c r="G118" s="168"/>
      <c r="H118" s="168"/>
      <c r="I118" s="168"/>
      <c r="J118" s="168"/>
      <c r="K118" s="168"/>
      <c r="L118" s="168"/>
      <c r="M118" s="168"/>
      <c r="N118" s="168"/>
      <c r="O118" s="185"/>
    </row>
    <row r="119" spans="1:17" s="25" customFormat="1" ht="12" x14ac:dyDescent="0.25">
      <c r="A119" s="172" t="s">
        <v>328</v>
      </c>
      <c r="B119" s="169">
        <f t="shared" ref="B119:M119" si="24">SUM(B120:B120)</f>
        <v>0</v>
      </c>
      <c r="C119" s="169">
        <f t="shared" si="24"/>
        <v>0</v>
      </c>
      <c r="D119" s="169">
        <f t="shared" si="24"/>
        <v>0</v>
      </c>
      <c r="E119" s="169">
        <f t="shared" si="24"/>
        <v>0</v>
      </c>
      <c r="F119" s="169">
        <f t="shared" si="24"/>
        <v>0</v>
      </c>
      <c r="G119" s="169">
        <f t="shared" si="24"/>
        <v>0</v>
      </c>
      <c r="H119" s="169">
        <f t="shared" si="24"/>
        <v>0</v>
      </c>
      <c r="I119" s="169">
        <f t="shared" si="24"/>
        <v>0</v>
      </c>
      <c r="J119" s="169">
        <f t="shared" si="24"/>
        <v>0</v>
      </c>
      <c r="K119" s="169">
        <f t="shared" si="24"/>
        <v>0</v>
      </c>
      <c r="L119" s="169">
        <f t="shared" si="24"/>
        <v>0</v>
      </c>
      <c r="M119" s="169">
        <f t="shared" si="24"/>
        <v>0</v>
      </c>
      <c r="N119" s="169">
        <f>SUM(B119:M119)</f>
        <v>0</v>
      </c>
      <c r="O119" s="184" t="s">
        <v>332</v>
      </c>
      <c r="P119" s="124"/>
      <c r="Q119" s="189"/>
    </row>
    <row r="120" spans="1:17" x14ac:dyDescent="0.2">
      <c r="A120" s="168" t="s">
        <v>329</v>
      </c>
      <c r="B120" s="168">
        <v>0</v>
      </c>
      <c r="C120" s="168">
        <v>0</v>
      </c>
      <c r="D120" s="168">
        <v>0</v>
      </c>
      <c r="E120" s="168">
        <v>0</v>
      </c>
      <c r="F120" s="168">
        <v>0</v>
      </c>
      <c r="G120" s="168">
        <v>0</v>
      </c>
      <c r="H120" s="168">
        <v>0</v>
      </c>
      <c r="I120" s="168">
        <v>0</v>
      </c>
      <c r="J120" s="168">
        <v>0</v>
      </c>
      <c r="K120" s="168">
        <v>0</v>
      </c>
      <c r="L120" s="168">
        <v>0</v>
      </c>
      <c r="M120" s="168">
        <v>0</v>
      </c>
      <c r="N120" s="168">
        <f>SUM(B120:M120)</f>
        <v>0</v>
      </c>
      <c r="O120" s="183" t="s">
        <v>518</v>
      </c>
    </row>
    <row r="121" spans="1:17" x14ac:dyDescent="0.2">
      <c r="A121" s="168"/>
      <c r="B121" s="168"/>
      <c r="C121" s="168"/>
      <c r="D121" s="168"/>
      <c r="E121" s="168"/>
      <c r="F121" s="168"/>
      <c r="G121" s="168"/>
      <c r="H121" s="168"/>
      <c r="I121" s="168"/>
      <c r="J121" s="168"/>
      <c r="K121" s="168"/>
      <c r="L121" s="168"/>
      <c r="M121" s="168"/>
      <c r="N121" s="168"/>
      <c r="O121" s="185"/>
    </row>
    <row r="122" spans="1:17" s="25" customFormat="1" ht="12" x14ac:dyDescent="0.25">
      <c r="A122" s="172" t="s">
        <v>105</v>
      </c>
      <c r="B122" s="169">
        <f t="shared" ref="B122:M122" si="25">SUM(B123:B126)</f>
        <v>418</v>
      </c>
      <c r="C122" s="169">
        <f t="shared" si="25"/>
        <v>366</v>
      </c>
      <c r="D122" s="169">
        <f t="shared" si="25"/>
        <v>650</v>
      </c>
      <c r="E122" s="169">
        <f t="shared" si="25"/>
        <v>4172</v>
      </c>
      <c r="F122" s="169">
        <f t="shared" si="25"/>
        <v>6540</v>
      </c>
      <c r="G122" s="169">
        <f t="shared" si="25"/>
        <v>5565</v>
      </c>
      <c r="H122" s="169">
        <f t="shared" si="25"/>
        <v>9078</v>
      </c>
      <c r="I122" s="169">
        <f t="shared" si="25"/>
        <v>11332</v>
      </c>
      <c r="J122" s="169">
        <f t="shared" si="25"/>
        <v>8384</v>
      </c>
      <c r="K122" s="169">
        <f t="shared" si="25"/>
        <v>3316</v>
      </c>
      <c r="L122" s="169">
        <f t="shared" si="25"/>
        <v>1471</v>
      </c>
      <c r="M122" s="169">
        <f t="shared" si="25"/>
        <v>127</v>
      </c>
      <c r="N122" s="169">
        <f>SUM(B122:M122)</f>
        <v>51419</v>
      </c>
      <c r="O122" s="184" t="s">
        <v>139</v>
      </c>
      <c r="P122" s="124"/>
      <c r="Q122" s="189"/>
    </row>
    <row r="123" spans="1:17" x14ac:dyDescent="0.2">
      <c r="A123" s="171" t="s">
        <v>107</v>
      </c>
      <c r="B123" s="168">
        <v>164</v>
      </c>
      <c r="C123" s="168">
        <v>169</v>
      </c>
      <c r="D123" s="168">
        <v>349</v>
      </c>
      <c r="E123" s="168">
        <v>2790</v>
      </c>
      <c r="F123" s="168">
        <v>3269</v>
      </c>
      <c r="G123" s="168">
        <v>1993</v>
      </c>
      <c r="H123" s="168">
        <v>3742</v>
      </c>
      <c r="I123" s="168">
        <v>4955</v>
      </c>
      <c r="J123" s="168">
        <v>2939</v>
      </c>
      <c r="K123" s="168">
        <v>1439</v>
      </c>
      <c r="L123" s="168">
        <v>226</v>
      </c>
      <c r="M123" s="168">
        <v>68</v>
      </c>
      <c r="N123" s="168">
        <f>SUM(B123:M123)</f>
        <v>22103</v>
      </c>
      <c r="O123" s="183" t="s">
        <v>612</v>
      </c>
      <c r="Q123" s="191"/>
    </row>
    <row r="124" spans="1:17" x14ac:dyDescent="0.2">
      <c r="A124" s="168" t="s">
        <v>106</v>
      </c>
      <c r="B124" s="168">
        <v>156</v>
      </c>
      <c r="C124" s="168">
        <v>37</v>
      </c>
      <c r="D124" s="168">
        <v>52</v>
      </c>
      <c r="E124" s="168">
        <v>161</v>
      </c>
      <c r="F124" s="168">
        <v>682</v>
      </c>
      <c r="G124" s="168">
        <v>702</v>
      </c>
      <c r="H124" s="168">
        <v>1207</v>
      </c>
      <c r="I124" s="168">
        <v>1685</v>
      </c>
      <c r="J124" s="168">
        <v>1541</v>
      </c>
      <c r="K124" s="168">
        <v>0</v>
      </c>
      <c r="L124" s="168">
        <v>0</v>
      </c>
      <c r="M124" s="168">
        <v>0</v>
      </c>
      <c r="N124" s="168">
        <f>SUM(B124:M124)</f>
        <v>6223</v>
      </c>
      <c r="O124" s="183" t="s">
        <v>520</v>
      </c>
    </row>
    <row r="125" spans="1:17" x14ac:dyDescent="0.2">
      <c r="A125" s="168" t="s">
        <v>108</v>
      </c>
      <c r="B125" s="168">
        <v>65</v>
      </c>
      <c r="C125" s="168">
        <v>104</v>
      </c>
      <c r="D125" s="168">
        <v>75</v>
      </c>
      <c r="E125" s="168">
        <v>664</v>
      </c>
      <c r="F125" s="168">
        <v>516</v>
      </c>
      <c r="G125" s="168">
        <v>848</v>
      </c>
      <c r="H125" s="168">
        <v>935</v>
      </c>
      <c r="I125" s="168">
        <v>646</v>
      </c>
      <c r="J125" s="168">
        <v>617</v>
      </c>
      <c r="K125" s="168">
        <v>423</v>
      </c>
      <c r="L125" s="168">
        <v>61</v>
      </c>
      <c r="M125" s="168">
        <v>21</v>
      </c>
      <c r="N125" s="168">
        <f>SUM(B125:M125)</f>
        <v>4975</v>
      </c>
      <c r="O125" s="183" t="s">
        <v>272</v>
      </c>
    </row>
    <row r="126" spans="1:17" x14ac:dyDescent="0.2">
      <c r="A126" s="168" t="s">
        <v>403</v>
      </c>
      <c r="B126" s="168">
        <v>33</v>
      </c>
      <c r="C126" s="168">
        <v>56</v>
      </c>
      <c r="D126" s="168">
        <v>174</v>
      </c>
      <c r="E126" s="168">
        <v>557</v>
      </c>
      <c r="F126" s="168">
        <v>2073</v>
      </c>
      <c r="G126" s="168">
        <v>2022</v>
      </c>
      <c r="H126" s="168">
        <v>3194</v>
      </c>
      <c r="I126" s="168">
        <v>4046</v>
      </c>
      <c r="J126" s="168">
        <v>3287</v>
      </c>
      <c r="K126" s="168">
        <v>1454</v>
      </c>
      <c r="L126" s="168">
        <v>1184</v>
      </c>
      <c r="M126" s="168">
        <v>38</v>
      </c>
      <c r="N126" s="168">
        <f>SUM(B126:M126)</f>
        <v>18118</v>
      </c>
      <c r="O126" s="183" t="s">
        <v>523</v>
      </c>
    </row>
    <row r="127" spans="1:17" x14ac:dyDescent="0.2">
      <c r="A127" s="168"/>
      <c r="B127" s="168"/>
      <c r="C127" s="168"/>
      <c r="D127" s="168"/>
      <c r="E127" s="168"/>
      <c r="F127" s="168"/>
      <c r="G127" s="168"/>
      <c r="H127" s="168"/>
      <c r="I127" s="168"/>
      <c r="J127" s="168"/>
      <c r="K127" s="168"/>
      <c r="L127" s="168"/>
      <c r="M127" s="168"/>
      <c r="N127" s="168"/>
      <c r="O127" s="185"/>
    </row>
    <row r="128" spans="1:17" s="25" customFormat="1" ht="12" x14ac:dyDescent="0.25">
      <c r="A128" s="172" t="s">
        <v>109</v>
      </c>
      <c r="B128" s="169">
        <f t="shared" ref="B128:M128" si="26">SUM(B129:B129)</f>
        <v>0</v>
      </c>
      <c r="C128" s="169">
        <f t="shared" si="26"/>
        <v>0</v>
      </c>
      <c r="D128" s="169">
        <f t="shared" si="26"/>
        <v>0</v>
      </c>
      <c r="E128" s="169">
        <f t="shared" si="26"/>
        <v>58</v>
      </c>
      <c r="F128" s="169">
        <f t="shared" si="26"/>
        <v>478</v>
      </c>
      <c r="G128" s="169">
        <f t="shared" si="26"/>
        <v>585</v>
      </c>
      <c r="H128" s="169">
        <f t="shared" si="26"/>
        <v>1123</v>
      </c>
      <c r="I128" s="169">
        <f t="shared" si="26"/>
        <v>943</v>
      </c>
      <c r="J128" s="169">
        <f t="shared" si="26"/>
        <v>1228</v>
      </c>
      <c r="K128" s="169">
        <f t="shared" si="26"/>
        <v>403</v>
      </c>
      <c r="L128" s="169">
        <f>SUM(L129:L130)</f>
        <v>54</v>
      </c>
      <c r="M128" s="169">
        <f t="shared" si="26"/>
        <v>0</v>
      </c>
      <c r="N128" s="169">
        <f>SUM(B128:M128)</f>
        <v>4872</v>
      </c>
      <c r="O128" s="184" t="s">
        <v>143</v>
      </c>
      <c r="P128" s="124"/>
      <c r="Q128" s="186"/>
    </row>
    <row r="129" spans="1:20" x14ac:dyDescent="0.2">
      <c r="A129" s="168" t="s">
        <v>110</v>
      </c>
      <c r="B129" s="168">
        <v>0</v>
      </c>
      <c r="C129" s="168">
        <v>0</v>
      </c>
      <c r="D129" s="168">
        <v>0</v>
      </c>
      <c r="E129" s="168">
        <v>58</v>
      </c>
      <c r="F129" s="168">
        <v>478</v>
      </c>
      <c r="G129" s="168">
        <v>585</v>
      </c>
      <c r="H129" s="168">
        <v>1123</v>
      </c>
      <c r="I129" s="168">
        <v>943</v>
      </c>
      <c r="J129" s="168">
        <v>1228</v>
      </c>
      <c r="K129" s="168">
        <v>403</v>
      </c>
      <c r="L129" s="168">
        <v>54</v>
      </c>
      <c r="M129" s="168">
        <v>0</v>
      </c>
      <c r="N129" s="168">
        <f>SUM(B129:M129)</f>
        <v>4872</v>
      </c>
      <c r="O129" s="183" t="s">
        <v>524</v>
      </c>
    </row>
    <row r="130" spans="1:20" x14ac:dyDescent="0.2">
      <c r="A130" s="168" t="s">
        <v>649</v>
      </c>
      <c r="B130" s="168">
        <v>0</v>
      </c>
      <c r="C130" s="168">
        <v>0</v>
      </c>
      <c r="D130" s="168">
        <v>0</v>
      </c>
      <c r="E130" s="168">
        <v>0</v>
      </c>
      <c r="F130" s="168">
        <v>0</v>
      </c>
      <c r="G130" s="168">
        <v>0</v>
      </c>
      <c r="H130" s="168">
        <v>0</v>
      </c>
      <c r="I130" s="168">
        <v>0</v>
      </c>
      <c r="J130" s="168">
        <v>0</v>
      </c>
      <c r="K130" s="168">
        <v>0</v>
      </c>
      <c r="L130" s="168">
        <v>0</v>
      </c>
      <c r="M130" s="168">
        <v>0</v>
      </c>
      <c r="N130" s="168">
        <f>SUM(B130:M130)</f>
        <v>0</v>
      </c>
      <c r="O130" s="22" t="s">
        <v>865</v>
      </c>
    </row>
    <row r="131" spans="1:20" x14ac:dyDescent="0.2">
      <c r="A131" s="168"/>
      <c r="B131" s="168"/>
      <c r="C131" s="168"/>
      <c r="D131" s="168"/>
      <c r="E131" s="168"/>
      <c r="F131" s="168"/>
      <c r="G131" s="168"/>
      <c r="H131" s="168"/>
      <c r="I131" s="168"/>
      <c r="J131" s="168"/>
      <c r="K131" s="168"/>
      <c r="L131" s="168"/>
      <c r="M131" s="168"/>
      <c r="N131" s="168"/>
      <c r="O131" s="183"/>
    </row>
    <row r="132" spans="1:20" s="114" customFormat="1" ht="12" x14ac:dyDescent="0.25">
      <c r="A132" s="180" t="s">
        <v>650</v>
      </c>
      <c r="B132" s="169">
        <f t="shared" ref="B132:M132" si="27">SUM(B133:B133)</f>
        <v>0</v>
      </c>
      <c r="C132" s="169">
        <f t="shared" si="27"/>
        <v>0</v>
      </c>
      <c r="D132" s="169">
        <f>SUM(D133:D133)</f>
        <v>0</v>
      </c>
      <c r="E132" s="169">
        <f t="shared" si="27"/>
        <v>0</v>
      </c>
      <c r="F132" s="169">
        <f t="shared" si="27"/>
        <v>0</v>
      </c>
      <c r="G132" s="169">
        <f t="shared" si="27"/>
        <v>0</v>
      </c>
      <c r="H132" s="169">
        <f t="shared" si="27"/>
        <v>0</v>
      </c>
      <c r="I132" s="169">
        <f t="shared" si="27"/>
        <v>0</v>
      </c>
      <c r="J132" s="169">
        <f t="shared" si="27"/>
        <v>0</v>
      </c>
      <c r="K132" s="169">
        <f t="shared" si="27"/>
        <v>0</v>
      </c>
      <c r="L132" s="169">
        <f t="shared" si="27"/>
        <v>0</v>
      </c>
      <c r="M132" s="169">
        <f t="shared" si="27"/>
        <v>0</v>
      </c>
      <c r="N132" s="169">
        <f>SUM(B132:M132)</f>
        <v>0</v>
      </c>
      <c r="O132" s="26" t="s">
        <v>695</v>
      </c>
      <c r="P132" s="196"/>
      <c r="Q132" s="192"/>
      <c r="R132" s="115"/>
      <c r="S132" s="115"/>
      <c r="T132" s="115"/>
    </row>
    <row r="133" spans="1:20" x14ac:dyDescent="0.2">
      <c r="A133" s="168" t="s">
        <v>651</v>
      </c>
      <c r="B133" s="168">
        <v>0</v>
      </c>
      <c r="C133" s="168">
        <v>0</v>
      </c>
      <c r="D133" s="168">
        <v>0</v>
      </c>
      <c r="E133" s="168">
        <v>0</v>
      </c>
      <c r="F133" s="168">
        <v>0</v>
      </c>
      <c r="G133" s="168">
        <v>0</v>
      </c>
      <c r="H133" s="168">
        <v>0</v>
      </c>
      <c r="I133" s="168">
        <v>0</v>
      </c>
      <c r="J133" s="168">
        <v>0</v>
      </c>
      <c r="K133" s="168">
        <v>0</v>
      </c>
      <c r="L133" s="168">
        <v>0</v>
      </c>
      <c r="M133" s="168">
        <v>0</v>
      </c>
      <c r="N133" s="179">
        <f>SUM(B133:M133)</f>
        <v>0</v>
      </c>
      <c r="O133" s="22" t="s">
        <v>866</v>
      </c>
    </row>
    <row r="134" spans="1:20" x14ac:dyDescent="0.2">
      <c r="A134" s="168"/>
      <c r="B134" s="168"/>
      <c r="C134" s="168"/>
      <c r="D134" s="168"/>
      <c r="E134" s="168"/>
      <c r="F134" s="168"/>
      <c r="G134" s="168"/>
      <c r="H134" s="168"/>
      <c r="I134" s="168"/>
      <c r="J134" s="168"/>
      <c r="K134" s="168"/>
      <c r="L134" s="168"/>
      <c r="M134" s="168"/>
      <c r="N134" s="168"/>
      <c r="O134" s="183"/>
    </row>
    <row r="135" spans="1:20" s="114" customFormat="1" ht="12" x14ac:dyDescent="0.25">
      <c r="A135" s="180" t="s">
        <v>652</v>
      </c>
      <c r="B135" s="169">
        <f t="shared" ref="B135:M135" si="28">SUM(B136:B136)</f>
        <v>0</v>
      </c>
      <c r="C135" s="169">
        <f t="shared" si="28"/>
        <v>0</v>
      </c>
      <c r="D135" s="169">
        <f t="shared" si="28"/>
        <v>0</v>
      </c>
      <c r="E135" s="169">
        <f t="shared" si="28"/>
        <v>0</v>
      </c>
      <c r="F135" s="169">
        <f t="shared" si="28"/>
        <v>0</v>
      </c>
      <c r="G135" s="169">
        <f t="shared" si="28"/>
        <v>0</v>
      </c>
      <c r="H135" s="169">
        <f t="shared" si="28"/>
        <v>0</v>
      </c>
      <c r="I135" s="169">
        <f t="shared" si="28"/>
        <v>0</v>
      </c>
      <c r="J135" s="169">
        <f>SUM(J136:J136)</f>
        <v>0</v>
      </c>
      <c r="K135" s="169">
        <f t="shared" si="28"/>
        <v>0</v>
      </c>
      <c r="L135" s="169">
        <f t="shared" si="28"/>
        <v>0</v>
      </c>
      <c r="M135" s="169">
        <f t="shared" si="28"/>
        <v>0</v>
      </c>
      <c r="N135" s="169">
        <f>SUM(B135:M135)</f>
        <v>0</v>
      </c>
      <c r="O135" s="195" t="s">
        <v>696</v>
      </c>
      <c r="P135" s="196"/>
      <c r="Q135" s="192"/>
      <c r="R135" s="115"/>
      <c r="S135" s="115"/>
      <c r="T135" s="115"/>
    </row>
    <row r="136" spans="1:20" x14ac:dyDescent="0.2">
      <c r="A136" s="168" t="s">
        <v>653</v>
      </c>
      <c r="B136" s="168">
        <v>0</v>
      </c>
      <c r="C136" s="168">
        <v>0</v>
      </c>
      <c r="D136" s="168">
        <v>0</v>
      </c>
      <c r="E136" s="168">
        <v>0</v>
      </c>
      <c r="F136" s="168">
        <v>0</v>
      </c>
      <c r="G136" s="168">
        <v>0</v>
      </c>
      <c r="H136" s="168">
        <v>0</v>
      </c>
      <c r="I136" s="168">
        <v>0</v>
      </c>
      <c r="J136" s="168">
        <v>0</v>
      </c>
      <c r="K136" s="168">
        <v>0</v>
      </c>
      <c r="L136" s="168">
        <v>0</v>
      </c>
      <c r="M136" s="168">
        <v>0</v>
      </c>
      <c r="N136" s="179">
        <f>SUM(B136:M136)</f>
        <v>0</v>
      </c>
      <c r="O136" s="178" t="s">
        <v>867</v>
      </c>
    </row>
    <row r="137" spans="1:20" x14ac:dyDescent="0.2">
      <c r="A137" s="168"/>
      <c r="B137" s="168"/>
      <c r="C137" s="168"/>
      <c r="D137" s="168"/>
      <c r="E137" s="168"/>
      <c r="F137" s="168"/>
      <c r="G137" s="168"/>
      <c r="H137" s="168"/>
      <c r="I137" s="168"/>
      <c r="J137" s="168"/>
      <c r="K137" s="168"/>
      <c r="L137" s="168"/>
      <c r="M137" s="168"/>
      <c r="N137" s="168"/>
      <c r="O137" s="183"/>
    </row>
    <row r="138" spans="1:20" s="25" customFormat="1" ht="12" x14ac:dyDescent="0.25">
      <c r="A138" s="172" t="s">
        <v>111</v>
      </c>
      <c r="B138" s="169">
        <f t="shared" ref="B138:M138" si="29">SUM(B139:B139)</f>
        <v>0</v>
      </c>
      <c r="C138" s="169">
        <f t="shared" si="29"/>
        <v>123</v>
      </c>
      <c r="D138" s="169">
        <f t="shared" si="29"/>
        <v>203</v>
      </c>
      <c r="E138" s="169">
        <f t="shared" si="29"/>
        <v>464</v>
      </c>
      <c r="F138" s="169">
        <f t="shared" si="29"/>
        <v>591</v>
      </c>
      <c r="G138" s="169">
        <f t="shared" si="29"/>
        <v>608</v>
      </c>
      <c r="H138" s="169">
        <f t="shared" si="29"/>
        <v>278</v>
      </c>
      <c r="I138" s="169">
        <f t="shared" si="29"/>
        <v>299</v>
      </c>
      <c r="J138" s="169">
        <f t="shared" si="29"/>
        <v>427</v>
      </c>
      <c r="K138" s="169">
        <f t="shared" si="29"/>
        <v>596</v>
      </c>
      <c r="L138" s="169">
        <f t="shared" si="29"/>
        <v>187</v>
      </c>
      <c r="M138" s="169">
        <f t="shared" si="29"/>
        <v>176</v>
      </c>
      <c r="N138" s="169">
        <f>SUM(B138:M138)</f>
        <v>3952</v>
      </c>
      <c r="O138" s="184" t="s">
        <v>145</v>
      </c>
      <c r="P138" s="124"/>
      <c r="Q138" s="186"/>
    </row>
    <row r="139" spans="1:20" x14ac:dyDescent="0.2">
      <c r="A139" s="168" t="s">
        <v>112</v>
      </c>
      <c r="B139" s="168">
        <v>0</v>
      </c>
      <c r="C139" s="168">
        <v>123</v>
      </c>
      <c r="D139" s="168">
        <v>203</v>
      </c>
      <c r="E139" s="168">
        <v>464</v>
      </c>
      <c r="F139" s="168">
        <v>591</v>
      </c>
      <c r="G139" s="168">
        <v>608</v>
      </c>
      <c r="H139" s="168">
        <v>278</v>
      </c>
      <c r="I139" s="168">
        <v>299</v>
      </c>
      <c r="J139" s="168">
        <v>427</v>
      </c>
      <c r="K139" s="168">
        <v>596</v>
      </c>
      <c r="L139" s="168">
        <v>187</v>
      </c>
      <c r="M139" s="168">
        <v>176</v>
      </c>
      <c r="N139" s="168">
        <f>SUM(B139:M139)</f>
        <v>3952</v>
      </c>
      <c r="O139" s="183" t="s">
        <v>525</v>
      </c>
    </row>
    <row r="140" spans="1:20" x14ac:dyDescent="0.2">
      <c r="A140" s="168"/>
      <c r="B140" s="168"/>
      <c r="C140" s="168"/>
      <c r="D140" s="168"/>
      <c r="E140" s="168"/>
      <c r="F140" s="168"/>
      <c r="G140" s="168"/>
      <c r="H140" s="168"/>
      <c r="I140" s="168"/>
      <c r="J140" s="168"/>
      <c r="K140" s="168"/>
      <c r="L140" s="168"/>
      <c r="M140" s="168"/>
      <c r="N140" s="168"/>
      <c r="O140" s="185"/>
    </row>
    <row r="141" spans="1:20" s="25" customFormat="1" ht="12" x14ac:dyDescent="0.25">
      <c r="A141" s="172" t="s">
        <v>147</v>
      </c>
      <c r="B141" s="169">
        <f>SUM(B142:B157)</f>
        <v>454</v>
      </c>
      <c r="C141" s="169">
        <f t="shared" ref="C141:M141" si="30">SUM(C142:C157)</f>
        <v>354</v>
      </c>
      <c r="D141" s="169">
        <f t="shared" si="30"/>
        <v>1063</v>
      </c>
      <c r="E141" s="169">
        <f t="shared" si="30"/>
        <v>3994</v>
      </c>
      <c r="F141" s="169">
        <f t="shared" si="30"/>
        <v>14724</v>
      </c>
      <c r="G141" s="169">
        <f t="shared" si="30"/>
        <v>16698</v>
      </c>
      <c r="H141" s="169">
        <f>SUM(H142:H157)</f>
        <v>18777</v>
      </c>
      <c r="I141" s="169">
        <f t="shared" si="30"/>
        <v>19261</v>
      </c>
      <c r="J141" s="169">
        <f t="shared" si="30"/>
        <v>19589</v>
      </c>
      <c r="K141" s="169">
        <f t="shared" si="30"/>
        <v>9650</v>
      </c>
      <c r="L141" s="169">
        <f>SUM(L142:L157)</f>
        <v>1148</v>
      </c>
      <c r="M141" s="169">
        <f t="shared" si="30"/>
        <v>343</v>
      </c>
      <c r="N141" s="169">
        <f>SUM(B141:M141)</f>
        <v>106055</v>
      </c>
      <c r="O141" s="184" t="s">
        <v>185</v>
      </c>
      <c r="P141" s="124"/>
      <c r="Q141" s="186"/>
    </row>
    <row r="142" spans="1:20" s="25" customFormat="1" ht="12" x14ac:dyDescent="0.25">
      <c r="A142" s="181" t="s">
        <v>654</v>
      </c>
      <c r="B142" s="179">
        <v>0</v>
      </c>
      <c r="C142" s="179">
        <v>0</v>
      </c>
      <c r="D142" s="179">
        <v>0</v>
      </c>
      <c r="E142" s="179">
        <v>0</v>
      </c>
      <c r="F142" s="179">
        <v>0</v>
      </c>
      <c r="G142" s="179">
        <v>0</v>
      </c>
      <c r="H142" s="179">
        <v>0</v>
      </c>
      <c r="I142" s="179">
        <v>0</v>
      </c>
      <c r="J142" s="179">
        <v>0</v>
      </c>
      <c r="K142" s="179">
        <v>0</v>
      </c>
      <c r="L142" s="179">
        <v>0</v>
      </c>
      <c r="M142" s="168">
        <v>0</v>
      </c>
      <c r="N142" s="168">
        <f t="shared" ref="N142:N157" si="31">SUM(B142:M142)</f>
        <v>0</v>
      </c>
      <c r="O142" s="178" t="s">
        <v>868</v>
      </c>
      <c r="P142" s="124"/>
      <c r="Q142" s="186"/>
    </row>
    <row r="143" spans="1:20" x14ac:dyDescent="0.2">
      <c r="A143" s="168" t="s">
        <v>148</v>
      </c>
      <c r="B143" s="168">
        <v>0</v>
      </c>
      <c r="C143" s="168">
        <v>0</v>
      </c>
      <c r="D143" s="168">
        <v>0</v>
      </c>
      <c r="E143" s="168">
        <v>0</v>
      </c>
      <c r="F143" s="168">
        <v>351</v>
      </c>
      <c r="G143" s="168">
        <v>310</v>
      </c>
      <c r="H143" s="168">
        <v>705</v>
      </c>
      <c r="I143" s="168">
        <v>779</v>
      </c>
      <c r="J143" s="168">
        <v>481</v>
      </c>
      <c r="K143" s="168">
        <v>112</v>
      </c>
      <c r="L143" s="168">
        <v>0</v>
      </c>
      <c r="M143" s="168">
        <v>14</v>
      </c>
      <c r="N143" s="168">
        <f>SUM(B143:M143)</f>
        <v>2752</v>
      </c>
      <c r="O143" s="183" t="s">
        <v>526</v>
      </c>
    </row>
    <row r="144" spans="1:20" x14ac:dyDescent="0.2">
      <c r="A144" s="168" t="s">
        <v>655</v>
      </c>
      <c r="B144" s="168">
        <v>0</v>
      </c>
      <c r="C144" s="168">
        <v>0</v>
      </c>
      <c r="D144" s="168">
        <v>0</v>
      </c>
      <c r="E144" s="168">
        <v>0</v>
      </c>
      <c r="F144" s="168">
        <v>0</v>
      </c>
      <c r="G144" s="168">
        <v>0</v>
      </c>
      <c r="H144" s="168">
        <v>0</v>
      </c>
      <c r="I144" s="168">
        <v>0</v>
      </c>
      <c r="J144" s="168">
        <v>0</v>
      </c>
      <c r="K144" s="168">
        <v>0</v>
      </c>
      <c r="L144" s="168">
        <v>0</v>
      </c>
      <c r="M144" s="168">
        <v>0</v>
      </c>
      <c r="N144" s="168">
        <f t="shared" si="31"/>
        <v>0</v>
      </c>
      <c r="O144" s="178" t="s">
        <v>869</v>
      </c>
    </row>
    <row r="145" spans="1:17" x14ac:dyDescent="0.2">
      <c r="A145" s="168" t="s">
        <v>367</v>
      </c>
      <c r="B145" s="168">
        <v>200</v>
      </c>
      <c r="C145" s="168">
        <v>200</v>
      </c>
      <c r="D145" s="168">
        <v>400</v>
      </c>
      <c r="E145" s="168">
        <v>1600</v>
      </c>
      <c r="F145" s="168">
        <v>7800</v>
      </c>
      <c r="G145" s="168">
        <v>8100</v>
      </c>
      <c r="H145" s="168">
        <v>8300</v>
      </c>
      <c r="I145" s="168">
        <v>9100</v>
      </c>
      <c r="J145" s="168">
        <v>10400</v>
      </c>
      <c r="K145" s="168">
        <v>5200</v>
      </c>
      <c r="L145" s="168">
        <v>700</v>
      </c>
      <c r="M145" s="168">
        <v>200</v>
      </c>
      <c r="N145" s="168">
        <f t="shared" si="31"/>
        <v>52200</v>
      </c>
      <c r="O145" s="183" t="s">
        <v>527</v>
      </c>
    </row>
    <row r="146" spans="1:17" x14ac:dyDescent="0.2">
      <c r="A146" s="168" t="s">
        <v>336</v>
      </c>
      <c r="B146" s="168">
        <v>40</v>
      </c>
      <c r="C146" s="168">
        <v>30</v>
      </c>
      <c r="D146" s="168">
        <v>110</v>
      </c>
      <c r="E146" s="168">
        <v>520</v>
      </c>
      <c r="F146" s="168">
        <v>2000</v>
      </c>
      <c r="G146" s="168">
        <v>1950</v>
      </c>
      <c r="H146" s="168">
        <v>1900</v>
      </c>
      <c r="I146" s="168">
        <v>1950</v>
      </c>
      <c r="J146" s="168">
        <v>2400</v>
      </c>
      <c r="K146" s="168">
        <v>1250</v>
      </c>
      <c r="L146" s="168">
        <v>210</v>
      </c>
      <c r="M146" s="168">
        <v>50</v>
      </c>
      <c r="N146" s="168">
        <f t="shared" si="31"/>
        <v>12410</v>
      </c>
      <c r="O146" s="183" t="s">
        <v>613</v>
      </c>
    </row>
    <row r="147" spans="1:17" x14ac:dyDescent="0.2">
      <c r="A147" s="168" t="s">
        <v>337</v>
      </c>
      <c r="B147" s="168">
        <v>0</v>
      </c>
      <c r="C147" s="168">
        <v>0</v>
      </c>
      <c r="D147" s="168">
        <v>0</v>
      </c>
      <c r="E147" s="168">
        <v>0</v>
      </c>
      <c r="F147" s="168">
        <v>117</v>
      </c>
      <c r="G147" s="168">
        <v>174</v>
      </c>
      <c r="H147" s="168">
        <v>305</v>
      </c>
      <c r="I147" s="168">
        <v>342</v>
      </c>
      <c r="J147" s="168">
        <v>161</v>
      </c>
      <c r="K147" s="168">
        <v>0</v>
      </c>
      <c r="L147" s="168">
        <v>0</v>
      </c>
      <c r="M147" s="168">
        <v>0</v>
      </c>
      <c r="N147" s="168">
        <f t="shared" si="31"/>
        <v>1099</v>
      </c>
      <c r="O147" s="183" t="s">
        <v>529</v>
      </c>
    </row>
    <row r="148" spans="1:17" x14ac:dyDescent="0.2">
      <c r="A148" s="168" t="s">
        <v>405</v>
      </c>
      <c r="B148" s="168">
        <v>0</v>
      </c>
      <c r="C148" s="168">
        <v>0</v>
      </c>
      <c r="D148" s="168">
        <v>204</v>
      </c>
      <c r="E148" s="168">
        <v>212</v>
      </c>
      <c r="F148" s="168">
        <v>289</v>
      </c>
      <c r="G148" s="168">
        <v>517</v>
      </c>
      <c r="H148" s="168">
        <v>450</v>
      </c>
      <c r="I148" s="168">
        <v>661</v>
      </c>
      <c r="J148" s="168">
        <v>445</v>
      </c>
      <c r="K148" s="168">
        <v>170</v>
      </c>
      <c r="L148" s="168">
        <v>0</v>
      </c>
      <c r="M148" s="168">
        <v>0</v>
      </c>
      <c r="N148" s="168">
        <f t="shared" si="31"/>
        <v>2948</v>
      </c>
      <c r="O148" s="183" t="s">
        <v>530</v>
      </c>
    </row>
    <row r="149" spans="1:17" x14ac:dyDescent="0.2">
      <c r="A149" s="168" t="s">
        <v>656</v>
      </c>
      <c r="B149" s="168">
        <v>0</v>
      </c>
      <c r="C149" s="168">
        <v>0</v>
      </c>
      <c r="D149" s="168">
        <v>0</v>
      </c>
      <c r="E149" s="168">
        <v>0</v>
      </c>
      <c r="F149" s="168">
        <v>0</v>
      </c>
      <c r="G149" s="168">
        <v>0</v>
      </c>
      <c r="H149" s="168">
        <v>0</v>
      </c>
      <c r="I149" s="168">
        <v>0</v>
      </c>
      <c r="J149" s="168">
        <v>0</v>
      </c>
      <c r="K149" s="168">
        <v>0</v>
      </c>
      <c r="L149" s="168">
        <v>0</v>
      </c>
      <c r="M149" s="168">
        <v>0</v>
      </c>
      <c r="N149" s="168">
        <f>SUM(B149:M149)</f>
        <v>0</v>
      </c>
      <c r="O149" s="178" t="s">
        <v>870</v>
      </c>
    </row>
    <row r="150" spans="1:17" x14ac:dyDescent="0.2">
      <c r="A150" s="168" t="s">
        <v>150</v>
      </c>
      <c r="B150" s="168">
        <v>0</v>
      </c>
      <c r="C150" s="168">
        <v>0</v>
      </c>
      <c r="D150" s="168">
        <v>50</v>
      </c>
      <c r="E150" s="168">
        <v>219</v>
      </c>
      <c r="F150" s="168">
        <v>531</v>
      </c>
      <c r="G150" s="168">
        <v>931</v>
      </c>
      <c r="H150" s="168">
        <v>1763</v>
      </c>
      <c r="I150" s="168">
        <v>1776</v>
      </c>
      <c r="J150" s="168">
        <v>880</v>
      </c>
      <c r="K150" s="168">
        <v>275</v>
      </c>
      <c r="L150" s="168">
        <v>122</v>
      </c>
      <c r="M150" s="168">
        <v>0</v>
      </c>
      <c r="N150" s="168">
        <f t="shared" si="31"/>
        <v>6547</v>
      </c>
      <c r="O150" s="183" t="s">
        <v>531</v>
      </c>
    </row>
    <row r="151" spans="1:17" x14ac:dyDescent="0.2">
      <c r="A151" s="168" t="s">
        <v>151</v>
      </c>
      <c r="B151" s="168">
        <v>0</v>
      </c>
      <c r="C151" s="168">
        <v>0</v>
      </c>
      <c r="D151" s="168">
        <v>41</v>
      </c>
      <c r="E151" s="168">
        <v>577</v>
      </c>
      <c r="F151" s="168">
        <v>1151</v>
      </c>
      <c r="G151" s="168">
        <v>661</v>
      </c>
      <c r="H151" s="168">
        <v>579</v>
      </c>
      <c r="I151" s="168">
        <v>505</v>
      </c>
      <c r="J151" s="168">
        <v>1093</v>
      </c>
      <c r="K151" s="168">
        <v>688</v>
      </c>
      <c r="L151" s="168">
        <v>0</v>
      </c>
      <c r="M151" s="168">
        <v>0</v>
      </c>
      <c r="N151" s="168">
        <f t="shared" si="31"/>
        <v>5295</v>
      </c>
      <c r="O151" s="183" t="s">
        <v>532</v>
      </c>
    </row>
    <row r="152" spans="1:17" x14ac:dyDescent="0.2">
      <c r="A152" s="168" t="s">
        <v>152</v>
      </c>
      <c r="B152" s="168">
        <v>140</v>
      </c>
      <c r="C152" s="168">
        <v>46</v>
      </c>
      <c r="D152" s="168">
        <v>127</v>
      </c>
      <c r="E152" s="168">
        <v>258</v>
      </c>
      <c r="F152" s="168">
        <v>1250</v>
      </c>
      <c r="G152" s="168">
        <v>2650</v>
      </c>
      <c r="H152" s="168">
        <v>3000</v>
      </c>
      <c r="I152" s="168">
        <v>2400</v>
      </c>
      <c r="J152" s="168">
        <v>2100</v>
      </c>
      <c r="K152" s="168">
        <v>1400</v>
      </c>
      <c r="L152" s="168">
        <v>50</v>
      </c>
      <c r="M152" s="168">
        <v>50</v>
      </c>
      <c r="N152" s="168">
        <f t="shared" si="31"/>
        <v>13471</v>
      </c>
      <c r="O152" s="183" t="s">
        <v>533</v>
      </c>
    </row>
    <row r="153" spans="1:17" x14ac:dyDescent="0.2">
      <c r="A153" s="168" t="s">
        <v>153</v>
      </c>
      <c r="B153" s="168">
        <v>20</v>
      </c>
      <c r="C153" s="168">
        <v>18</v>
      </c>
      <c r="D153" s="168">
        <v>69</v>
      </c>
      <c r="E153" s="168">
        <v>399</v>
      </c>
      <c r="F153" s="168">
        <v>942</v>
      </c>
      <c r="G153" s="168">
        <v>1134</v>
      </c>
      <c r="H153" s="168">
        <v>1493</v>
      </c>
      <c r="I153" s="168">
        <v>1433</v>
      </c>
      <c r="J153" s="168">
        <v>1372</v>
      </c>
      <c r="K153" s="168">
        <v>461</v>
      </c>
      <c r="L153" s="168">
        <v>44</v>
      </c>
      <c r="M153" s="168">
        <v>18</v>
      </c>
      <c r="N153" s="168">
        <f t="shared" si="31"/>
        <v>7403</v>
      </c>
      <c r="O153" s="183" t="s">
        <v>534</v>
      </c>
    </row>
    <row r="154" spans="1:17" x14ac:dyDescent="0.2">
      <c r="A154" s="168" t="s">
        <v>657</v>
      </c>
      <c r="B154" s="168">
        <v>0</v>
      </c>
      <c r="C154" s="168">
        <v>0</v>
      </c>
      <c r="D154" s="168">
        <v>0</v>
      </c>
      <c r="E154" s="168">
        <v>0</v>
      </c>
      <c r="F154" s="168">
        <v>0</v>
      </c>
      <c r="G154" s="168">
        <v>0</v>
      </c>
      <c r="H154" s="168">
        <v>0</v>
      </c>
      <c r="I154" s="168">
        <v>0</v>
      </c>
      <c r="J154" s="168">
        <v>0</v>
      </c>
      <c r="K154" s="168">
        <v>0</v>
      </c>
      <c r="L154" s="168">
        <v>0</v>
      </c>
      <c r="M154" s="168">
        <v>0</v>
      </c>
      <c r="N154" s="168">
        <f t="shared" si="31"/>
        <v>0</v>
      </c>
      <c r="O154" s="178" t="s">
        <v>871</v>
      </c>
    </row>
    <row r="155" spans="1:17" x14ac:dyDescent="0.2">
      <c r="A155" s="168" t="s">
        <v>658</v>
      </c>
      <c r="B155" s="168">
        <v>0</v>
      </c>
      <c r="C155" s="168">
        <v>0</v>
      </c>
      <c r="D155" s="168">
        <v>0</v>
      </c>
      <c r="E155" s="168">
        <v>0</v>
      </c>
      <c r="F155" s="168">
        <v>0</v>
      </c>
      <c r="G155" s="168">
        <v>0</v>
      </c>
      <c r="H155" s="168">
        <v>0</v>
      </c>
      <c r="I155" s="168">
        <v>0</v>
      </c>
      <c r="J155" s="168">
        <v>0</v>
      </c>
      <c r="K155" s="168">
        <v>0</v>
      </c>
      <c r="L155" s="168">
        <v>0</v>
      </c>
      <c r="M155" s="168">
        <v>0</v>
      </c>
      <c r="N155" s="168">
        <f t="shared" si="31"/>
        <v>0</v>
      </c>
      <c r="O155" s="178" t="s">
        <v>872</v>
      </c>
    </row>
    <row r="156" spans="1:17" x14ac:dyDescent="0.2">
      <c r="A156" s="168" t="s">
        <v>270</v>
      </c>
      <c r="B156" s="168">
        <v>0</v>
      </c>
      <c r="C156" s="168">
        <v>0</v>
      </c>
      <c r="D156" s="168">
        <v>0</v>
      </c>
      <c r="E156" s="168">
        <v>0</v>
      </c>
      <c r="F156" s="168">
        <v>0</v>
      </c>
      <c r="G156" s="168">
        <v>0</v>
      </c>
      <c r="H156" s="168">
        <v>0</v>
      </c>
      <c r="I156" s="168">
        <v>0</v>
      </c>
      <c r="J156" s="168">
        <v>0</v>
      </c>
      <c r="K156" s="168">
        <v>0</v>
      </c>
      <c r="L156" s="168">
        <v>0</v>
      </c>
      <c r="M156" s="168">
        <v>0</v>
      </c>
      <c r="N156" s="168">
        <f t="shared" si="31"/>
        <v>0</v>
      </c>
      <c r="O156" s="178" t="s">
        <v>873</v>
      </c>
    </row>
    <row r="157" spans="1:17" x14ac:dyDescent="0.2">
      <c r="A157" s="168" t="s">
        <v>154</v>
      </c>
      <c r="B157" s="168">
        <v>54</v>
      </c>
      <c r="C157" s="168">
        <v>60</v>
      </c>
      <c r="D157" s="168">
        <v>62</v>
      </c>
      <c r="E157" s="168">
        <v>209</v>
      </c>
      <c r="F157" s="168">
        <v>293</v>
      </c>
      <c r="G157" s="168">
        <v>271</v>
      </c>
      <c r="H157" s="168">
        <v>282</v>
      </c>
      <c r="I157" s="168">
        <v>315</v>
      </c>
      <c r="J157" s="168">
        <v>257</v>
      </c>
      <c r="K157" s="168">
        <v>94</v>
      </c>
      <c r="L157" s="168">
        <v>22</v>
      </c>
      <c r="M157" s="168">
        <v>11</v>
      </c>
      <c r="N157" s="168">
        <f t="shared" si="31"/>
        <v>1930</v>
      </c>
      <c r="O157" s="183" t="s">
        <v>535</v>
      </c>
    </row>
    <row r="158" spans="1:17" x14ac:dyDescent="0.2">
      <c r="A158" s="168"/>
      <c r="B158" s="168"/>
      <c r="C158" s="168"/>
      <c r="D158" s="168"/>
      <c r="E158" s="168"/>
      <c r="F158" s="168"/>
      <c r="G158" s="168"/>
      <c r="H158" s="168"/>
      <c r="I158" s="168"/>
      <c r="J158" s="168"/>
      <c r="K158" s="168"/>
      <c r="L158" s="168"/>
      <c r="M158" s="168"/>
      <c r="N158" s="168"/>
      <c r="O158" s="185"/>
    </row>
    <row r="159" spans="1:17" s="25" customFormat="1" ht="12" x14ac:dyDescent="0.25">
      <c r="A159" s="172" t="s">
        <v>155</v>
      </c>
      <c r="B159" s="169">
        <f t="shared" ref="B159:M159" si="32">SUM(B160:B163)</f>
        <v>122</v>
      </c>
      <c r="C159" s="169">
        <f t="shared" si="32"/>
        <v>61</v>
      </c>
      <c r="D159" s="169">
        <f t="shared" si="32"/>
        <v>160</v>
      </c>
      <c r="E159" s="169">
        <f t="shared" si="32"/>
        <v>499</v>
      </c>
      <c r="F159" s="169">
        <f t="shared" si="32"/>
        <v>590</v>
      </c>
      <c r="G159" s="169">
        <f t="shared" si="32"/>
        <v>618</v>
      </c>
      <c r="H159" s="169">
        <f t="shared" si="32"/>
        <v>873</v>
      </c>
      <c r="I159" s="169">
        <f t="shared" si="32"/>
        <v>839</v>
      </c>
      <c r="J159" s="169">
        <f t="shared" si="32"/>
        <v>621</v>
      </c>
      <c r="K159" s="169">
        <f t="shared" si="32"/>
        <v>1142</v>
      </c>
      <c r="L159" s="169">
        <f>SUM(L160:L164)</f>
        <v>173</v>
      </c>
      <c r="M159" s="169">
        <f t="shared" si="32"/>
        <v>69</v>
      </c>
      <c r="N159" s="169">
        <f t="shared" ref="N159:N164" si="33">SUM(B159:M159)</f>
        <v>5767</v>
      </c>
      <c r="O159" s="184" t="s">
        <v>193</v>
      </c>
      <c r="P159" s="124"/>
      <c r="Q159" s="186"/>
    </row>
    <row r="160" spans="1:17" x14ac:dyDescent="0.2">
      <c r="A160" s="168" t="s">
        <v>156</v>
      </c>
      <c r="B160" s="168">
        <v>66</v>
      </c>
      <c r="C160" s="168">
        <v>18</v>
      </c>
      <c r="D160" s="168">
        <v>44</v>
      </c>
      <c r="E160" s="168">
        <v>154</v>
      </c>
      <c r="F160" s="168">
        <v>197</v>
      </c>
      <c r="G160" s="168">
        <v>190</v>
      </c>
      <c r="H160" s="168">
        <v>319</v>
      </c>
      <c r="I160" s="168">
        <v>839</v>
      </c>
      <c r="J160" s="168">
        <v>246</v>
      </c>
      <c r="K160" s="168">
        <v>89</v>
      </c>
      <c r="L160" s="168">
        <v>35</v>
      </c>
      <c r="M160" s="168">
        <v>0</v>
      </c>
      <c r="N160" s="168">
        <f t="shared" si="33"/>
        <v>2197</v>
      </c>
      <c r="O160" s="183" t="s">
        <v>194</v>
      </c>
    </row>
    <row r="161" spans="1:17" x14ac:dyDescent="0.2">
      <c r="A161" s="168" t="s">
        <v>302</v>
      </c>
      <c r="B161" s="168">
        <v>0</v>
      </c>
      <c r="C161" s="168">
        <v>0</v>
      </c>
      <c r="D161" s="168">
        <v>0</v>
      </c>
      <c r="E161" s="168">
        <v>0</v>
      </c>
      <c r="F161" s="168">
        <v>0</v>
      </c>
      <c r="G161" s="168">
        <v>0</v>
      </c>
      <c r="H161" s="168">
        <v>0</v>
      </c>
      <c r="I161" s="168">
        <v>0</v>
      </c>
      <c r="J161" s="168">
        <v>0</v>
      </c>
      <c r="K161" s="168">
        <v>0</v>
      </c>
      <c r="L161" s="168">
        <v>0</v>
      </c>
      <c r="M161" s="168">
        <v>0</v>
      </c>
      <c r="N161" s="168">
        <f t="shared" si="33"/>
        <v>0</v>
      </c>
      <c r="O161" s="178" t="s">
        <v>305</v>
      </c>
    </row>
    <row r="162" spans="1:17" x14ac:dyDescent="0.2">
      <c r="A162" s="168" t="s">
        <v>659</v>
      </c>
      <c r="B162" s="168">
        <v>0</v>
      </c>
      <c r="C162" s="168">
        <v>0</v>
      </c>
      <c r="D162" s="168">
        <v>0</v>
      </c>
      <c r="E162" s="168">
        <v>0</v>
      </c>
      <c r="F162" s="168">
        <v>0</v>
      </c>
      <c r="G162" s="168">
        <v>0</v>
      </c>
      <c r="H162" s="168">
        <v>0</v>
      </c>
      <c r="I162" s="168">
        <v>0</v>
      </c>
      <c r="J162" s="168">
        <v>0</v>
      </c>
      <c r="K162" s="168">
        <v>0</v>
      </c>
      <c r="L162" s="168">
        <v>0</v>
      </c>
      <c r="M162" s="168">
        <v>0</v>
      </c>
      <c r="N162" s="168">
        <f t="shared" si="33"/>
        <v>0</v>
      </c>
      <c r="O162" s="178" t="s">
        <v>874</v>
      </c>
    </row>
    <row r="163" spans="1:17" x14ac:dyDescent="0.2">
      <c r="A163" s="168" t="s">
        <v>157</v>
      </c>
      <c r="B163" s="168">
        <v>56</v>
      </c>
      <c r="C163" s="168">
        <v>43</v>
      </c>
      <c r="D163" s="168">
        <v>116</v>
      </c>
      <c r="E163" s="168">
        <v>345</v>
      </c>
      <c r="F163" s="168">
        <v>393</v>
      </c>
      <c r="G163" s="168">
        <v>428</v>
      </c>
      <c r="H163" s="168">
        <v>554</v>
      </c>
      <c r="I163" s="168">
        <v>0</v>
      </c>
      <c r="J163" s="168">
        <v>375</v>
      </c>
      <c r="K163" s="168">
        <v>1053</v>
      </c>
      <c r="L163" s="168">
        <v>138</v>
      </c>
      <c r="M163" s="168">
        <v>69</v>
      </c>
      <c r="N163" s="168">
        <f t="shared" si="33"/>
        <v>3570</v>
      </c>
      <c r="O163" s="178" t="s">
        <v>195</v>
      </c>
    </row>
    <row r="164" spans="1:17" x14ac:dyDescent="0.2">
      <c r="A164" s="168" t="s">
        <v>660</v>
      </c>
      <c r="B164" s="168">
        <v>0</v>
      </c>
      <c r="C164" s="168">
        <v>0</v>
      </c>
      <c r="D164" s="168">
        <v>0</v>
      </c>
      <c r="E164" s="168">
        <v>0</v>
      </c>
      <c r="F164" s="168">
        <v>0</v>
      </c>
      <c r="G164" s="168">
        <v>0</v>
      </c>
      <c r="H164" s="168">
        <v>0</v>
      </c>
      <c r="I164" s="168">
        <v>0</v>
      </c>
      <c r="J164" s="168">
        <v>0</v>
      </c>
      <c r="K164" s="168">
        <v>0</v>
      </c>
      <c r="L164" s="168">
        <v>0</v>
      </c>
      <c r="M164" s="168">
        <v>0</v>
      </c>
      <c r="N164" s="168">
        <f t="shared" si="33"/>
        <v>0</v>
      </c>
      <c r="O164" s="178" t="s">
        <v>875</v>
      </c>
    </row>
    <row r="165" spans="1:17" x14ac:dyDescent="0.2">
      <c r="A165" s="168"/>
      <c r="B165" s="168"/>
      <c r="C165" s="168"/>
      <c r="D165" s="168"/>
      <c r="E165" s="168"/>
      <c r="F165" s="168"/>
      <c r="G165" s="168"/>
      <c r="H165" s="168"/>
      <c r="I165" s="168"/>
      <c r="J165" s="168"/>
      <c r="K165" s="168"/>
      <c r="L165" s="168"/>
      <c r="M165" s="168"/>
      <c r="N165" s="168"/>
      <c r="O165" s="185"/>
    </row>
    <row r="166" spans="1:17" s="25" customFormat="1" ht="12" x14ac:dyDescent="0.25">
      <c r="A166" s="172" t="s">
        <v>158</v>
      </c>
      <c r="B166" s="169">
        <f>SUM(B167:B168)</f>
        <v>101</v>
      </c>
      <c r="C166" s="169">
        <f>SUM(C167:C168)</f>
        <v>114</v>
      </c>
      <c r="D166" s="169">
        <f>SUM(D167:D168)</f>
        <v>97</v>
      </c>
      <c r="E166" s="169">
        <f>SUM(E167:E168)</f>
        <v>92</v>
      </c>
      <c r="F166" s="169">
        <f>SUM(F167:F168)</f>
        <v>265</v>
      </c>
      <c r="G166" s="169">
        <f>SUM(G167:G167)</f>
        <v>161</v>
      </c>
      <c r="H166" s="169">
        <f>SUM(H167:H168)</f>
        <v>244</v>
      </c>
      <c r="I166" s="169">
        <f>SUM(I167:I168)</f>
        <v>312</v>
      </c>
      <c r="J166" s="169">
        <f>SUM(J167:J168)</f>
        <v>281</v>
      </c>
      <c r="K166" s="169">
        <f>SUM(K167:K168)</f>
        <v>398</v>
      </c>
      <c r="L166" s="169">
        <f>SUM(L167:L168)</f>
        <v>124</v>
      </c>
      <c r="M166" s="169">
        <f>SUM(M167:M167)</f>
        <v>172</v>
      </c>
      <c r="N166" s="169">
        <f>SUM(B166:M166)</f>
        <v>2361</v>
      </c>
      <c r="O166" s="184" t="s">
        <v>196</v>
      </c>
      <c r="P166" s="124"/>
      <c r="Q166" s="186"/>
    </row>
    <row r="167" spans="1:17" x14ac:dyDescent="0.2">
      <c r="A167" s="168" t="s">
        <v>159</v>
      </c>
      <c r="B167" s="168">
        <v>101</v>
      </c>
      <c r="C167" s="168">
        <v>114</v>
      </c>
      <c r="D167" s="168">
        <v>97</v>
      </c>
      <c r="E167" s="168">
        <v>92</v>
      </c>
      <c r="F167" s="168">
        <v>265</v>
      </c>
      <c r="G167" s="168">
        <v>161</v>
      </c>
      <c r="H167" s="168">
        <v>244</v>
      </c>
      <c r="I167" s="168">
        <v>312</v>
      </c>
      <c r="J167" s="168">
        <v>281</v>
      </c>
      <c r="K167" s="168">
        <v>398</v>
      </c>
      <c r="L167" s="168">
        <v>124</v>
      </c>
      <c r="M167" s="168">
        <v>172</v>
      </c>
      <c r="N167" s="168">
        <f>SUM(B167:M167)</f>
        <v>2361</v>
      </c>
      <c r="O167" s="183" t="s">
        <v>197</v>
      </c>
    </row>
    <row r="168" spans="1:17" x14ac:dyDescent="0.2">
      <c r="A168" s="168" t="s">
        <v>661</v>
      </c>
      <c r="B168" s="168">
        <v>0</v>
      </c>
      <c r="C168" s="168">
        <v>0</v>
      </c>
      <c r="D168" s="168">
        <v>0</v>
      </c>
      <c r="E168" s="168">
        <v>0</v>
      </c>
      <c r="F168" s="168">
        <v>0</v>
      </c>
      <c r="G168" s="168">
        <v>0</v>
      </c>
      <c r="H168" s="168">
        <v>0</v>
      </c>
      <c r="I168" s="168">
        <v>0</v>
      </c>
      <c r="J168" s="168">
        <v>0</v>
      </c>
      <c r="K168" s="168">
        <v>0</v>
      </c>
      <c r="L168" s="168">
        <v>0</v>
      </c>
      <c r="M168" s="168">
        <v>0</v>
      </c>
      <c r="N168" s="168">
        <v>0</v>
      </c>
      <c r="O168" s="178" t="s">
        <v>876</v>
      </c>
    </row>
    <row r="169" spans="1:17" x14ac:dyDescent="0.2">
      <c r="A169" s="168"/>
      <c r="B169" s="168"/>
      <c r="C169" s="168"/>
      <c r="D169" s="168"/>
      <c r="E169" s="168"/>
      <c r="F169" s="168"/>
      <c r="G169" s="168"/>
      <c r="H169" s="168"/>
      <c r="I169" s="168"/>
      <c r="J169" s="168"/>
      <c r="K169" s="168"/>
      <c r="L169" s="168"/>
      <c r="M169" s="168"/>
      <c r="N169" s="168"/>
      <c r="O169" s="185"/>
    </row>
    <row r="170" spans="1:17" s="25" customFormat="1" ht="12" x14ac:dyDescent="0.25">
      <c r="A170" s="172" t="s">
        <v>161</v>
      </c>
      <c r="B170" s="169">
        <f t="shared" ref="B170:L170" si="34">SUM(B171:B175)</f>
        <v>42</v>
      </c>
      <c r="C170" s="169">
        <f t="shared" si="34"/>
        <v>155</v>
      </c>
      <c r="D170" s="169">
        <f t="shared" si="34"/>
        <v>318</v>
      </c>
      <c r="E170" s="169">
        <f t="shared" si="34"/>
        <v>1938</v>
      </c>
      <c r="F170" s="169">
        <f t="shared" si="34"/>
        <v>6376</v>
      </c>
      <c r="G170" s="169">
        <f t="shared" si="34"/>
        <v>4625</v>
      </c>
      <c r="H170" s="169">
        <f t="shared" si="34"/>
        <v>5466</v>
      </c>
      <c r="I170" s="169">
        <f t="shared" si="34"/>
        <v>5695</v>
      </c>
      <c r="J170" s="169">
        <f t="shared" si="34"/>
        <v>5821</v>
      </c>
      <c r="K170" s="169">
        <f t="shared" si="34"/>
        <v>4700</v>
      </c>
      <c r="L170" s="169">
        <f t="shared" si="34"/>
        <v>697</v>
      </c>
      <c r="M170" s="169">
        <f>SUM(M171:M174)</f>
        <v>242</v>
      </c>
      <c r="N170" s="169">
        <f>SUM(B170:M170)</f>
        <v>36075</v>
      </c>
      <c r="O170" s="184" t="s">
        <v>199</v>
      </c>
      <c r="P170" s="124"/>
      <c r="Q170" s="189"/>
    </row>
    <row r="171" spans="1:17" x14ac:dyDescent="0.2">
      <c r="A171" s="168" t="s">
        <v>162</v>
      </c>
      <c r="B171" s="168">
        <v>0</v>
      </c>
      <c r="C171" s="168">
        <v>0</v>
      </c>
      <c r="D171" s="168">
        <v>31</v>
      </c>
      <c r="E171" s="168">
        <v>533</v>
      </c>
      <c r="F171" s="168">
        <v>1866</v>
      </c>
      <c r="G171" s="168">
        <v>1384</v>
      </c>
      <c r="H171" s="168">
        <v>1928</v>
      </c>
      <c r="I171" s="168">
        <v>1904</v>
      </c>
      <c r="J171" s="168">
        <v>1776</v>
      </c>
      <c r="K171" s="168">
        <v>1339</v>
      </c>
      <c r="L171" s="168">
        <v>122</v>
      </c>
      <c r="M171" s="168">
        <v>103</v>
      </c>
      <c r="N171" s="168">
        <f>SUM(B171:M171)</f>
        <v>10986</v>
      </c>
      <c r="O171" s="183" t="s">
        <v>538</v>
      </c>
    </row>
    <row r="172" spans="1:17" x14ac:dyDescent="0.2">
      <c r="A172" s="168" t="s">
        <v>338</v>
      </c>
      <c r="B172" s="168">
        <v>0</v>
      </c>
      <c r="C172" s="168">
        <v>20</v>
      </c>
      <c r="D172" s="168">
        <v>55</v>
      </c>
      <c r="E172" s="168">
        <v>75</v>
      </c>
      <c r="F172" s="168">
        <v>215</v>
      </c>
      <c r="G172" s="168">
        <v>230</v>
      </c>
      <c r="H172" s="168">
        <v>265</v>
      </c>
      <c r="I172" s="168">
        <v>365</v>
      </c>
      <c r="J172" s="168">
        <v>250</v>
      </c>
      <c r="K172" s="168">
        <v>145</v>
      </c>
      <c r="L172" s="168">
        <v>25</v>
      </c>
      <c r="M172" s="168">
        <v>15</v>
      </c>
      <c r="N172" s="168">
        <f>SUM(B172:M172)</f>
        <v>1660</v>
      </c>
      <c r="O172" s="183" t="s">
        <v>203</v>
      </c>
    </row>
    <row r="173" spans="1:17" x14ac:dyDescent="0.2">
      <c r="A173" s="171" t="s">
        <v>163</v>
      </c>
      <c r="B173" s="168">
        <v>42</v>
      </c>
      <c r="C173" s="168">
        <v>61</v>
      </c>
      <c r="D173" s="168">
        <v>232</v>
      </c>
      <c r="E173" s="168">
        <v>1107</v>
      </c>
      <c r="F173" s="168">
        <v>3900</v>
      </c>
      <c r="G173" s="168">
        <v>2600</v>
      </c>
      <c r="H173" s="168">
        <v>2700</v>
      </c>
      <c r="I173" s="168">
        <v>2900</v>
      </c>
      <c r="J173" s="168">
        <v>3300</v>
      </c>
      <c r="K173" s="168">
        <v>2848</v>
      </c>
      <c r="L173" s="168">
        <v>498</v>
      </c>
      <c r="M173" s="168">
        <v>94</v>
      </c>
      <c r="N173" s="168">
        <f>SUM(B173:M173)</f>
        <v>20282</v>
      </c>
      <c r="O173" s="183" t="s">
        <v>201</v>
      </c>
    </row>
    <row r="174" spans="1:17" x14ac:dyDescent="0.2">
      <c r="A174" s="168" t="s">
        <v>164</v>
      </c>
      <c r="B174" s="168">
        <v>0</v>
      </c>
      <c r="C174" s="168">
        <v>74</v>
      </c>
      <c r="D174" s="168">
        <v>0</v>
      </c>
      <c r="E174" s="168">
        <v>223</v>
      </c>
      <c r="F174" s="168">
        <v>395</v>
      </c>
      <c r="G174" s="168">
        <v>411</v>
      </c>
      <c r="H174" s="168">
        <v>573</v>
      </c>
      <c r="I174" s="168">
        <v>526</v>
      </c>
      <c r="J174" s="168">
        <v>495</v>
      </c>
      <c r="K174" s="168">
        <v>368</v>
      </c>
      <c r="L174" s="168">
        <v>52</v>
      </c>
      <c r="M174" s="168">
        <v>30</v>
      </c>
      <c r="N174" s="168">
        <f>SUM(B174:M174)</f>
        <v>3147</v>
      </c>
      <c r="O174" s="183" t="s">
        <v>540</v>
      </c>
    </row>
    <row r="175" spans="1:17" x14ac:dyDescent="0.2">
      <c r="A175" s="168" t="s">
        <v>662</v>
      </c>
      <c r="B175" s="168">
        <v>0</v>
      </c>
      <c r="C175" s="168">
        <v>0</v>
      </c>
      <c r="D175" s="168">
        <v>0</v>
      </c>
      <c r="E175" s="168">
        <v>0</v>
      </c>
      <c r="F175" s="168">
        <v>0</v>
      </c>
      <c r="G175" s="168">
        <v>0</v>
      </c>
      <c r="H175" s="168">
        <v>0</v>
      </c>
      <c r="I175" s="168">
        <v>0</v>
      </c>
      <c r="J175" s="168">
        <v>0</v>
      </c>
      <c r="K175" s="168">
        <v>0</v>
      </c>
      <c r="L175" s="168">
        <v>0</v>
      </c>
      <c r="M175" s="168">
        <v>0</v>
      </c>
      <c r="N175" s="168">
        <v>0</v>
      </c>
      <c r="O175" s="178" t="s">
        <v>877</v>
      </c>
    </row>
    <row r="176" spans="1:17" x14ac:dyDescent="0.2">
      <c r="A176" s="168"/>
      <c r="B176" s="168"/>
      <c r="C176" s="168"/>
      <c r="D176" s="168"/>
      <c r="E176" s="168"/>
      <c r="F176" s="168"/>
      <c r="G176" s="168"/>
      <c r="H176" s="168"/>
      <c r="I176" s="168"/>
      <c r="J176" s="168"/>
      <c r="K176" s="168"/>
      <c r="L176" s="168"/>
      <c r="M176" s="168"/>
      <c r="N176" s="168"/>
      <c r="O176" s="185"/>
    </row>
    <row r="177" spans="1:17" s="25" customFormat="1" ht="12" x14ac:dyDescent="0.25">
      <c r="A177" s="172" t="s">
        <v>166</v>
      </c>
      <c r="B177" s="169">
        <f t="shared" ref="B177:M177" si="35">SUM(B178:B183)</f>
        <v>13</v>
      </c>
      <c r="C177" s="169">
        <f t="shared" si="35"/>
        <v>14</v>
      </c>
      <c r="D177" s="169">
        <f t="shared" si="35"/>
        <v>42</v>
      </c>
      <c r="E177" s="169">
        <f t="shared" si="35"/>
        <v>298</v>
      </c>
      <c r="F177" s="169">
        <f t="shared" si="35"/>
        <v>752</v>
      </c>
      <c r="G177" s="169">
        <f t="shared" si="35"/>
        <v>991</v>
      </c>
      <c r="H177" s="169">
        <f t="shared" si="35"/>
        <v>2281</v>
      </c>
      <c r="I177" s="169">
        <f t="shared" si="35"/>
        <v>2595</v>
      </c>
      <c r="J177" s="169">
        <f t="shared" si="35"/>
        <v>1621</v>
      </c>
      <c r="K177" s="169">
        <f t="shared" si="35"/>
        <v>323</v>
      </c>
      <c r="L177" s="169">
        <f t="shared" si="35"/>
        <v>54</v>
      </c>
      <c r="M177" s="169">
        <f t="shared" si="35"/>
        <v>24</v>
      </c>
      <c r="N177" s="169">
        <f t="shared" ref="N177:N186" si="36">SUM(B177:M177)</f>
        <v>9008</v>
      </c>
      <c r="O177" s="184" t="s">
        <v>204</v>
      </c>
      <c r="P177" s="124"/>
      <c r="Q177" s="186"/>
    </row>
    <row r="178" spans="1:17" x14ac:dyDescent="0.2">
      <c r="A178" s="168" t="s">
        <v>339</v>
      </c>
      <c r="B178" s="168">
        <v>0</v>
      </c>
      <c r="C178" s="168">
        <v>0</v>
      </c>
      <c r="D178" s="168">
        <v>0</v>
      </c>
      <c r="E178" s="168">
        <v>59</v>
      </c>
      <c r="F178" s="168">
        <v>304</v>
      </c>
      <c r="G178" s="168">
        <v>394</v>
      </c>
      <c r="H178" s="168">
        <v>423</v>
      </c>
      <c r="I178" s="168">
        <v>607</v>
      </c>
      <c r="J178" s="168">
        <v>555</v>
      </c>
      <c r="K178" s="168">
        <v>97</v>
      </c>
      <c r="L178" s="168">
        <v>0</v>
      </c>
      <c r="M178" s="168">
        <v>0</v>
      </c>
      <c r="N178" s="168">
        <f t="shared" si="36"/>
        <v>2439</v>
      </c>
      <c r="O178" s="183" t="s">
        <v>541</v>
      </c>
    </row>
    <row r="179" spans="1:17" x14ac:dyDescent="0.2">
      <c r="A179" s="168" t="s">
        <v>167</v>
      </c>
      <c r="B179" s="168">
        <v>0</v>
      </c>
      <c r="C179" s="168">
        <v>0</v>
      </c>
      <c r="D179" s="168">
        <v>0</v>
      </c>
      <c r="E179" s="168">
        <v>0</v>
      </c>
      <c r="F179" s="168">
        <v>161</v>
      </c>
      <c r="G179" s="168">
        <v>311</v>
      </c>
      <c r="H179" s="168">
        <v>1259</v>
      </c>
      <c r="I179" s="168">
        <v>1271</v>
      </c>
      <c r="J179" s="168">
        <v>418</v>
      </c>
      <c r="K179" s="168">
        <v>0</v>
      </c>
      <c r="L179" s="168">
        <v>0</v>
      </c>
      <c r="M179" s="168">
        <v>0</v>
      </c>
      <c r="N179" s="168">
        <f t="shared" si="36"/>
        <v>3420</v>
      </c>
      <c r="O179" s="183" t="s">
        <v>614</v>
      </c>
    </row>
    <row r="180" spans="1:17" x14ac:dyDescent="0.2">
      <c r="A180" s="168" t="s">
        <v>274</v>
      </c>
      <c r="B180" s="168">
        <v>7</v>
      </c>
      <c r="C180" s="168">
        <v>14</v>
      </c>
      <c r="D180" s="168">
        <v>42</v>
      </c>
      <c r="E180" s="168">
        <v>212</v>
      </c>
      <c r="F180" s="168">
        <v>166</v>
      </c>
      <c r="G180" s="168">
        <v>155</v>
      </c>
      <c r="H180" s="168">
        <v>396</v>
      </c>
      <c r="I180" s="168">
        <v>469</v>
      </c>
      <c r="J180" s="168">
        <v>478</v>
      </c>
      <c r="K180" s="168">
        <v>188</v>
      </c>
      <c r="L180" s="168">
        <v>41</v>
      </c>
      <c r="M180" s="168">
        <v>16</v>
      </c>
      <c r="N180" s="168">
        <f t="shared" si="36"/>
        <v>2184</v>
      </c>
      <c r="O180" s="183" t="s">
        <v>615</v>
      </c>
    </row>
    <row r="181" spans="1:17" x14ac:dyDescent="0.2">
      <c r="A181" s="168" t="s">
        <v>340</v>
      </c>
      <c r="B181" s="168">
        <v>6</v>
      </c>
      <c r="C181" s="168">
        <v>0</v>
      </c>
      <c r="D181" s="168">
        <v>0</v>
      </c>
      <c r="E181" s="168">
        <v>27</v>
      </c>
      <c r="F181" s="168">
        <v>121</v>
      </c>
      <c r="G181" s="168">
        <v>131</v>
      </c>
      <c r="H181" s="168">
        <v>203</v>
      </c>
      <c r="I181" s="168">
        <v>248</v>
      </c>
      <c r="J181" s="168">
        <v>170</v>
      </c>
      <c r="K181" s="168">
        <v>38</v>
      </c>
      <c r="L181" s="168">
        <v>13</v>
      </c>
      <c r="M181" s="168">
        <v>8</v>
      </c>
      <c r="N181" s="168">
        <f t="shared" si="36"/>
        <v>965</v>
      </c>
      <c r="O181" s="183" t="s">
        <v>616</v>
      </c>
    </row>
    <row r="182" spans="1:17" x14ac:dyDescent="0.2">
      <c r="A182" s="168" t="s">
        <v>663</v>
      </c>
      <c r="B182" s="168">
        <v>0</v>
      </c>
      <c r="C182" s="168">
        <v>0</v>
      </c>
      <c r="D182" s="168">
        <v>0</v>
      </c>
      <c r="E182" s="168">
        <v>0</v>
      </c>
      <c r="F182" s="168">
        <v>0</v>
      </c>
      <c r="G182" s="168">
        <v>0</v>
      </c>
      <c r="H182" s="168">
        <v>0</v>
      </c>
      <c r="I182" s="168">
        <v>0</v>
      </c>
      <c r="J182" s="168">
        <v>0</v>
      </c>
      <c r="K182" s="168">
        <v>0</v>
      </c>
      <c r="L182" s="168">
        <v>0</v>
      </c>
      <c r="M182" s="168">
        <v>0</v>
      </c>
      <c r="N182" s="168">
        <f t="shared" si="36"/>
        <v>0</v>
      </c>
      <c r="O182" s="178" t="s">
        <v>878</v>
      </c>
    </row>
    <row r="183" spans="1:17" x14ac:dyDescent="0.2">
      <c r="A183" s="168" t="s">
        <v>664</v>
      </c>
      <c r="B183" s="168">
        <v>0</v>
      </c>
      <c r="C183" s="168">
        <v>0</v>
      </c>
      <c r="D183" s="168">
        <v>0</v>
      </c>
      <c r="E183" s="168">
        <v>0</v>
      </c>
      <c r="F183" s="168">
        <v>0</v>
      </c>
      <c r="G183" s="168">
        <v>0</v>
      </c>
      <c r="H183" s="168">
        <v>0</v>
      </c>
      <c r="I183" s="168">
        <v>0</v>
      </c>
      <c r="J183" s="168">
        <v>0</v>
      </c>
      <c r="K183" s="168">
        <v>0</v>
      </c>
      <c r="L183" s="168">
        <v>0</v>
      </c>
      <c r="M183" s="168">
        <v>0</v>
      </c>
      <c r="N183" s="168">
        <f t="shared" si="36"/>
        <v>0</v>
      </c>
      <c r="O183" s="178" t="s">
        <v>879</v>
      </c>
    </row>
    <row r="184" spans="1:17" ht="12" x14ac:dyDescent="0.25">
      <c r="A184" s="168"/>
      <c r="B184" s="168"/>
      <c r="C184" s="168"/>
      <c r="D184" s="168"/>
      <c r="E184" s="168"/>
      <c r="F184" s="168"/>
      <c r="G184" s="168"/>
      <c r="H184" s="168"/>
      <c r="I184" s="168"/>
      <c r="J184" s="168"/>
      <c r="K184" s="168"/>
      <c r="L184" s="168"/>
      <c r="M184" s="168"/>
      <c r="N184" s="169"/>
      <c r="O184" s="185"/>
    </row>
    <row r="185" spans="1:17" s="25" customFormat="1" ht="12" x14ac:dyDescent="0.25">
      <c r="A185" s="172" t="s">
        <v>341</v>
      </c>
      <c r="B185" s="169">
        <f t="shared" ref="B185:M185" si="37">SUM(B186:B186)</f>
        <v>0</v>
      </c>
      <c r="C185" s="169">
        <f t="shared" si="37"/>
        <v>0</v>
      </c>
      <c r="D185" s="169">
        <f t="shared" si="37"/>
        <v>0</v>
      </c>
      <c r="E185" s="169">
        <f t="shared" si="37"/>
        <v>581</v>
      </c>
      <c r="F185" s="169">
        <f t="shared" si="37"/>
        <v>132</v>
      </c>
      <c r="G185" s="169">
        <f t="shared" si="37"/>
        <v>331</v>
      </c>
      <c r="H185" s="169">
        <f t="shared" si="37"/>
        <v>639</v>
      </c>
      <c r="I185" s="169">
        <f t="shared" si="37"/>
        <v>728</v>
      </c>
      <c r="J185" s="169">
        <f t="shared" si="37"/>
        <v>457</v>
      </c>
      <c r="K185" s="169">
        <f t="shared" si="37"/>
        <v>161</v>
      </c>
      <c r="L185" s="169">
        <f t="shared" si="37"/>
        <v>0</v>
      </c>
      <c r="M185" s="169">
        <f t="shared" si="37"/>
        <v>0</v>
      </c>
      <c r="N185" s="169">
        <f t="shared" si="36"/>
        <v>3029</v>
      </c>
      <c r="O185" s="184" t="s">
        <v>350</v>
      </c>
      <c r="P185" s="124"/>
      <c r="Q185" s="186"/>
    </row>
    <row r="186" spans="1:17" x14ac:dyDescent="0.2">
      <c r="A186" s="168" t="s">
        <v>342</v>
      </c>
      <c r="B186" s="168">
        <v>0</v>
      </c>
      <c r="C186" s="168">
        <v>0</v>
      </c>
      <c r="D186" s="168">
        <v>0</v>
      </c>
      <c r="E186" s="168">
        <v>581</v>
      </c>
      <c r="F186" s="168">
        <v>132</v>
      </c>
      <c r="G186" s="168">
        <v>331</v>
      </c>
      <c r="H186" s="168">
        <v>639</v>
      </c>
      <c r="I186" s="168">
        <v>728</v>
      </c>
      <c r="J186" s="168">
        <v>457</v>
      </c>
      <c r="K186" s="168">
        <v>161</v>
      </c>
      <c r="L186" s="168">
        <v>0</v>
      </c>
      <c r="M186" s="168">
        <v>0</v>
      </c>
      <c r="N186" s="168">
        <f t="shared" si="36"/>
        <v>3029</v>
      </c>
      <c r="O186" s="183" t="s">
        <v>545</v>
      </c>
    </row>
    <row r="187" spans="1:17" x14ac:dyDescent="0.2">
      <c r="A187" s="168"/>
      <c r="B187" s="168"/>
      <c r="C187" s="168"/>
      <c r="D187" s="168"/>
      <c r="E187" s="168"/>
      <c r="F187" s="168"/>
      <c r="G187" s="168"/>
      <c r="H187" s="168"/>
      <c r="I187" s="168"/>
      <c r="J187" s="168"/>
      <c r="K187" s="168"/>
      <c r="L187" s="168"/>
      <c r="M187" s="168"/>
      <c r="N187" s="168"/>
      <c r="O187" s="185"/>
    </row>
    <row r="188" spans="1:17" s="25" customFormat="1" ht="12" x14ac:dyDescent="0.25">
      <c r="A188" s="172" t="s">
        <v>169</v>
      </c>
      <c r="B188" s="169">
        <f t="shared" ref="B188:M188" si="38">SUM(B189:B190)</f>
        <v>87</v>
      </c>
      <c r="C188" s="169">
        <f t="shared" si="38"/>
        <v>68</v>
      </c>
      <c r="D188" s="169">
        <f t="shared" si="38"/>
        <v>227</v>
      </c>
      <c r="E188" s="169">
        <f t="shared" si="38"/>
        <v>393</v>
      </c>
      <c r="F188" s="169">
        <f t="shared" si="38"/>
        <v>858</v>
      </c>
      <c r="G188" s="169">
        <f t="shared" si="38"/>
        <v>624</v>
      </c>
      <c r="H188" s="169">
        <f t="shared" si="38"/>
        <v>389</v>
      </c>
      <c r="I188" s="169">
        <f t="shared" si="38"/>
        <v>708</v>
      </c>
      <c r="J188" s="169">
        <f t="shared" si="38"/>
        <v>540</v>
      </c>
      <c r="K188" s="169">
        <f t="shared" si="38"/>
        <v>873</v>
      </c>
      <c r="L188" s="169">
        <f t="shared" si="38"/>
        <v>189</v>
      </c>
      <c r="M188" s="169">
        <f t="shared" si="38"/>
        <v>173</v>
      </c>
      <c r="N188" s="169">
        <f>SUM(B188:M188)</f>
        <v>5129</v>
      </c>
      <c r="O188" s="184" t="s">
        <v>207</v>
      </c>
      <c r="P188" s="124"/>
      <c r="Q188" s="186"/>
    </row>
    <row r="189" spans="1:17" x14ac:dyDescent="0.2">
      <c r="A189" s="168" t="s">
        <v>275</v>
      </c>
      <c r="B189" s="168">
        <v>32</v>
      </c>
      <c r="C189" s="168">
        <v>36</v>
      </c>
      <c r="D189" s="168">
        <v>35</v>
      </c>
      <c r="E189" s="168">
        <v>57</v>
      </c>
      <c r="F189" s="168">
        <v>212</v>
      </c>
      <c r="G189" s="168">
        <v>115</v>
      </c>
      <c r="H189" s="168">
        <v>155</v>
      </c>
      <c r="I189" s="168">
        <v>128</v>
      </c>
      <c r="J189" s="168">
        <v>59</v>
      </c>
      <c r="K189" s="168">
        <v>86</v>
      </c>
      <c r="L189" s="168">
        <v>14</v>
      </c>
      <c r="M189" s="168">
        <v>89</v>
      </c>
      <c r="N189" s="168">
        <f>SUM(B189:M189)</f>
        <v>1018</v>
      </c>
      <c r="O189" s="183" t="s">
        <v>546</v>
      </c>
    </row>
    <row r="190" spans="1:17" x14ac:dyDescent="0.2">
      <c r="A190" s="168" t="s">
        <v>170</v>
      </c>
      <c r="B190" s="168">
        <v>55</v>
      </c>
      <c r="C190" s="168">
        <v>32</v>
      </c>
      <c r="D190" s="168">
        <v>192</v>
      </c>
      <c r="E190" s="168">
        <v>336</v>
      </c>
      <c r="F190" s="168">
        <v>646</v>
      </c>
      <c r="G190" s="168">
        <v>509</v>
      </c>
      <c r="H190" s="168">
        <v>234</v>
      </c>
      <c r="I190" s="168">
        <v>580</v>
      </c>
      <c r="J190" s="168">
        <v>481</v>
      </c>
      <c r="K190" s="168">
        <v>787</v>
      </c>
      <c r="L190" s="168">
        <v>175</v>
      </c>
      <c r="M190" s="168">
        <v>84</v>
      </c>
      <c r="N190" s="168">
        <f>SUM(B190:M190)</f>
        <v>4111</v>
      </c>
      <c r="O190" s="183" t="s">
        <v>547</v>
      </c>
    </row>
    <row r="191" spans="1:17" x14ac:dyDescent="0.2">
      <c r="A191" s="168"/>
      <c r="B191" s="168"/>
      <c r="C191" s="168"/>
      <c r="D191" s="168"/>
      <c r="E191" s="168"/>
      <c r="F191" s="168"/>
      <c r="G191" s="168"/>
      <c r="H191" s="168"/>
      <c r="I191" s="168"/>
      <c r="J191" s="168"/>
      <c r="K191" s="168"/>
      <c r="L191" s="168"/>
      <c r="M191" s="168"/>
      <c r="N191" s="168"/>
      <c r="O191" s="185"/>
    </row>
    <row r="192" spans="1:17" s="25" customFormat="1" ht="12" x14ac:dyDescent="0.25">
      <c r="A192" s="172" t="s">
        <v>171</v>
      </c>
      <c r="B192" s="169">
        <f t="shared" ref="B192:M192" si="39">SUM(B193:B197)</f>
        <v>242</v>
      </c>
      <c r="C192" s="169">
        <f t="shared" si="39"/>
        <v>353</v>
      </c>
      <c r="D192" s="169">
        <f t="shared" si="39"/>
        <v>293</v>
      </c>
      <c r="E192" s="169">
        <f t="shared" si="39"/>
        <v>1084</v>
      </c>
      <c r="F192" s="169">
        <f t="shared" si="39"/>
        <v>1938</v>
      </c>
      <c r="G192" s="169">
        <f t="shared" si="39"/>
        <v>1733</v>
      </c>
      <c r="H192" s="169">
        <f t="shared" si="39"/>
        <v>2197</v>
      </c>
      <c r="I192" s="169">
        <f t="shared" si="39"/>
        <v>3164</v>
      </c>
      <c r="J192" s="169">
        <f t="shared" si="39"/>
        <v>2308</v>
      </c>
      <c r="K192" s="169">
        <f t="shared" si="39"/>
        <v>1465</v>
      </c>
      <c r="L192" s="169">
        <f t="shared" si="39"/>
        <v>537</v>
      </c>
      <c r="M192" s="169">
        <f t="shared" si="39"/>
        <v>169</v>
      </c>
      <c r="N192" s="169">
        <f t="shared" ref="N192:N197" si="40">SUM(B192:M192)</f>
        <v>15483</v>
      </c>
      <c r="O192" s="184" t="s">
        <v>209</v>
      </c>
      <c r="P192" s="124"/>
      <c r="Q192" s="186"/>
    </row>
    <row r="193" spans="1:17" x14ac:dyDescent="0.2">
      <c r="A193" s="168" t="s">
        <v>368</v>
      </c>
      <c r="B193" s="168">
        <v>89</v>
      </c>
      <c r="C193" s="168">
        <v>115</v>
      </c>
      <c r="D193" s="168">
        <v>106</v>
      </c>
      <c r="E193" s="168">
        <v>390</v>
      </c>
      <c r="F193" s="168">
        <v>532</v>
      </c>
      <c r="G193" s="168">
        <v>542</v>
      </c>
      <c r="H193" s="168">
        <v>700</v>
      </c>
      <c r="I193" s="168">
        <v>1083</v>
      </c>
      <c r="J193" s="168">
        <v>646</v>
      </c>
      <c r="K193" s="168">
        <v>489</v>
      </c>
      <c r="L193" s="168">
        <v>20</v>
      </c>
      <c r="M193" s="168">
        <v>0</v>
      </c>
      <c r="N193" s="168">
        <f t="shared" si="40"/>
        <v>4712</v>
      </c>
      <c r="O193" s="183" t="s">
        <v>548</v>
      </c>
    </row>
    <row r="194" spans="1:17" x14ac:dyDescent="0.2">
      <c r="A194" s="168" t="s">
        <v>617</v>
      </c>
      <c r="B194" s="168">
        <v>143</v>
      </c>
      <c r="C194" s="168">
        <v>238</v>
      </c>
      <c r="D194" s="168">
        <v>125</v>
      </c>
      <c r="E194" s="168">
        <v>216</v>
      </c>
      <c r="F194" s="168">
        <v>317</v>
      </c>
      <c r="G194" s="168">
        <v>238</v>
      </c>
      <c r="H194" s="168">
        <v>430</v>
      </c>
      <c r="I194" s="168">
        <v>655</v>
      </c>
      <c r="J194" s="168">
        <v>438</v>
      </c>
      <c r="K194" s="168">
        <v>200</v>
      </c>
      <c r="L194" s="168">
        <v>178</v>
      </c>
      <c r="M194" s="168">
        <v>147</v>
      </c>
      <c r="N194" s="168">
        <f t="shared" si="40"/>
        <v>3325</v>
      </c>
      <c r="O194" s="178" t="s">
        <v>880</v>
      </c>
    </row>
    <row r="195" spans="1:17" x14ac:dyDescent="0.2">
      <c r="A195" s="168" t="s">
        <v>173</v>
      </c>
      <c r="B195" s="168">
        <v>10</v>
      </c>
      <c r="C195" s="168">
        <v>0</v>
      </c>
      <c r="D195" s="168">
        <v>17</v>
      </c>
      <c r="E195" s="168">
        <v>62</v>
      </c>
      <c r="F195" s="168">
        <v>121</v>
      </c>
      <c r="G195" s="168">
        <v>131</v>
      </c>
      <c r="H195" s="168">
        <v>199</v>
      </c>
      <c r="I195" s="168">
        <v>283</v>
      </c>
      <c r="J195" s="168">
        <v>215</v>
      </c>
      <c r="K195" s="168">
        <v>136</v>
      </c>
      <c r="L195" s="168">
        <v>0</v>
      </c>
      <c r="M195" s="168">
        <v>22</v>
      </c>
      <c r="N195" s="168">
        <f t="shared" si="40"/>
        <v>1196</v>
      </c>
      <c r="O195" s="183" t="s">
        <v>550</v>
      </c>
    </row>
    <row r="196" spans="1:17" x14ac:dyDescent="0.2">
      <c r="A196" s="168" t="s">
        <v>591</v>
      </c>
      <c r="B196" s="168">
        <v>0</v>
      </c>
      <c r="C196" s="168">
        <v>0</v>
      </c>
      <c r="D196" s="168">
        <v>0</v>
      </c>
      <c r="E196" s="168">
        <v>232</v>
      </c>
      <c r="F196" s="168">
        <v>511</v>
      </c>
      <c r="G196" s="168">
        <v>504</v>
      </c>
      <c r="H196" s="168">
        <v>436</v>
      </c>
      <c r="I196" s="168">
        <v>500</v>
      </c>
      <c r="J196" s="168">
        <v>545</v>
      </c>
      <c r="K196" s="168">
        <v>298</v>
      </c>
      <c r="L196" s="168">
        <v>61</v>
      </c>
      <c r="M196" s="168">
        <v>0</v>
      </c>
      <c r="N196" s="168">
        <f t="shared" si="40"/>
        <v>3087</v>
      </c>
      <c r="O196" s="178" t="s">
        <v>881</v>
      </c>
    </row>
    <row r="197" spans="1:17" x14ac:dyDescent="0.2">
      <c r="A197" s="168" t="s">
        <v>174</v>
      </c>
      <c r="B197" s="168">
        <v>0</v>
      </c>
      <c r="C197" s="168">
        <v>0</v>
      </c>
      <c r="D197" s="168">
        <v>45</v>
      </c>
      <c r="E197" s="168">
        <v>184</v>
      </c>
      <c r="F197" s="168">
        <v>457</v>
      </c>
      <c r="G197" s="168">
        <v>318</v>
      </c>
      <c r="H197" s="168">
        <v>432</v>
      </c>
      <c r="I197" s="168">
        <v>643</v>
      </c>
      <c r="J197" s="168">
        <v>464</v>
      </c>
      <c r="K197" s="168">
        <v>342</v>
      </c>
      <c r="L197" s="168">
        <v>278</v>
      </c>
      <c r="M197" s="168">
        <v>0</v>
      </c>
      <c r="N197" s="168">
        <f t="shared" si="40"/>
        <v>3163</v>
      </c>
      <c r="O197" s="183" t="s">
        <v>618</v>
      </c>
    </row>
    <row r="198" spans="1:17" x14ac:dyDescent="0.2">
      <c r="A198" s="168"/>
      <c r="B198" s="168"/>
      <c r="C198" s="168"/>
      <c r="D198" s="168"/>
      <c r="E198" s="168"/>
      <c r="F198" s="168"/>
      <c r="G198" s="168"/>
      <c r="H198" s="168"/>
      <c r="I198" s="168"/>
      <c r="J198" s="168"/>
      <c r="K198" s="168"/>
      <c r="L198" s="168"/>
      <c r="M198" s="168"/>
      <c r="N198" s="168"/>
      <c r="O198" s="185"/>
    </row>
    <row r="199" spans="1:17" s="25" customFormat="1" ht="12" x14ac:dyDescent="0.25">
      <c r="A199" s="172" t="s">
        <v>175</v>
      </c>
      <c r="B199" s="169">
        <f t="shared" ref="B199:M199" si="41">SUM(B200:B200)</f>
        <v>150</v>
      </c>
      <c r="C199" s="169">
        <f t="shared" si="41"/>
        <v>50</v>
      </c>
      <c r="D199" s="169">
        <f t="shared" si="41"/>
        <v>300</v>
      </c>
      <c r="E199" s="169">
        <f t="shared" si="41"/>
        <v>600</v>
      </c>
      <c r="F199" s="169">
        <f t="shared" si="41"/>
        <v>1100</v>
      </c>
      <c r="G199" s="169">
        <f t="shared" si="41"/>
        <v>800</v>
      </c>
      <c r="H199" s="169">
        <f t="shared" si="41"/>
        <v>800</v>
      </c>
      <c r="I199" s="169">
        <f t="shared" si="41"/>
        <v>900</v>
      </c>
      <c r="J199" s="169">
        <f t="shared" si="41"/>
        <v>1500</v>
      </c>
      <c r="K199" s="169">
        <f t="shared" si="41"/>
        <v>1200</v>
      </c>
      <c r="L199" s="169">
        <f t="shared" si="41"/>
        <v>260</v>
      </c>
      <c r="M199" s="169">
        <f t="shared" si="41"/>
        <v>240</v>
      </c>
      <c r="N199" s="169">
        <f>SUM(B199:M199)</f>
        <v>7900</v>
      </c>
      <c r="O199" s="184" t="s">
        <v>213</v>
      </c>
      <c r="P199" s="124"/>
      <c r="Q199" s="186"/>
    </row>
    <row r="200" spans="1:17" x14ac:dyDescent="0.2">
      <c r="A200" s="168" t="s">
        <v>176</v>
      </c>
      <c r="B200" s="168">
        <v>150</v>
      </c>
      <c r="C200" s="168">
        <v>50</v>
      </c>
      <c r="D200" s="168">
        <v>300</v>
      </c>
      <c r="E200" s="168">
        <v>600</v>
      </c>
      <c r="F200" s="168">
        <v>1100</v>
      </c>
      <c r="G200" s="168">
        <v>800</v>
      </c>
      <c r="H200" s="168">
        <v>800</v>
      </c>
      <c r="I200" s="168">
        <v>900</v>
      </c>
      <c r="J200" s="168">
        <v>1500</v>
      </c>
      <c r="K200" s="168">
        <v>1200</v>
      </c>
      <c r="L200" s="168">
        <v>260</v>
      </c>
      <c r="M200" s="168">
        <v>240</v>
      </c>
      <c r="N200" s="168">
        <f>SUM(B200:M200)</f>
        <v>7900</v>
      </c>
      <c r="O200" s="183" t="s">
        <v>552</v>
      </c>
    </row>
    <row r="201" spans="1:17" x14ac:dyDescent="0.2">
      <c r="A201" s="168"/>
      <c r="B201" s="168"/>
      <c r="C201" s="168"/>
      <c r="D201" s="168"/>
      <c r="E201" s="168"/>
      <c r="F201" s="168"/>
      <c r="G201" s="168"/>
      <c r="H201" s="168"/>
      <c r="I201" s="168"/>
      <c r="J201" s="168"/>
      <c r="K201" s="168"/>
      <c r="L201" s="168"/>
      <c r="M201" s="168"/>
      <c r="N201" s="168"/>
      <c r="O201" s="183"/>
    </row>
    <row r="202" spans="1:17" s="25" customFormat="1" ht="12" x14ac:dyDescent="0.25">
      <c r="A202" s="172" t="s">
        <v>177</v>
      </c>
      <c r="B202" s="169">
        <f t="shared" ref="B202:M202" si="42">SUM(B203:B203)</f>
        <v>785</v>
      </c>
      <c r="C202" s="169">
        <f t="shared" si="42"/>
        <v>141</v>
      </c>
      <c r="D202" s="169">
        <f t="shared" si="42"/>
        <v>486</v>
      </c>
      <c r="E202" s="169">
        <f t="shared" si="42"/>
        <v>800</v>
      </c>
      <c r="F202" s="169">
        <f t="shared" si="42"/>
        <v>2050</v>
      </c>
      <c r="G202" s="169">
        <f t="shared" si="42"/>
        <v>1444</v>
      </c>
      <c r="H202" s="169">
        <f t="shared" si="42"/>
        <v>2147</v>
      </c>
      <c r="I202" s="169">
        <f t="shared" si="42"/>
        <v>3122</v>
      </c>
      <c r="J202" s="169">
        <f t="shared" si="42"/>
        <v>1838</v>
      </c>
      <c r="K202" s="169">
        <f t="shared" si="42"/>
        <v>1716</v>
      </c>
      <c r="L202" s="169">
        <f t="shared" si="42"/>
        <v>575</v>
      </c>
      <c r="M202" s="169">
        <f t="shared" si="42"/>
        <v>525</v>
      </c>
      <c r="N202" s="169">
        <f>SUM(B202:M202)</f>
        <v>15629</v>
      </c>
      <c r="O202" s="184" t="s">
        <v>215</v>
      </c>
      <c r="P202" s="124"/>
      <c r="Q202" s="186"/>
    </row>
    <row r="203" spans="1:17" x14ac:dyDescent="0.2">
      <c r="A203" s="168" t="s">
        <v>407</v>
      </c>
      <c r="B203" s="168">
        <v>785</v>
      </c>
      <c r="C203" s="168">
        <v>141</v>
      </c>
      <c r="D203" s="168">
        <v>486</v>
      </c>
      <c r="E203" s="168">
        <v>800</v>
      </c>
      <c r="F203" s="168">
        <v>2050</v>
      </c>
      <c r="G203" s="168">
        <v>1444</v>
      </c>
      <c r="H203" s="168">
        <v>2147</v>
      </c>
      <c r="I203" s="168">
        <v>3122</v>
      </c>
      <c r="J203" s="168">
        <v>1838</v>
      </c>
      <c r="K203" s="168">
        <v>1716</v>
      </c>
      <c r="L203" s="168">
        <v>575</v>
      </c>
      <c r="M203" s="168">
        <v>525</v>
      </c>
      <c r="N203" s="168">
        <f>SUM(B203:M203)</f>
        <v>15629</v>
      </c>
      <c r="O203" s="183" t="s">
        <v>553</v>
      </c>
    </row>
    <row r="204" spans="1:17" x14ac:dyDescent="0.2">
      <c r="A204" s="168"/>
      <c r="B204" s="168"/>
      <c r="C204" s="168"/>
      <c r="D204" s="168"/>
      <c r="E204" s="168"/>
      <c r="F204" s="168"/>
      <c r="G204" s="168"/>
      <c r="H204" s="168"/>
      <c r="I204" s="168"/>
      <c r="J204" s="168"/>
      <c r="K204" s="168"/>
      <c r="L204" s="168"/>
      <c r="M204" s="168"/>
      <c r="N204" s="168"/>
      <c r="O204" s="185"/>
    </row>
    <row r="205" spans="1:17" s="25" customFormat="1" ht="12" x14ac:dyDescent="0.25">
      <c r="A205" s="172" t="s">
        <v>179</v>
      </c>
      <c r="B205" s="169">
        <f t="shared" ref="B205:M205" si="43">SUM(B206:B206)</f>
        <v>0</v>
      </c>
      <c r="C205" s="169">
        <f t="shared" si="43"/>
        <v>0</v>
      </c>
      <c r="D205" s="169">
        <f t="shared" si="43"/>
        <v>0</v>
      </c>
      <c r="E205" s="169">
        <f t="shared" si="43"/>
        <v>0</v>
      </c>
      <c r="F205" s="169">
        <f t="shared" si="43"/>
        <v>0</v>
      </c>
      <c r="G205" s="169">
        <f t="shared" si="43"/>
        <v>0</v>
      </c>
      <c r="H205" s="169">
        <f t="shared" si="43"/>
        <v>0</v>
      </c>
      <c r="I205" s="169">
        <f t="shared" si="43"/>
        <v>0</v>
      </c>
      <c r="J205" s="169">
        <f t="shared" si="43"/>
        <v>0</v>
      </c>
      <c r="K205" s="169">
        <f t="shared" si="43"/>
        <v>0</v>
      </c>
      <c r="L205" s="169">
        <f t="shared" si="43"/>
        <v>0</v>
      </c>
      <c r="M205" s="169">
        <f t="shared" si="43"/>
        <v>0</v>
      </c>
      <c r="N205" s="169">
        <f>SUM(B205:M205)</f>
        <v>0</v>
      </c>
      <c r="O205" s="184" t="s">
        <v>217</v>
      </c>
      <c r="P205" s="124"/>
      <c r="Q205" s="186"/>
    </row>
    <row r="206" spans="1:17" x14ac:dyDescent="0.2">
      <c r="A206" s="168" t="s">
        <v>408</v>
      </c>
      <c r="B206" s="168">
        <v>0</v>
      </c>
      <c r="C206" s="168">
        <v>0</v>
      </c>
      <c r="D206" s="168">
        <v>0</v>
      </c>
      <c r="E206" s="168">
        <v>0</v>
      </c>
      <c r="F206" s="168">
        <v>0</v>
      </c>
      <c r="G206" s="168">
        <v>0</v>
      </c>
      <c r="H206" s="168">
        <v>0</v>
      </c>
      <c r="I206" s="168">
        <v>0</v>
      </c>
      <c r="J206" s="168">
        <v>0</v>
      </c>
      <c r="K206" s="168">
        <v>0</v>
      </c>
      <c r="L206" s="168">
        <v>0</v>
      </c>
      <c r="M206" s="168">
        <v>0</v>
      </c>
      <c r="N206" s="168">
        <f>SUM(B206:M206)</f>
        <v>0</v>
      </c>
      <c r="O206" s="183" t="s">
        <v>554</v>
      </c>
    </row>
    <row r="207" spans="1:17" x14ac:dyDescent="0.2">
      <c r="A207" s="168"/>
      <c r="B207" s="168"/>
      <c r="C207" s="168"/>
      <c r="D207" s="168"/>
      <c r="E207" s="168"/>
      <c r="F207" s="168"/>
      <c r="G207" s="168"/>
      <c r="H207" s="168"/>
      <c r="I207" s="168"/>
      <c r="J207" s="168"/>
      <c r="K207" s="168"/>
      <c r="L207" s="168"/>
      <c r="M207" s="168"/>
      <c r="N207" s="168"/>
      <c r="O207" s="185"/>
    </row>
    <row r="208" spans="1:17" s="25" customFormat="1" ht="12" x14ac:dyDescent="0.25">
      <c r="A208" s="172" t="s">
        <v>181</v>
      </c>
      <c r="B208" s="169">
        <f t="shared" ref="B208:M208" si="44">SUM(B209:B209)</f>
        <v>66</v>
      </c>
      <c r="C208" s="169">
        <f t="shared" si="44"/>
        <v>45</v>
      </c>
      <c r="D208" s="169">
        <f t="shared" si="44"/>
        <v>233</v>
      </c>
      <c r="E208" s="169">
        <f t="shared" si="44"/>
        <v>925</v>
      </c>
      <c r="F208" s="169">
        <f t="shared" si="44"/>
        <v>1669</v>
      </c>
      <c r="G208" s="169">
        <f t="shared" si="44"/>
        <v>2148</v>
      </c>
      <c r="H208" s="169">
        <f t="shared" si="44"/>
        <v>3207</v>
      </c>
      <c r="I208" s="169">
        <f t="shared" si="44"/>
        <v>2775</v>
      </c>
      <c r="J208" s="169">
        <f t="shared" si="44"/>
        <v>2363</v>
      </c>
      <c r="K208" s="169">
        <f t="shared" si="44"/>
        <v>1342</v>
      </c>
      <c r="L208" s="169">
        <f t="shared" si="44"/>
        <v>171</v>
      </c>
      <c r="M208" s="169">
        <f t="shared" si="44"/>
        <v>88</v>
      </c>
      <c r="N208" s="169">
        <f>SUM(B208:M208)</f>
        <v>15032</v>
      </c>
      <c r="O208" s="184" t="s">
        <v>219</v>
      </c>
      <c r="P208" s="124"/>
      <c r="Q208" s="186"/>
    </row>
    <row r="209" spans="1:20" x14ac:dyDescent="0.2">
      <c r="A209" s="168" t="s">
        <v>182</v>
      </c>
      <c r="B209" s="168">
        <v>66</v>
      </c>
      <c r="C209" s="168">
        <v>45</v>
      </c>
      <c r="D209" s="168">
        <v>233</v>
      </c>
      <c r="E209" s="168">
        <v>925</v>
      </c>
      <c r="F209" s="168">
        <v>1669</v>
      </c>
      <c r="G209" s="168">
        <v>2148</v>
      </c>
      <c r="H209" s="168">
        <v>3207</v>
      </c>
      <c r="I209" s="168">
        <v>2775</v>
      </c>
      <c r="J209" s="168">
        <v>2363</v>
      </c>
      <c r="K209" s="168">
        <v>1342</v>
      </c>
      <c r="L209" s="168">
        <v>171</v>
      </c>
      <c r="M209" s="168">
        <v>88</v>
      </c>
      <c r="N209" s="168">
        <f>SUM(B209:M209)</f>
        <v>15032</v>
      </c>
      <c r="O209" s="183" t="s">
        <v>555</v>
      </c>
    </row>
    <row r="210" spans="1:20" x14ac:dyDescent="0.2">
      <c r="A210" s="168"/>
      <c r="B210" s="168"/>
      <c r="C210" s="168"/>
      <c r="D210" s="168"/>
      <c r="E210" s="168"/>
      <c r="F210" s="168"/>
      <c r="G210" s="168"/>
      <c r="H210" s="168"/>
      <c r="I210" s="168"/>
      <c r="J210" s="168"/>
      <c r="K210" s="168"/>
      <c r="L210" s="168"/>
      <c r="M210" s="168"/>
      <c r="N210" s="168"/>
      <c r="O210" s="183"/>
    </row>
    <row r="211" spans="1:20" s="114" customFormat="1" ht="12" x14ac:dyDescent="0.25">
      <c r="A211" s="180" t="s">
        <v>276</v>
      </c>
      <c r="B211" s="169">
        <f t="shared" ref="B211:M211" si="45">SUM(B212:B212)</f>
        <v>0</v>
      </c>
      <c r="C211" s="169">
        <f t="shared" si="45"/>
        <v>0</v>
      </c>
      <c r="D211" s="169">
        <f t="shared" si="45"/>
        <v>0</v>
      </c>
      <c r="E211" s="169">
        <f t="shared" si="45"/>
        <v>0</v>
      </c>
      <c r="F211" s="169">
        <f t="shared" si="45"/>
        <v>0</v>
      </c>
      <c r="G211" s="169">
        <f t="shared" si="45"/>
        <v>0</v>
      </c>
      <c r="H211" s="169">
        <f t="shared" si="45"/>
        <v>0</v>
      </c>
      <c r="I211" s="169">
        <f t="shared" si="45"/>
        <v>0</v>
      </c>
      <c r="J211" s="169">
        <f t="shared" si="45"/>
        <v>0</v>
      </c>
      <c r="K211" s="169">
        <f t="shared" si="45"/>
        <v>0</v>
      </c>
      <c r="L211" s="169">
        <f t="shared" si="45"/>
        <v>0</v>
      </c>
      <c r="M211" s="169">
        <f t="shared" si="45"/>
        <v>0</v>
      </c>
      <c r="N211" s="169">
        <f>SUM(B211:M211)</f>
        <v>0</v>
      </c>
      <c r="O211" s="195" t="s">
        <v>286</v>
      </c>
      <c r="P211" s="196"/>
      <c r="Q211" s="192"/>
      <c r="R211" s="115"/>
      <c r="S211" s="115"/>
      <c r="T211" s="115"/>
    </row>
    <row r="212" spans="1:20" x14ac:dyDescent="0.2">
      <c r="A212" s="168" t="s">
        <v>277</v>
      </c>
      <c r="B212" s="168">
        <v>0</v>
      </c>
      <c r="C212" s="168">
        <v>0</v>
      </c>
      <c r="D212" s="168">
        <v>0</v>
      </c>
      <c r="E212" s="168">
        <v>0</v>
      </c>
      <c r="F212" s="168">
        <v>0</v>
      </c>
      <c r="G212" s="168">
        <v>0</v>
      </c>
      <c r="H212" s="168">
        <v>0</v>
      </c>
      <c r="I212" s="168">
        <v>0</v>
      </c>
      <c r="J212" s="168">
        <v>0</v>
      </c>
      <c r="K212" s="168">
        <v>0</v>
      </c>
      <c r="L212" s="168">
        <v>0</v>
      </c>
      <c r="M212" s="168">
        <v>0</v>
      </c>
      <c r="N212" s="168">
        <f>SUM(B212:M212)</f>
        <v>0</v>
      </c>
      <c r="O212" s="178" t="s">
        <v>287</v>
      </c>
    </row>
    <row r="213" spans="1:20" x14ac:dyDescent="0.2">
      <c r="A213" s="168"/>
      <c r="B213" s="168"/>
      <c r="C213" s="168"/>
      <c r="D213" s="168"/>
      <c r="E213" s="168"/>
      <c r="F213" s="168"/>
      <c r="G213" s="168"/>
      <c r="H213" s="168"/>
      <c r="I213" s="168"/>
      <c r="J213" s="168"/>
      <c r="K213" s="168"/>
      <c r="L213" s="168"/>
      <c r="M213" s="168"/>
      <c r="N213" s="168"/>
      <c r="O213" s="185"/>
    </row>
    <row r="214" spans="1:20" s="25" customFormat="1" ht="12" x14ac:dyDescent="0.25">
      <c r="A214" s="172" t="s">
        <v>183</v>
      </c>
      <c r="B214" s="169">
        <f t="shared" ref="B214:I214" si="46">SUM(B215:B218)</f>
        <v>0</v>
      </c>
      <c r="C214" s="169">
        <f t="shared" si="46"/>
        <v>47</v>
      </c>
      <c r="D214" s="169">
        <f t="shared" si="46"/>
        <v>63</v>
      </c>
      <c r="E214" s="169">
        <f t="shared" si="46"/>
        <v>522</v>
      </c>
      <c r="F214" s="169">
        <f t="shared" si="46"/>
        <v>1800</v>
      </c>
      <c r="G214" s="169">
        <f t="shared" si="46"/>
        <v>2209</v>
      </c>
      <c r="H214" s="169">
        <f t="shared" si="46"/>
        <v>3099</v>
      </c>
      <c r="I214" s="169">
        <f t="shared" si="46"/>
        <v>3445</v>
      </c>
      <c r="J214" s="169">
        <f>SUM(J216:J218)</f>
        <v>3031</v>
      </c>
      <c r="K214" s="169">
        <f>SUM(K215:K216)</f>
        <v>1639</v>
      </c>
      <c r="L214" s="169">
        <f>SUM(L215:L218)</f>
        <v>101</v>
      </c>
      <c r="M214" s="169">
        <f>SUM(M215:M218)</f>
        <v>76</v>
      </c>
      <c r="N214" s="169">
        <f>SUM(B214:M214)</f>
        <v>16032</v>
      </c>
      <c r="O214" s="184" t="s">
        <v>221</v>
      </c>
      <c r="P214" s="124"/>
      <c r="Q214" s="186"/>
    </row>
    <row r="215" spans="1:20" s="25" customFormat="1" ht="12" x14ac:dyDescent="0.25">
      <c r="A215" s="171" t="s">
        <v>665</v>
      </c>
      <c r="B215" s="168">
        <v>0</v>
      </c>
      <c r="C215" s="168">
        <v>0</v>
      </c>
      <c r="D215" s="168">
        <v>0</v>
      </c>
      <c r="E215" s="168">
        <v>0</v>
      </c>
      <c r="F215" s="168">
        <v>0</v>
      </c>
      <c r="G215" s="168">
        <v>0</v>
      </c>
      <c r="H215" s="168">
        <v>0</v>
      </c>
      <c r="I215" s="168">
        <v>0</v>
      </c>
      <c r="J215" s="168">
        <v>0</v>
      </c>
      <c r="K215" s="168">
        <v>41</v>
      </c>
      <c r="L215" s="168">
        <v>33</v>
      </c>
      <c r="M215" s="168">
        <v>27</v>
      </c>
      <c r="N215" s="168">
        <f>SUM(B215:M215)</f>
        <v>101</v>
      </c>
      <c r="O215" s="178" t="s">
        <v>884</v>
      </c>
      <c r="P215" s="124"/>
      <c r="Q215" s="186"/>
    </row>
    <row r="216" spans="1:20" x14ac:dyDescent="0.2">
      <c r="A216" s="168" t="s">
        <v>184</v>
      </c>
      <c r="B216" s="168">
        <v>0</v>
      </c>
      <c r="C216" s="168">
        <v>47</v>
      </c>
      <c r="D216" s="168">
        <v>63</v>
      </c>
      <c r="E216" s="168">
        <v>522</v>
      </c>
      <c r="F216" s="168">
        <v>1800</v>
      </c>
      <c r="G216" s="168">
        <v>2209</v>
      </c>
      <c r="H216" s="168">
        <v>3099</v>
      </c>
      <c r="I216" s="168">
        <v>3445</v>
      </c>
      <c r="J216" s="168">
        <v>3031</v>
      </c>
      <c r="K216" s="168">
        <v>1598</v>
      </c>
      <c r="L216" s="168">
        <v>68</v>
      </c>
      <c r="M216" s="168">
        <v>49</v>
      </c>
      <c r="N216" s="168">
        <f>SUM(B216:M216)</f>
        <v>15931</v>
      </c>
      <c r="O216" s="183" t="s">
        <v>556</v>
      </c>
    </row>
    <row r="217" spans="1:20" x14ac:dyDescent="0.2">
      <c r="A217" s="168" t="s">
        <v>666</v>
      </c>
      <c r="B217" s="168">
        <v>0</v>
      </c>
      <c r="C217" s="168">
        <v>0</v>
      </c>
      <c r="D217" s="168">
        <v>0</v>
      </c>
      <c r="E217" s="168">
        <v>0</v>
      </c>
      <c r="F217" s="168">
        <v>0</v>
      </c>
      <c r="G217" s="168">
        <v>0</v>
      </c>
      <c r="H217" s="168">
        <v>0</v>
      </c>
      <c r="I217" s="168">
        <v>0</v>
      </c>
      <c r="J217" s="168">
        <v>0</v>
      </c>
      <c r="K217" s="168">
        <v>0</v>
      </c>
      <c r="L217" s="168">
        <v>0</v>
      </c>
      <c r="M217" s="168">
        <v>0</v>
      </c>
      <c r="N217" s="168">
        <f>SUM(B217:M217)</f>
        <v>0</v>
      </c>
      <c r="O217" s="178" t="s">
        <v>882</v>
      </c>
    </row>
    <row r="218" spans="1:20" x14ac:dyDescent="0.2">
      <c r="A218" s="168" t="s">
        <v>667</v>
      </c>
      <c r="B218" s="168">
        <v>0</v>
      </c>
      <c r="C218" s="168">
        <v>0</v>
      </c>
      <c r="D218" s="168">
        <v>0</v>
      </c>
      <c r="E218" s="168">
        <v>0</v>
      </c>
      <c r="F218" s="168">
        <v>0</v>
      </c>
      <c r="G218" s="168">
        <v>0</v>
      </c>
      <c r="H218" s="168">
        <v>0</v>
      </c>
      <c r="I218" s="168">
        <v>0</v>
      </c>
      <c r="J218" s="168">
        <v>0</v>
      </c>
      <c r="K218" s="168">
        <v>0</v>
      </c>
      <c r="L218" s="168">
        <v>0</v>
      </c>
      <c r="M218" s="168">
        <v>0</v>
      </c>
      <c r="N218" s="168">
        <f>SUM(B218:M218)</f>
        <v>0</v>
      </c>
      <c r="O218" s="178" t="s">
        <v>883</v>
      </c>
    </row>
    <row r="219" spans="1:20" x14ac:dyDescent="0.2">
      <c r="A219" s="168"/>
      <c r="B219" s="168"/>
      <c r="C219" s="168"/>
      <c r="D219" s="168"/>
      <c r="E219" s="168"/>
      <c r="F219" s="168"/>
      <c r="G219" s="168"/>
      <c r="H219" s="168"/>
      <c r="I219" s="168"/>
      <c r="J219" s="168"/>
      <c r="K219" s="168"/>
      <c r="L219" s="168"/>
      <c r="M219" s="168"/>
      <c r="N219" s="168"/>
      <c r="O219" s="183"/>
    </row>
    <row r="220" spans="1:20" s="25" customFormat="1" ht="12" x14ac:dyDescent="0.25">
      <c r="A220" s="169" t="s">
        <v>223</v>
      </c>
      <c r="B220" s="169">
        <f>SUM(B221:B222)</f>
        <v>129</v>
      </c>
      <c r="C220" s="169">
        <f t="shared" ref="C220:M220" si="47">SUM(C221:C222)</f>
        <v>52</v>
      </c>
      <c r="D220" s="169">
        <f t="shared" si="47"/>
        <v>89</v>
      </c>
      <c r="E220" s="169">
        <f t="shared" si="47"/>
        <v>201</v>
      </c>
      <c r="F220" s="169">
        <f t="shared" si="47"/>
        <v>441</v>
      </c>
      <c r="G220" s="169">
        <f t="shared" si="47"/>
        <v>619</v>
      </c>
      <c r="H220" s="169">
        <f t="shared" si="47"/>
        <v>505</v>
      </c>
      <c r="I220" s="169">
        <f t="shared" si="47"/>
        <v>702</v>
      </c>
      <c r="J220" s="169">
        <f t="shared" si="47"/>
        <v>451</v>
      </c>
      <c r="K220" s="169">
        <f t="shared" si="47"/>
        <v>335</v>
      </c>
      <c r="L220" s="169">
        <f t="shared" si="47"/>
        <v>74</v>
      </c>
      <c r="M220" s="169">
        <f t="shared" si="47"/>
        <v>34</v>
      </c>
      <c r="N220" s="169">
        <f>SUM(B220:M220)</f>
        <v>3632</v>
      </c>
      <c r="O220" s="184" t="s">
        <v>237</v>
      </c>
      <c r="P220" s="124"/>
      <c r="Q220" s="186"/>
    </row>
    <row r="221" spans="1:20" x14ac:dyDescent="0.2">
      <c r="A221" s="168" t="s">
        <v>224</v>
      </c>
      <c r="B221" s="168">
        <v>129</v>
      </c>
      <c r="C221" s="168">
        <v>52</v>
      </c>
      <c r="D221" s="168">
        <v>89</v>
      </c>
      <c r="E221" s="168">
        <v>201</v>
      </c>
      <c r="F221" s="168">
        <v>441</v>
      </c>
      <c r="G221" s="168">
        <v>619</v>
      </c>
      <c r="H221" s="168">
        <v>505</v>
      </c>
      <c r="I221" s="168">
        <v>702</v>
      </c>
      <c r="J221" s="168">
        <v>451</v>
      </c>
      <c r="K221" s="168">
        <v>335</v>
      </c>
      <c r="L221" s="168">
        <v>74</v>
      </c>
      <c r="M221" s="168">
        <v>34</v>
      </c>
      <c r="N221" s="168">
        <f>SUM(B221:M221)</f>
        <v>3632</v>
      </c>
      <c r="O221" s="183" t="s">
        <v>557</v>
      </c>
      <c r="R221" s="21"/>
    </row>
    <row r="222" spans="1:20" x14ac:dyDescent="0.2">
      <c r="A222" s="168" t="s">
        <v>668</v>
      </c>
      <c r="B222" s="168">
        <v>0</v>
      </c>
      <c r="C222" s="168">
        <v>0</v>
      </c>
      <c r="D222" s="168">
        <v>0</v>
      </c>
      <c r="E222" s="168">
        <v>0</v>
      </c>
      <c r="F222" s="168">
        <v>0</v>
      </c>
      <c r="G222" s="168">
        <v>0</v>
      </c>
      <c r="H222" s="168">
        <v>0</v>
      </c>
      <c r="I222" s="168">
        <v>0</v>
      </c>
      <c r="J222" s="168">
        <v>0</v>
      </c>
      <c r="K222" s="168">
        <v>0</v>
      </c>
      <c r="L222" s="168">
        <v>0</v>
      </c>
      <c r="M222" s="168">
        <v>0</v>
      </c>
      <c r="N222" s="168">
        <v>0</v>
      </c>
      <c r="O222" s="178" t="s">
        <v>886</v>
      </c>
      <c r="R222" s="21"/>
    </row>
    <row r="223" spans="1:20" ht="12" x14ac:dyDescent="0.25">
      <c r="A223" s="168"/>
      <c r="B223" s="168"/>
      <c r="C223" s="168"/>
      <c r="D223" s="168"/>
      <c r="E223" s="168"/>
      <c r="F223" s="168"/>
      <c r="G223" s="168"/>
      <c r="H223" s="168"/>
      <c r="I223" s="168"/>
      <c r="J223" s="168"/>
      <c r="K223" s="168"/>
      <c r="L223" s="168"/>
      <c r="M223" s="168"/>
      <c r="N223" s="168"/>
      <c r="O223" s="185"/>
      <c r="Q223" s="188"/>
      <c r="R223" s="21"/>
    </row>
    <row r="224" spans="1:20" s="25" customFormat="1" ht="12" x14ac:dyDescent="0.25">
      <c r="A224" s="169" t="s">
        <v>225</v>
      </c>
      <c r="B224" s="169">
        <f>SUM(B225:B228)</f>
        <v>33</v>
      </c>
      <c r="C224" s="169">
        <f t="shared" ref="C224:M224" si="48">SUM(C225:C228)</f>
        <v>91</v>
      </c>
      <c r="D224" s="169">
        <f t="shared" si="48"/>
        <v>49</v>
      </c>
      <c r="E224" s="169">
        <f t="shared" si="48"/>
        <v>279</v>
      </c>
      <c r="F224" s="169">
        <f t="shared" si="48"/>
        <v>366</v>
      </c>
      <c r="G224" s="169">
        <f t="shared" si="48"/>
        <v>173</v>
      </c>
      <c r="H224" s="169">
        <f t="shared" si="48"/>
        <v>155</v>
      </c>
      <c r="I224" s="169">
        <f t="shared" si="48"/>
        <v>424</v>
      </c>
      <c r="J224" s="169">
        <f t="shared" si="48"/>
        <v>129</v>
      </c>
      <c r="K224" s="169">
        <f t="shared" si="48"/>
        <v>160</v>
      </c>
      <c r="L224" s="169">
        <f t="shared" si="48"/>
        <v>56</v>
      </c>
      <c r="M224" s="169">
        <f t="shared" si="48"/>
        <v>97</v>
      </c>
      <c r="N224" s="169">
        <f>SUM(B224:M224)</f>
        <v>2012</v>
      </c>
      <c r="O224" s="184" t="s">
        <v>239</v>
      </c>
      <c r="P224" s="124"/>
      <c r="Q224" s="188"/>
    </row>
    <row r="225" spans="1:20" x14ac:dyDescent="0.2">
      <c r="A225" s="168" t="s">
        <v>409</v>
      </c>
      <c r="B225" s="168">
        <v>4</v>
      </c>
      <c r="C225" s="168">
        <v>0</v>
      </c>
      <c r="D225" s="168">
        <v>2</v>
      </c>
      <c r="E225" s="168">
        <v>52</v>
      </c>
      <c r="F225" s="168">
        <v>237</v>
      </c>
      <c r="G225" s="168">
        <v>34</v>
      </c>
      <c r="H225" s="168">
        <v>23</v>
      </c>
      <c r="I225" s="168">
        <v>303</v>
      </c>
      <c r="J225" s="168">
        <v>24</v>
      </c>
      <c r="K225" s="168">
        <v>41</v>
      </c>
      <c r="L225" s="168">
        <v>4</v>
      </c>
      <c r="M225" s="168">
        <v>18</v>
      </c>
      <c r="N225" s="168">
        <f>SUM(B225:M225)</f>
        <v>742</v>
      </c>
      <c r="O225" s="183" t="s">
        <v>558</v>
      </c>
      <c r="R225" s="21"/>
    </row>
    <row r="226" spans="1:20" x14ac:dyDescent="0.2">
      <c r="A226" s="168" t="s">
        <v>226</v>
      </c>
      <c r="B226" s="168">
        <v>29</v>
      </c>
      <c r="C226" s="168">
        <v>17</v>
      </c>
      <c r="D226" s="168">
        <v>37</v>
      </c>
      <c r="E226" s="168">
        <v>142</v>
      </c>
      <c r="F226" s="168">
        <v>52</v>
      </c>
      <c r="G226" s="168">
        <v>73</v>
      </c>
      <c r="H226" s="168">
        <v>82</v>
      </c>
      <c r="I226" s="168">
        <v>82</v>
      </c>
      <c r="J226" s="168">
        <v>74</v>
      </c>
      <c r="K226" s="168">
        <v>61</v>
      </c>
      <c r="L226" s="168">
        <v>32</v>
      </c>
      <c r="M226" s="168">
        <v>51</v>
      </c>
      <c r="N226" s="168">
        <f>SUM(B226:M226)</f>
        <v>732</v>
      </c>
      <c r="O226" s="183" t="s">
        <v>559</v>
      </c>
      <c r="R226" s="21"/>
    </row>
    <row r="227" spans="1:20" x14ac:dyDescent="0.2">
      <c r="A227" s="168" t="s">
        <v>619</v>
      </c>
      <c r="B227" s="168">
        <v>0</v>
      </c>
      <c r="C227" s="168">
        <v>74</v>
      </c>
      <c r="D227" s="168">
        <v>10</v>
      </c>
      <c r="E227" s="168">
        <v>85</v>
      </c>
      <c r="F227" s="168">
        <v>77</v>
      </c>
      <c r="G227" s="168">
        <v>66</v>
      </c>
      <c r="H227" s="168">
        <v>50</v>
      </c>
      <c r="I227" s="168">
        <v>39</v>
      </c>
      <c r="J227" s="168">
        <v>31</v>
      </c>
      <c r="K227" s="168">
        <v>58</v>
      </c>
      <c r="L227" s="168">
        <v>20</v>
      </c>
      <c r="M227" s="168">
        <v>28</v>
      </c>
      <c r="N227" s="168">
        <f>SUM(B227:M227)</f>
        <v>538</v>
      </c>
      <c r="O227" s="183" t="s">
        <v>561</v>
      </c>
      <c r="R227" s="21"/>
    </row>
    <row r="228" spans="1:20" x14ac:dyDescent="0.2">
      <c r="A228" s="168" t="s">
        <v>669</v>
      </c>
      <c r="B228" s="168">
        <v>0</v>
      </c>
      <c r="C228" s="168">
        <v>0</v>
      </c>
      <c r="D228" s="168">
        <v>0</v>
      </c>
      <c r="E228" s="168">
        <v>0</v>
      </c>
      <c r="F228" s="168">
        <v>0</v>
      </c>
      <c r="G228" s="168">
        <v>0</v>
      </c>
      <c r="H228" s="168">
        <v>0</v>
      </c>
      <c r="I228" s="168">
        <v>0</v>
      </c>
      <c r="J228" s="168">
        <v>0</v>
      </c>
      <c r="K228" s="168">
        <v>0</v>
      </c>
      <c r="L228" s="168">
        <v>0</v>
      </c>
      <c r="M228" s="168">
        <v>0</v>
      </c>
      <c r="N228" s="168">
        <f>SUM(B228:M228)</f>
        <v>0</v>
      </c>
      <c r="O228" s="178" t="s">
        <v>887</v>
      </c>
      <c r="R228" s="21"/>
    </row>
    <row r="229" spans="1:20" x14ac:dyDescent="0.2">
      <c r="A229" s="168"/>
      <c r="B229" s="168"/>
      <c r="C229" s="168"/>
      <c r="D229" s="168"/>
      <c r="E229" s="168"/>
      <c r="F229" s="168"/>
      <c r="G229" s="168"/>
      <c r="H229" s="168"/>
      <c r="I229" s="168"/>
      <c r="J229" s="168"/>
      <c r="K229" s="168"/>
      <c r="L229" s="168"/>
      <c r="M229" s="168"/>
      <c r="N229" s="168"/>
      <c r="O229" s="183"/>
      <c r="R229" s="21"/>
    </row>
    <row r="230" spans="1:20" s="25" customFormat="1" ht="12" x14ac:dyDescent="0.25">
      <c r="A230" s="172" t="s">
        <v>410</v>
      </c>
      <c r="B230" s="169">
        <f t="shared" ref="B230:M230" si="49">SUM(B231:B231)</f>
        <v>30</v>
      </c>
      <c r="C230" s="169">
        <f t="shared" si="49"/>
        <v>9</v>
      </c>
      <c r="D230" s="169">
        <f t="shared" si="49"/>
        <v>30</v>
      </c>
      <c r="E230" s="169">
        <f t="shared" si="49"/>
        <v>81</v>
      </c>
      <c r="F230" s="169">
        <f t="shared" si="49"/>
        <v>93</v>
      </c>
      <c r="G230" s="169">
        <f t="shared" si="49"/>
        <v>56</v>
      </c>
      <c r="H230" s="169">
        <f t="shared" si="49"/>
        <v>52</v>
      </c>
      <c r="I230" s="169">
        <f t="shared" si="49"/>
        <v>155</v>
      </c>
      <c r="J230" s="169">
        <f t="shared" si="49"/>
        <v>105</v>
      </c>
      <c r="K230" s="169">
        <f t="shared" si="49"/>
        <v>97</v>
      </c>
      <c r="L230" s="169">
        <f t="shared" si="49"/>
        <v>33</v>
      </c>
      <c r="M230" s="169">
        <f t="shared" si="49"/>
        <v>49</v>
      </c>
      <c r="N230" s="169">
        <f>SUM(B230:M230)</f>
        <v>790</v>
      </c>
      <c r="O230" s="184" t="s">
        <v>290</v>
      </c>
      <c r="P230" s="124"/>
      <c r="Q230" s="186"/>
    </row>
    <row r="231" spans="1:20" x14ac:dyDescent="0.2">
      <c r="A231" s="168" t="s">
        <v>280</v>
      </c>
      <c r="B231" s="168">
        <v>30</v>
      </c>
      <c r="C231" s="168">
        <v>9</v>
      </c>
      <c r="D231" s="168">
        <v>30</v>
      </c>
      <c r="E231" s="168">
        <v>81</v>
      </c>
      <c r="F231" s="168">
        <v>93</v>
      </c>
      <c r="G231" s="168">
        <v>56</v>
      </c>
      <c r="H231" s="168">
        <v>52</v>
      </c>
      <c r="I231" s="168">
        <v>155</v>
      </c>
      <c r="J231" s="168">
        <v>105</v>
      </c>
      <c r="K231" s="168">
        <v>97</v>
      </c>
      <c r="L231" s="168">
        <v>33</v>
      </c>
      <c r="M231" s="168">
        <v>49</v>
      </c>
      <c r="N231" s="168">
        <f>SUM(B231:M231)</f>
        <v>790</v>
      </c>
      <c r="O231" s="183" t="s">
        <v>562</v>
      </c>
    </row>
    <row r="232" spans="1:20" x14ac:dyDescent="0.2">
      <c r="A232" s="168"/>
      <c r="B232" s="168"/>
      <c r="C232" s="168"/>
      <c r="D232" s="168"/>
      <c r="E232" s="168"/>
      <c r="F232" s="168"/>
      <c r="G232" s="168"/>
      <c r="H232" s="168"/>
      <c r="I232" s="168"/>
      <c r="J232" s="168"/>
      <c r="K232" s="168"/>
      <c r="L232" s="168"/>
      <c r="M232" s="168"/>
      <c r="N232" s="168"/>
      <c r="O232" s="185"/>
    </row>
    <row r="233" spans="1:20" s="25" customFormat="1" ht="12" x14ac:dyDescent="0.25">
      <c r="A233" s="172" t="s">
        <v>411</v>
      </c>
      <c r="B233" s="169">
        <f>SUM(B234:B238)</f>
        <v>3376</v>
      </c>
      <c r="C233" s="169">
        <f t="shared" ref="C233:M233" si="50">SUM(C234:C238)</f>
        <v>2725</v>
      </c>
      <c r="D233" s="169">
        <f t="shared" si="50"/>
        <v>4064</v>
      </c>
      <c r="E233" s="169">
        <f t="shared" si="50"/>
        <v>9744</v>
      </c>
      <c r="F233" s="169">
        <f t="shared" si="50"/>
        <v>16872</v>
      </c>
      <c r="G233" s="169">
        <f t="shared" si="50"/>
        <v>10495</v>
      </c>
      <c r="H233" s="169">
        <f t="shared" si="50"/>
        <v>10732</v>
      </c>
      <c r="I233" s="169">
        <f t="shared" si="50"/>
        <v>10370</v>
      </c>
      <c r="J233" s="169">
        <f t="shared" si="50"/>
        <v>12628</v>
      </c>
      <c r="K233" s="169">
        <f t="shared" si="50"/>
        <v>9787</v>
      </c>
      <c r="L233" s="169">
        <f t="shared" si="50"/>
        <v>4036</v>
      </c>
      <c r="M233" s="169">
        <f t="shared" si="50"/>
        <v>3078</v>
      </c>
      <c r="N233" s="169">
        <f t="shared" ref="N233:N238" si="51">SUM(B233:M233)</f>
        <v>97907</v>
      </c>
      <c r="O233" s="184" t="s">
        <v>241</v>
      </c>
      <c r="P233" s="124"/>
      <c r="Q233" s="186"/>
    </row>
    <row r="234" spans="1:20" x14ac:dyDescent="0.2">
      <c r="A234" s="171" t="s">
        <v>412</v>
      </c>
      <c r="B234" s="168">
        <v>132</v>
      </c>
      <c r="C234" s="168">
        <v>219</v>
      </c>
      <c r="D234" s="168">
        <v>164</v>
      </c>
      <c r="E234" s="168">
        <v>244</v>
      </c>
      <c r="F234" s="168">
        <v>272</v>
      </c>
      <c r="G234" s="168">
        <v>95</v>
      </c>
      <c r="H234" s="168">
        <v>132</v>
      </c>
      <c r="I234" s="168">
        <v>170</v>
      </c>
      <c r="J234" s="168">
        <v>28</v>
      </c>
      <c r="K234" s="168">
        <v>87</v>
      </c>
      <c r="L234" s="168">
        <v>236</v>
      </c>
      <c r="M234" s="168">
        <v>178</v>
      </c>
      <c r="N234" s="168">
        <f t="shared" si="51"/>
        <v>1957</v>
      </c>
      <c r="O234" s="178" t="s">
        <v>829</v>
      </c>
      <c r="P234" s="123"/>
      <c r="R234" s="21"/>
      <c r="S234" s="21"/>
      <c r="T234" s="21"/>
    </row>
    <row r="235" spans="1:20" ht="12" x14ac:dyDescent="0.25">
      <c r="A235" s="169" t="s">
        <v>228</v>
      </c>
      <c r="B235" s="168">
        <v>3244</v>
      </c>
      <c r="C235" s="168">
        <v>2506</v>
      </c>
      <c r="D235" s="168">
        <v>3900</v>
      </c>
      <c r="E235" s="168">
        <v>9500</v>
      </c>
      <c r="F235" s="168">
        <v>16600</v>
      </c>
      <c r="G235" s="168">
        <v>10400</v>
      </c>
      <c r="H235" s="168">
        <v>10600</v>
      </c>
      <c r="I235" s="168">
        <v>10200</v>
      </c>
      <c r="J235" s="168">
        <v>12600</v>
      </c>
      <c r="K235" s="168">
        <v>9700</v>
      </c>
      <c r="L235" s="168">
        <v>3800</v>
      </c>
      <c r="M235" s="168">
        <v>2900</v>
      </c>
      <c r="N235" s="169">
        <f t="shared" si="51"/>
        <v>95950</v>
      </c>
      <c r="O235" s="183" t="s">
        <v>563</v>
      </c>
    </row>
    <row r="236" spans="1:20" s="113" customFormat="1" x14ac:dyDescent="0.2">
      <c r="A236" s="179" t="s">
        <v>670</v>
      </c>
      <c r="B236" s="179">
        <v>0</v>
      </c>
      <c r="C236" s="179">
        <v>0</v>
      </c>
      <c r="D236" s="179">
        <v>0</v>
      </c>
      <c r="E236" s="179">
        <v>0</v>
      </c>
      <c r="F236" s="179">
        <v>0</v>
      </c>
      <c r="G236" s="179">
        <v>0</v>
      </c>
      <c r="H236" s="179">
        <v>0</v>
      </c>
      <c r="I236" s="179">
        <v>0</v>
      </c>
      <c r="J236" s="179">
        <v>0</v>
      </c>
      <c r="K236" s="179">
        <v>0</v>
      </c>
      <c r="L236" s="179">
        <v>0</v>
      </c>
      <c r="M236" s="179">
        <v>0</v>
      </c>
      <c r="N236" s="179">
        <f t="shared" si="51"/>
        <v>0</v>
      </c>
      <c r="O236" s="178" t="s">
        <v>888</v>
      </c>
      <c r="P236" s="197"/>
      <c r="Q236" s="193"/>
      <c r="R236" s="116"/>
      <c r="S236" s="116"/>
      <c r="T236" s="116"/>
    </row>
    <row r="237" spans="1:20" s="113" customFormat="1" x14ac:dyDescent="0.2">
      <c r="A237" s="179" t="s">
        <v>671</v>
      </c>
      <c r="B237" s="179">
        <v>0</v>
      </c>
      <c r="C237" s="179">
        <v>0</v>
      </c>
      <c r="D237" s="179">
        <v>0</v>
      </c>
      <c r="E237" s="179">
        <v>0</v>
      </c>
      <c r="F237" s="179">
        <v>0</v>
      </c>
      <c r="G237" s="179">
        <v>0</v>
      </c>
      <c r="H237" s="179">
        <v>0</v>
      </c>
      <c r="I237" s="179">
        <v>0</v>
      </c>
      <c r="J237" s="179">
        <v>0</v>
      </c>
      <c r="K237" s="179">
        <v>0</v>
      </c>
      <c r="L237" s="179">
        <v>0</v>
      </c>
      <c r="M237" s="179">
        <v>0</v>
      </c>
      <c r="N237" s="179">
        <f t="shared" si="51"/>
        <v>0</v>
      </c>
      <c r="O237" s="178" t="s">
        <v>889</v>
      </c>
      <c r="P237" s="197"/>
      <c r="Q237" s="193"/>
      <c r="R237" s="116"/>
      <c r="S237" s="116"/>
      <c r="T237" s="116"/>
    </row>
    <row r="238" spans="1:20" s="113" customFormat="1" x14ac:dyDescent="0.2">
      <c r="A238" s="179" t="s">
        <v>672</v>
      </c>
      <c r="B238" s="179">
        <v>0</v>
      </c>
      <c r="C238" s="179">
        <v>0</v>
      </c>
      <c r="D238" s="179">
        <v>0</v>
      </c>
      <c r="E238" s="179">
        <v>0</v>
      </c>
      <c r="F238" s="179">
        <v>0</v>
      </c>
      <c r="G238" s="179">
        <v>0</v>
      </c>
      <c r="H238" s="179">
        <v>0</v>
      </c>
      <c r="I238" s="179">
        <v>0</v>
      </c>
      <c r="J238" s="179">
        <v>0</v>
      </c>
      <c r="K238" s="179">
        <v>0</v>
      </c>
      <c r="L238" s="179">
        <v>0</v>
      </c>
      <c r="M238" s="179">
        <v>0</v>
      </c>
      <c r="N238" s="179">
        <f t="shared" si="51"/>
        <v>0</v>
      </c>
      <c r="O238" s="178" t="s">
        <v>890</v>
      </c>
      <c r="P238" s="197"/>
      <c r="Q238" s="193"/>
      <c r="R238" s="116"/>
      <c r="S238" s="116"/>
      <c r="T238" s="116"/>
    </row>
    <row r="239" spans="1:20" x14ac:dyDescent="0.2">
      <c r="A239" s="168" t="s">
        <v>418</v>
      </c>
      <c r="B239" s="168"/>
      <c r="C239" s="168"/>
      <c r="D239" s="168"/>
      <c r="E239" s="168"/>
      <c r="F239" s="168"/>
      <c r="G239" s="168"/>
      <c r="H239" s="168"/>
      <c r="I239" s="168"/>
      <c r="J239" s="168"/>
      <c r="K239" s="168"/>
      <c r="L239" s="168"/>
      <c r="M239" s="168"/>
      <c r="N239" s="168"/>
      <c r="O239" s="185"/>
    </row>
    <row r="240" spans="1:20" s="25" customFormat="1" ht="12" x14ac:dyDescent="0.25">
      <c r="A240" s="172" t="s">
        <v>229</v>
      </c>
      <c r="B240" s="169">
        <f t="shared" ref="B240:L240" si="52">SUM(B242:B243)</f>
        <v>300</v>
      </c>
      <c r="C240" s="169">
        <f t="shared" si="52"/>
        <v>223</v>
      </c>
      <c r="D240" s="169">
        <f t="shared" si="52"/>
        <v>343</v>
      </c>
      <c r="E240" s="169">
        <f>SUM(E241:E243)</f>
        <v>657</v>
      </c>
      <c r="F240" s="169">
        <f t="shared" si="52"/>
        <v>1872</v>
      </c>
      <c r="G240" s="169">
        <f t="shared" si="52"/>
        <v>1925</v>
      </c>
      <c r="H240" s="169">
        <f t="shared" si="52"/>
        <v>2494</v>
      </c>
      <c r="I240" s="169">
        <f t="shared" si="52"/>
        <v>3284</v>
      </c>
      <c r="J240" s="169">
        <f t="shared" si="52"/>
        <v>1951</v>
      </c>
      <c r="K240" s="169">
        <f t="shared" si="52"/>
        <v>1183</v>
      </c>
      <c r="L240" s="169">
        <f t="shared" si="52"/>
        <v>171</v>
      </c>
      <c r="M240" s="169">
        <f>SUM(M241:M243)</f>
        <v>131</v>
      </c>
      <c r="N240" s="169">
        <f>SUM(B240:M240)</f>
        <v>14534</v>
      </c>
      <c r="O240" s="184" t="s">
        <v>243</v>
      </c>
      <c r="P240" s="124"/>
      <c r="Q240" s="186"/>
    </row>
    <row r="241" spans="1:20" x14ac:dyDescent="0.2">
      <c r="A241" s="171" t="s">
        <v>620</v>
      </c>
      <c r="B241" s="168">
        <v>0</v>
      </c>
      <c r="C241" s="168">
        <v>0</v>
      </c>
      <c r="D241" s="168">
        <v>0</v>
      </c>
      <c r="E241" s="168">
        <v>0</v>
      </c>
      <c r="F241" s="168">
        <v>0</v>
      </c>
      <c r="G241" s="168">
        <v>0</v>
      </c>
      <c r="H241" s="168">
        <v>0</v>
      </c>
      <c r="I241" s="168">
        <v>0</v>
      </c>
      <c r="J241" s="168">
        <v>0</v>
      </c>
      <c r="K241" s="168">
        <v>0</v>
      </c>
      <c r="L241" s="168">
        <v>0</v>
      </c>
      <c r="M241" s="168">
        <v>0</v>
      </c>
      <c r="N241" s="168">
        <f>SUM(B241:M241)</f>
        <v>0</v>
      </c>
      <c r="O241" s="178" t="s">
        <v>842</v>
      </c>
      <c r="P241" s="123"/>
      <c r="R241" s="21"/>
      <c r="S241" s="21"/>
      <c r="T241" s="21"/>
    </row>
    <row r="242" spans="1:20" x14ac:dyDescent="0.2">
      <c r="A242" s="168" t="s">
        <v>230</v>
      </c>
      <c r="B242" s="168">
        <v>35</v>
      </c>
      <c r="C242" s="168">
        <v>73</v>
      </c>
      <c r="D242" s="168">
        <v>28</v>
      </c>
      <c r="E242" s="168">
        <v>157</v>
      </c>
      <c r="F242" s="168">
        <v>332</v>
      </c>
      <c r="G242" s="168">
        <v>335</v>
      </c>
      <c r="H242" s="168">
        <v>374</v>
      </c>
      <c r="I242" s="168">
        <v>384</v>
      </c>
      <c r="J242" s="168">
        <v>421</v>
      </c>
      <c r="K242" s="168">
        <v>203</v>
      </c>
      <c r="L242" s="168">
        <v>6</v>
      </c>
      <c r="M242" s="168">
        <v>6</v>
      </c>
      <c r="N242" s="168">
        <f>SUM(B242:M242)</f>
        <v>2354</v>
      </c>
      <c r="O242" s="183" t="s">
        <v>564</v>
      </c>
    </row>
    <row r="243" spans="1:20" x14ac:dyDescent="0.2">
      <c r="A243" s="168" t="s">
        <v>353</v>
      </c>
      <c r="B243" s="168">
        <v>265</v>
      </c>
      <c r="C243" s="168">
        <v>150</v>
      </c>
      <c r="D243" s="168">
        <v>315</v>
      </c>
      <c r="E243" s="175">
        <v>500</v>
      </c>
      <c r="F243" s="168">
        <v>1540</v>
      </c>
      <c r="G243" s="168">
        <v>1590</v>
      </c>
      <c r="H243" s="168">
        <v>2120</v>
      </c>
      <c r="I243" s="168">
        <v>2900</v>
      </c>
      <c r="J243" s="168">
        <v>1530</v>
      </c>
      <c r="K243" s="168">
        <v>980</v>
      </c>
      <c r="L243" s="168">
        <v>165</v>
      </c>
      <c r="M243" s="168">
        <v>125</v>
      </c>
      <c r="N243" s="168">
        <f>SUM(B243:M243)</f>
        <v>12180</v>
      </c>
      <c r="O243" s="183" t="s">
        <v>565</v>
      </c>
    </row>
    <row r="244" spans="1:20" x14ac:dyDescent="0.2">
      <c r="A244" s="168"/>
      <c r="B244" s="168"/>
      <c r="C244" s="168"/>
      <c r="D244" s="168"/>
      <c r="E244" s="168"/>
      <c r="F244" s="168"/>
      <c r="G244" s="168"/>
      <c r="H244" s="168"/>
      <c r="I244" s="168"/>
      <c r="J244" s="168"/>
      <c r="K244" s="168"/>
      <c r="L244" s="168"/>
      <c r="M244" s="168"/>
      <c r="N244" s="168"/>
      <c r="O244" s="185"/>
    </row>
    <row r="245" spans="1:20" s="25" customFormat="1" ht="12" x14ac:dyDescent="0.25">
      <c r="A245" s="169" t="s">
        <v>231</v>
      </c>
      <c r="B245" s="169">
        <f t="shared" ref="B245:M245" si="53">SUM(B246:B248)</f>
        <v>166</v>
      </c>
      <c r="C245" s="169">
        <f t="shared" si="53"/>
        <v>204</v>
      </c>
      <c r="D245" s="169">
        <f t="shared" si="53"/>
        <v>390</v>
      </c>
      <c r="E245" s="169">
        <f t="shared" si="53"/>
        <v>1561</v>
      </c>
      <c r="F245" s="169">
        <f t="shared" si="53"/>
        <v>3600</v>
      </c>
      <c r="G245" s="169">
        <f t="shared" si="53"/>
        <v>3107</v>
      </c>
      <c r="H245" s="169">
        <f t="shared" si="53"/>
        <v>4444</v>
      </c>
      <c r="I245" s="169">
        <f t="shared" si="53"/>
        <v>5213</v>
      </c>
      <c r="J245" s="169">
        <f t="shared" si="53"/>
        <v>4289</v>
      </c>
      <c r="K245" s="169">
        <f t="shared" si="53"/>
        <v>2869</v>
      </c>
      <c r="L245" s="169">
        <f t="shared" si="53"/>
        <v>364</v>
      </c>
      <c r="M245" s="169">
        <f t="shared" si="53"/>
        <v>300</v>
      </c>
      <c r="N245" s="169">
        <f>SUM(B245:M245)</f>
        <v>26507</v>
      </c>
      <c r="O245" s="184" t="s">
        <v>245</v>
      </c>
      <c r="P245" s="124"/>
      <c r="Q245" s="186"/>
    </row>
    <row r="246" spans="1:20" x14ac:dyDescent="0.2">
      <c r="A246" s="168" t="s">
        <v>621</v>
      </c>
      <c r="B246" s="168">
        <v>10</v>
      </c>
      <c r="C246" s="168">
        <v>21</v>
      </c>
      <c r="D246" s="168">
        <v>9</v>
      </c>
      <c r="E246" s="168">
        <v>171</v>
      </c>
      <c r="F246" s="168">
        <v>378</v>
      </c>
      <c r="G246" s="168">
        <v>317</v>
      </c>
      <c r="H246" s="168">
        <v>417</v>
      </c>
      <c r="I246" s="168">
        <v>531</v>
      </c>
      <c r="J246" s="168">
        <v>503</v>
      </c>
      <c r="K246" s="168">
        <v>331</v>
      </c>
      <c r="L246" s="168">
        <v>18</v>
      </c>
      <c r="M246" s="168">
        <v>17</v>
      </c>
      <c r="N246" s="168">
        <f>SUM(B246:M246)</f>
        <v>2723</v>
      </c>
      <c r="O246" s="178" t="s">
        <v>843</v>
      </c>
      <c r="P246" s="123"/>
      <c r="R246" s="21"/>
      <c r="S246" s="21"/>
      <c r="T246" s="21"/>
    </row>
    <row r="247" spans="1:20" x14ac:dyDescent="0.2">
      <c r="A247" s="168" t="s">
        <v>307</v>
      </c>
      <c r="B247" s="168">
        <v>67</v>
      </c>
      <c r="C247" s="168">
        <v>80</v>
      </c>
      <c r="D247" s="168">
        <v>185</v>
      </c>
      <c r="E247" s="168">
        <v>395</v>
      </c>
      <c r="F247" s="168">
        <v>654</v>
      </c>
      <c r="G247" s="168">
        <v>511</v>
      </c>
      <c r="H247" s="168">
        <v>572</v>
      </c>
      <c r="I247" s="168">
        <v>685</v>
      </c>
      <c r="J247" s="168">
        <v>638</v>
      </c>
      <c r="K247" s="168">
        <v>494</v>
      </c>
      <c r="L247" s="168">
        <v>124</v>
      </c>
      <c r="M247" s="168">
        <v>152</v>
      </c>
      <c r="N247" s="168">
        <f>SUM(B247:M247)</f>
        <v>4557</v>
      </c>
      <c r="O247" s="183" t="s">
        <v>622</v>
      </c>
    </row>
    <row r="248" spans="1:20" x14ac:dyDescent="0.2">
      <c r="A248" s="168" t="s">
        <v>354</v>
      </c>
      <c r="B248" s="168">
        <v>89</v>
      </c>
      <c r="C248" s="168">
        <v>103</v>
      </c>
      <c r="D248" s="168">
        <v>196</v>
      </c>
      <c r="E248" s="168">
        <v>995</v>
      </c>
      <c r="F248" s="168">
        <v>2568</v>
      </c>
      <c r="G248" s="168">
        <v>2279</v>
      </c>
      <c r="H248" s="168">
        <v>3455</v>
      </c>
      <c r="I248" s="168">
        <v>3997</v>
      </c>
      <c r="J248" s="168">
        <v>3148</v>
      </c>
      <c r="K248" s="168">
        <v>2044</v>
      </c>
      <c r="L248" s="168">
        <v>222</v>
      </c>
      <c r="M248" s="168">
        <v>131</v>
      </c>
      <c r="N248" s="168">
        <f>SUM(B248:M248)</f>
        <v>19227</v>
      </c>
      <c r="O248" s="183" t="s">
        <v>246</v>
      </c>
    </row>
    <row r="249" spans="1:20" x14ac:dyDescent="0.2">
      <c r="A249" s="168"/>
      <c r="B249" s="168"/>
      <c r="C249" s="168"/>
      <c r="D249" s="168"/>
      <c r="E249" s="168"/>
      <c r="F249" s="168"/>
      <c r="G249" s="168"/>
      <c r="H249" s="168"/>
      <c r="I249" s="168"/>
      <c r="J249" s="168"/>
      <c r="K249" s="168"/>
      <c r="L249" s="168"/>
      <c r="M249" s="168"/>
      <c r="N249" s="168"/>
      <c r="O249" s="185"/>
    </row>
    <row r="250" spans="1:20" s="25" customFormat="1" ht="12" x14ac:dyDescent="0.25">
      <c r="A250" s="169" t="s">
        <v>233</v>
      </c>
      <c r="B250" s="169">
        <f t="shared" ref="B250:M250" si="54">SUM(B251:B254)</f>
        <v>30</v>
      </c>
      <c r="C250" s="169">
        <f t="shared" si="54"/>
        <v>50</v>
      </c>
      <c r="D250" s="169">
        <f t="shared" si="54"/>
        <v>100</v>
      </c>
      <c r="E250" s="169">
        <f t="shared" si="54"/>
        <v>289</v>
      </c>
      <c r="F250" s="169">
        <f t="shared" si="54"/>
        <v>552</v>
      </c>
      <c r="G250" s="169">
        <f t="shared" si="54"/>
        <v>532</v>
      </c>
      <c r="H250" s="169">
        <f t="shared" si="54"/>
        <v>927</v>
      </c>
      <c r="I250" s="169">
        <f t="shared" si="54"/>
        <v>1411</v>
      </c>
      <c r="J250" s="169">
        <f t="shared" si="54"/>
        <v>789</v>
      </c>
      <c r="K250" s="169">
        <f t="shared" si="54"/>
        <v>258</v>
      </c>
      <c r="L250" s="169">
        <f t="shared" si="54"/>
        <v>183</v>
      </c>
      <c r="M250" s="169">
        <f t="shared" si="54"/>
        <v>31</v>
      </c>
      <c r="N250" s="169">
        <f>SUM(B250:M250)</f>
        <v>5152</v>
      </c>
      <c r="O250" s="184" t="s">
        <v>247</v>
      </c>
      <c r="P250" s="124"/>
      <c r="Q250" s="186"/>
    </row>
    <row r="251" spans="1:20" x14ac:dyDescent="0.2">
      <c r="A251" s="168" t="s">
        <v>355</v>
      </c>
      <c r="B251" s="168">
        <v>20</v>
      </c>
      <c r="C251" s="168">
        <v>35</v>
      </c>
      <c r="D251" s="168">
        <v>95</v>
      </c>
      <c r="E251" s="168">
        <v>230</v>
      </c>
      <c r="F251" s="168">
        <v>420</v>
      </c>
      <c r="G251" s="168">
        <v>370</v>
      </c>
      <c r="H251" s="168">
        <v>600</v>
      </c>
      <c r="I251" s="168">
        <v>900</v>
      </c>
      <c r="J251" s="168">
        <v>500</v>
      </c>
      <c r="K251" s="168">
        <v>200</v>
      </c>
      <c r="L251" s="168">
        <v>130</v>
      </c>
      <c r="M251" s="168">
        <v>20</v>
      </c>
      <c r="N251" s="168">
        <f>SUM(B251:M251)</f>
        <v>3520</v>
      </c>
      <c r="O251" s="183" t="s">
        <v>623</v>
      </c>
    </row>
    <row r="252" spans="1:20" x14ac:dyDescent="0.2">
      <c r="A252" s="168" t="s">
        <v>236</v>
      </c>
      <c r="B252" s="168">
        <v>0</v>
      </c>
      <c r="C252" s="168">
        <v>0</v>
      </c>
      <c r="D252" s="168">
        <v>0</v>
      </c>
      <c r="E252" s="168">
        <v>0</v>
      </c>
      <c r="F252" s="168">
        <v>0</v>
      </c>
      <c r="G252" s="168">
        <v>0</v>
      </c>
      <c r="H252" s="168">
        <v>0</v>
      </c>
      <c r="I252" s="168">
        <v>0</v>
      </c>
      <c r="J252" s="168">
        <v>0</v>
      </c>
      <c r="K252" s="168">
        <v>0</v>
      </c>
      <c r="L252" s="168">
        <v>0</v>
      </c>
      <c r="M252" s="168">
        <v>0</v>
      </c>
      <c r="N252" s="168">
        <f>SUM(B252:M252)</f>
        <v>0</v>
      </c>
      <c r="O252" s="183" t="s">
        <v>568</v>
      </c>
    </row>
    <row r="253" spans="1:20" x14ac:dyDescent="0.2">
      <c r="A253" s="168" t="s">
        <v>234</v>
      </c>
      <c r="B253" s="168">
        <v>0</v>
      </c>
      <c r="C253" s="168">
        <v>0</v>
      </c>
      <c r="D253" s="168">
        <v>0</v>
      </c>
      <c r="E253" s="168">
        <v>0</v>
      </c>
      <c r="F253" s="168">
        <v>0</v>
      </c>
      <c r="G253" s="168">
        <v>0</v>
      </c>
      <c r="H253" s="168">
        <v>0</v>
      </c>
      <c r="I253" s="168">
        <v>0</v>
      </c>
      <c r="J253" s="168">
        <v>0</v>
      </c>
      <c r="K253" s="168">
        <v>0</v>
      </c>
      <c r="L253" s="168">
        <v>0</v>
      </c>
      <c r="M253" s="168">
        <v>0</v>
      </c>
      <c r="N253" s="168">
        <f>SUM(B253:M253)</f>
        <v>0</v>
      </c>
      <c r="O253" s="183" t="s">
        <v>569</v>
      </c>
    </row>
    <row r="254" spans="1:20" x14ac:dyDescent="0.2">
      <c r="A254" s="168" t="s">
        <v>292</v>
      </c>
      <c r="B254" s="168">
        <v>10</v>
      </c>
      <c r="C254" s="168">
        <v>15</v>
      </c>
      <c r="D254" s="168">
        <v>5</v>
      </c>
      <c r="E254" s="168">
        <v>59</v>
      </c>
      <c r="F254" s="168">
        <v>132</v>
      </c>
      <c r="G254" s="168">
        <v>162</v>
      </c>
      <c r="H254" s="168">
        <v>327</v>
      </c>
      <c r="I254" s="168">
        <v>511</v>
      </c>
      <c r="J254" s="168">
        <v>289</v>
      </c>
      <c r="K254" s="168">
        <v>58</v>
      </c>
      <c r="L254" s="168">
        <v>53</v>
      </c>
      <c r="M254" s="168">
        <v>11</v>
      </c>
      <c r="N254" s="168">
        <f>SUM(B254:M254)</f>
        <v>1632</v>
      </c>
      <c r="O254" s="183" t="s">
        <v>570</v>
      </c>
    </row>
    <row r="255" spans="1:20" x14ac:dyDescent="0.2">
      <c r="A255" s="168"/>
      <c r="B255" s="168" t="s">
        <v>418</v>
      </c>
      <c r="C255" s="168"/>
      <c r="D255" s="168"/>
      <c r="E255" s="168"/>
      <c r="F255" s="168"/>
      <c r="G255" s="168"/>
      <c r="H255" s="168"/>
      <c r="I255" s="168"/>
      <c r="J255" s="168"/>
      <c r="K255" s="168"/>
      <c r="L255" s="168"/>
      <c r="M255" s="168"/>
      <c r="N255" s="168"/>
      <c r="O255" s="185"/>
    </row>
    <row r="257" spans="1:19" ht="12" x14ac:dyDescent="0.25">
      <c r="A257" s="168"/>
      <c r="B257" s="168"/>
      <c r="C257" s="168"/>
      <c r="D257" s="168"/>
      <c r="E257" s="168"/>
      <c r="F257" s="168"/>
      <c r="G257" s="168"/>
      <c r="H257" s="168"/>
      <c r="I257" s="168"/>
      <c r="J257" s="168"/>
      <c r="K257" s="168"/>
      <c r="L257" s="168"/>
      <c r="M257" s="169"/>
      <c r="N257" s="169"/>
      <c r="O257" s="182"/>
    </row>
    <row r="258" spans="1:19" ht="12" x14ac:dyDescent="0.25">
      <c r="A258" s="169" t="s">
        <v>415</v>
      </c>
      <c r="B258" s="168"/>
      <c r="C258" s="168"/>
      <c r="D258" s="168"/>
      <c r="E258" s="168"/>
      <c r="F258" s="168"/>
      <c r="G258" s="168"/>
      <c r="H258" s="168"/>
      <c r="I258" s="168"/>
      <c r="J258" s="168"/>
      <c r="K258" s="168"/>
      <c r="L258" s="168"/>
      <c r="M258" s="168"/>
      <c r="N258" s="168"/>
      <c r="O258" s="182" t="s">
        <v>360</v>
      </c>
    </row>
    <row r="259" spans="1:19" ht="12" x14ac:dyDescent="0.25">
      <c r="A259" s="168" t="s">
        <v>371</v>
      </c>
      <c r="B259" s="168">
        <v>76604</v>
      </c>
      <c r="C259" s="168">
        <v>88257</v>
      </c>
      <c r="D259" s="168">
        <v>119508</v>
      </c>
      <c r="E259" s="168">
        <v>104900</v>
      </c>
      <c r="F259" s="168">
        <v>84600</v>
      </c>
      <c r="G259" s="168">
        <v>55261</v>
      </c>
      <c r="H259" s="168">
        <v>57000</v>
      </c>
      <c r="I259" s="168">
        <v>61850</v>
      </c>
      <c r="J259" s="168">
        <v>53024</v>
      </c>
      <c r="K259" s="168">
        <v>78414</v>
      </c>
      <c r="L259" s="168">
        <v>58854</v>
      </c>
      <c r="M259" s="168">
        <v>64411</v>
      </c>
      <c r="N259" s="169">
        <f>SUM(B259:M259)</f>
        <v>902683</v>
      </c>
      <c r="O259" s="182" t="s">
        <v>377</v>
      </c>
    </row>
    <row r="260" spans="1:19" ht="12" x14ac:dyDescent="0.25">
      <c r="A260" s="168" t="s">
        <v>416</v>
      </c>
      <c r="B260" s="168">
        <v>2821</v>
      </c>
      <c r="C260" s="168">
        <v>2681</v>
      </c>
      <c r="D260" s="168">
        <v>4996</v>
      </c>
      <c r="E260" s="168">
        <v>15403</v>
      </c>
      <c r="F260" s="168">
        <v>26532</v>
      </c>
      <c r="G260" s="168">
        <v>16919</v>
      </c>
      <c r="H260" s="168">
        <v>19355</v>
      </c>
      <c r="I260" s="168">
        <v>19162</v>
      </c>
      <c r="J260" s="168">
        <v>22299</v>
      </c>
      <c r="K260" s="168">
        <v>15519</v>
      </c>
      <c r="L260" s="168">
        <v>5072</v>
      </c>
      <c r="M260" s="168">
        <v>3565</v>
      </c>
      <c r="N260" s="169">
        <f>SUM(B260:M260)</f>
        <v>154324</v>
      </c>
      <c r="O260" s="182" t="s">
        <v>417</v>
      </c>
    </row>
    <row r="261" spans="1:19" x14ac:dyDescent="0.2">
      <c r="A261" s="168"/>
      <c r="B261" s="168"/>
      <c r="C261" s="168"/>
      <c r="D261" s="168"/>
      <c r="E261" s="168"/>
      <c r="F261" s="168" t="s">
        <v>418</v>
      </c>
      <c r="G261" s="168"/>
      <c r="H261" s="168"/>
      <c r="I261" s="168"/>
      <c r="J261" s="168"/>
      <c r="K261" s="168"/>
      <c r="L261" s="168"/>
      <c r="M261" s="168"/>
      <c r="N261" s="168"/>
      <c r="O261" s="185"/>
    </row>
    <row r="264" spans="1:19" ht="13.2" x14ac:dyDescent="0.25">
      <c r="A264" s="30" t="s">
        <v>594</v>
      </c>
      <c r="O264" s="25" t="s">
        <v>625</v>
      </c>
      <c r="P264" s="198"/>
      <c r="Q264" s="190"/>
      <c r="R264"/>
      <c r="S264"/>
    </row>
    <row r="265" spans="1:19" ht="13.2" x14ac:dyDescent="0.25">
      <c r="A265" s="30"/>
      <c r="P265" s="198"/>
      <c r="Q265" s="190"/>
      <c r="R265"/>
      <c r="S265"/>
    </row>
    <row r="267" spans="1:19" ht="12" x14ac:dyDescent="0.25">
      <c r="A267" s="25"/>
      <c r="O267" s="22"/>
    </row>
    <row r="268" spans="1:19" ht="12" x14ac:dyDescent="0.25">
      <c r="A268" s="26"/>
      <c r="B268" s="25"/>
      <c r="C268" s="25"/>
      <c r="O268" s="22"/>
    </row>
    <row r="269" spans="1:19" x14ac:dyDescent="0.2">
      <c r="A269" s="107"/>
      <c r="O269" s="22"/>
    </row>
    <row r="271" spans="1:19" ht="46.8" x14ac:dyDescent="0.2">
      <c r="A271" s="108" t="s">
        <v>673</v>
      </c>
    </row>
    <row r="277" spans="15:15" x14ac:dyDescent="0.2">
      <c r="O277" s="22"/>
    </row>
    <row r="278" spans="15:15" x14ac:dyDescent="0.2">
      <c r="O278" s="22"/>
    </row>
    <row r="279" spans="15:15" x14ac:dyDescent="0.2">
      <c r="O279" s="22"/>
    </row>
    <row r="295" spans="1:1" ht="12" x14ac:dyDescent="0.25">
      <c r="A295" s="25"/>
    </row>
    <row r="299" spans="1:1" ht="12" x14ac:dyDescent="0.25">
      <c r="A299" s="25"/>
    </row>
    <row r="303" spans="1:1" ht="12" x14ac:dyDescent="0.25">
      <c r="A303" s="25"/>
    </row>
    <row r="306" spans="1:1" ht="12" x14ac:dyDescent="0.25">
      <c r="A306" s="25"/>
    </row>
    <row r="317" spans="1:1" ht="12" x14ac:dyDescent="0.25">
      <c r="A317" s="25"/>
    </row>
    <row r="322" spans="1:1" ht="12" x14ac:dyDescent="0.25">
      <c r="A322" s="25"/>
    </row>
    <row r="329" spans="1:1" ht="12" x14ac:dyDescent="0.25">
      <c r="A329" s="25"/>
    </row>
    <row r="332" spans="1:1" ht="12" x14ac:dyDescent="0.25">
      <c r="A332" s="25"/>
    </row>
    <row r="336" spans="1:1" ht="12" x14ac:dyDescent="0.25">
      <c r="A336" s="25"/>
    </row>
    <row r="340" spans="1:1" ht="12" x14ac:dyDescent="0.25">
      <c r="A340" s="25"/>
    </row>
    <row r="345" spans="1:1" ht="12" x14ac:dyDescent="0.25">
      <c r="A345" s="25"/>
    </row>
    <row r="353" spans="1:1" ht="12" x14ac:dyDescent="0.25">
      <c r="A353" s="25"/>
    </row>
    <row r="358" spans="1:1" ht="12" x14ac:dyDescent="0.25">
      <c r="A358" s="25"/>
    </row>
    <row r="363" spans="1:1" ht="12" x14ac:dyDescent="0.25">
      <c r="A363" s="25"/>
    </row>
    <row r="366" spans="1:1" ht="12" x14ac:dyDescent="0.25">
      <c r="A366" s="25"/>
    </row>
    <row r="371" spans="1:1" ht="12" x14ac:dyDescent="0.25">
      <c r="A371" s="25"/>
    </row>
    <row r="375" spans="1:1" ht="12" x14ac:dyDescent="0.25">
      <c r="A375" s="25"/>
    </row>
    <row r="378" spans="1:1" ht="12" x14ac:dyDescent="0.25">
      <c r="A378" s="25"/>
    </row>
    <row r="381" spans="1:1" ht="12" x14ac:dyDescent="0.25">
      <c r="A381" s="25"/>
    </row>
    <row r="385" spans="1:1" ht="12" x14ac:dyDescent="0.25">
      <c r="A385" s="25"/>
    </row>
    <row r="403" spans="1:1" ht="12" x14ac:dyDescent="0.25">
      <c r="A403" s="25"/>
    </row>
    <row r="409" spans="1:1" ht="12" x14ac:dyDescent="0.25">
      <c r="A409" s="25"/>
    </row>
    <row r="413" spans="1:1" ht="12" x14ac:dyDescent="0.25">
      <c r="A413" s="25"/>
    </row>
    <row r="420" spans="1:1" ht="12" x14ac:dyDescent="0.25">
      <c r="A420" s="25"/>
    </row>
    <row r="428" spans="1:1" ht="12" x14ac:dyDescent="0.25">
      <c r="A428" s="25"/>
    </row>
    <row r="431" spans="1:1" ht="12" x14ac:dyDescent="0.25">
      <c r="A431" s="25"/>
    </row>
    <row r="435" spans="1:1" ht="12" x14ac:dyDescent="0.25">
      <c r="A435" s="25"/>
    </row>
    <row r="441" spans="1:1" ht="12" x14ac:dyDescent="0.25">
      <c r="A441" s="25"/>
    </row>
    <row r="444" spans="1:1" ht="12" x14ac:dyDescent="0.25">
      <c r="A444" s="25"/>
    </row>
    <row r="447" spans="1:1" ht="12" x14ac:dyDescent="0.25">
      <c r="A447" s="25"/>
    </row>
    <row r="450" spans="1:1" ht="12" x14ac:dyDescent="0.25">
      <c r="A450" s="25"/>
    </row>
    <row r="453" spans="1:1" ht="12" x14ac:dyDescent="0.25">
      <c r="A453" s="25"/>
    </row>
    <row r="456" spans="1:1" ht="12" x14ac:dyDescent="0.25">
      <c r="A456" s="25"/>
    </row>
    <row r="461" spans="1:1" ht="12" x14ac:dyDescent="0.25">
      <c r="A461" s="25"/>
    </row>
    <row r="465" spans="1:1" ht="12" x14ac:dyDescent="0.25">
      <c r="A465" s="25"/>
    </row>
    <row r="470" spans="1:1" ht="12" x14ac:dyDescent="0.25">
      <c r="A470" s="25"/>
    </row>
    <row r="473" spans="1:1" ht="12" x14ac:dyDescent="0.25">
      <c r="A473" s="25"/>
    </row>
    <row r="480" spans="1:1" ht="12" x14ac:dyDescent="0.25">
      <c r="A480" s="25"/>
    </row>
    <row r="484" spans="1:1" ht="12" x14ac:dyDescent="0.25">
      <c r="A484" s="25"/>
    </row>
    <row r="488" spans="1:1" ht="12" x14ac:dyDescent="0.25">
      <c r="A488" s="25"/>
    </row>
    <row r="494" spans="1:1" ht="12" x14ac:dyDescent="0.25">
      <c r="A494" s="25"/>
    </row>
  </sheetData>
  <mergeCells count="3">
    <mergeCell ref="O117:Q117"/>
    <mergeCell ref="B1:M1"/>
    <mergeCell ref="B2:M2"/>
  </mergeCells>
  <phoneticPr fontId="1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494"/>
  <sheetViews>
    <sheetView topLeftCell="A55" workbookViewId="0">
      <selection activeCell="R108" sqref="R108"/>
    </sheetView>
  </sheetViews>
  <sheetFormatPr defaultColWidth="9.109375" defaultRowHeight="13.2" x14ac:dyDescent="0.25"/>
  <cols>
    <col min="1" max="1" width="28.109375" style="154" customWidth="1"/>
    <col min="2" max="2" width="8.109375" style="154" bestFit="1" customWidth="1"/>
    <col min="3" max="4" width="9.21875" style="154" bestFit="1" customWidth="1"/>
    <col min="5" max="5" width="9.109375" style="154" bestFit="1" customWidth="1"/>
    <col min="6" max="6" width="8.21875" style="154" bestFit="1" customWidth="1"/>
    <col min="7" max="7" width="9.77734375" style="154" bestFit="1" customWidth="1"/>
    <col min="8" max="8" width="9.21875" style="154" bestFit="1" customWidth="1"/>
    <col min="9" max="11" width="9.109375" style="154" customWidth="1"/>
    <col min="12" max="12" width="9.77734375" style="154" bestFit="1" customWidth="1"/>
    <col min="13" max="13" width="9.21875" style="154" bestFit="1" customWidth="1"/>
    <col min="14" max="14" width="11.109375" style="154" bestFit="1" customWidth="1"/>
    <col min="15" max="15" width="36.88671875" style="154" bestFit="1" customWidth="1"/>
    <col min="16" max="16" width="9.109375" style="29" customWidth="1"/>
    <col min="17" max="17" width="22.21875" style="29" customWidth="1"/>
    <col min="18" max="20" width="9.109375" style="29" customWidth="1"/>
    <col min="21" max="16384" width="9.109375" style="154"/>
  </cols>
  <sheetData>
    <row r="1" spans="1:20" ht="13.05" customHeight="1" x14ac:dyDescent="0.25">
      <c r="B1" s="502" t="s">
        <v>674</v>
      </c>
      <c r="C1" s="502"/>
      <c r="D1" s="502"/>
      <c r="E1" s="502"/>
      <c r="F1" s="502"/>
      <c r="G1" s="502"/>
      <c r="H1" s="502"/>
      <c r="I1" s="502"/>
      <c r="J1" s="502"/>
      <c r="K1" s="502"/>
      <c r="L1" s="502"/>
      <c r="M1" s="502"/>
    </row>
    <row r="2" spans="1:20" ht="13.05" customHeight="1" x14ac:dyDescent="0.25">
      <c r="B2" s="499" t="s">
        <v>675</v>
      </c>
      <c r="C2" s="499"/>
      <c r="D2" s="499"/>
      <c r="E2" s="499"/>
      <c r="F2" s="499"/>
      <c r="G2" s="499"/>
      <c r="H2" s="499"/>
      <c r="I2" s="499"/>
      <c r="J2" s="499"/>
      <c r="K2" s="499"/>
      <c r="L2" s="499"/>
      <c r="M2" s="499"/>
    </row>
    <row r="3" spans="1:20" ht="13.05" customHeight="1" x14ac:dyDescent="0.25">
      <c r="B3" s="109"/>
      <c r="C3" s="109"/>
      <c r="D3" s="109"/>
      <c r="E3" s="109"/>
      <c r="F3" s="109"/>
      <c r="G3" s="109"/>
      <c r="H3" s="109"/>
      <c r="I3" s="109"/>
      <c r="J3" s="109"/>
      <c r="K3" s="109"/>
      <c r="L3" s="109"/>
      <c r="M3" s="109"/>
    </row>
    <row r="4" spans="1:20" ht="13.05" customHeight="1" x14ac:dyDescent="0.25">
      <c r="B4" s="109"/>
      <c r="C4" s="109"/>
      <c r="D4" s="109"/>
      <c r="E4" s="109"/>
      <c r="F4" s="109"/>
      <c r="G4" s="109"/>
      <c r="H4" s="109"/>
      <c r="I4" s="109"/>
      <c r="J4" s="109"/>
      <c r="K4" s="109"/>
      <c r="L4" s="109"/>
      <c r="M4" s="109"/>
    </row>
    <row r="5" spans="1:20" s="111" customFormat="1" x14ac:dyDescent="0.25">
      <c r="A5" s="166" t="s">
        <v>1</v>
      </c>
      <c r="B5" s="166" t="s">
        <v>576</v>
      </c>
      <c r="C5" s="166" t="s">
        <v>577</v>
      </c>
      <c r="D5" s="166" t="s">
        <v>598</v>
      </c>
      <c r="E5" s="166" t="s">
        <v>579</v>
      </c>
      <c r="F5" s="166" t="s">
        <v>580</v>
      </c>
      <c r="G5" s="166" t="s">
        <v>581</v>
      </c>
      <c r="H5" s="166" t="s">
        <v>582</v>
      </c>
      <c r="I5" s="166" t="s">
        <v>583</v>
      </c>
      <c r="J5" s="166" t="s">
        <v>584</v>
      </c>
      <c r="K5" s="166" t="s">
        <v>585</v>
      </c>
      <c r="L5" s="166" t="s">
        <v>586</v>
      </c>
      <c r="M5" s="166" t="s">
        <v>587</v>
      </c>
      <c r="N5" s="166" t="s">
        <v>588</v>
      </c>
      <c r="O5" s="359" t="s">
        <v>40</v>
      </c>
      <c r="P5" s="167"/>
      <c r="Q5" s="166"/>
      <c r="R5" s="112"/>
      <c r="S5" s="112"/>
      <c r="T5" s="112"/>
    </row>
    <row r="6" spans="1:20" s="111" customFormat="1" x14ac:dyDescent="0.25">
      <c r="A6" s="166"/>
      <c r="B6" s="166"/>
      <c r="C6" s="166"/>
      <c r="D6" s="166"/>
      <c r="E6" s="166"/>
      <c r="F6" s="166"/>
      <c r="G6" s="166"/>
      <c r="H6" s="166"/>
      <c r="I6" s="166"/>
      <c r="J6" s="166"/>
      <c r="K6" s="166"/>
      <c r="L6" s="166"/>
      <c r="M6" s="166"/>
      <c r="N6" s="166"/>
      <c r="O6" s="359"/>
      <c r="P6" s="167"/>
      <c r="Q6" s="166"/>
      <c r="R6" s="112"/>
      <c r="S6" s="112"/>
      <c r="T6" s="112"/>
    </row>
    <row r="7" spans="1:20" x14ac:dyDescent="0.25">
      <c r="A7" s="360" t="s">
        <v>370</v>
      </c>
      <c r="B7" s="361">
        <f t="shared" ref="B7:N7" si="0">SUM(B8:B254)/2</f>
        <v>124277</v>
      </c>
      <c r="C7" s="361">
        <f t="shared" si="0"/>
        <v>143356</v>
      </c>
      <c r="D7" s="361">
        <f t="shared" si="0"/>
        <v>169675</v>
      </c>
      <c r="E7" s="361">
        <f t="shared" si="0"/>
        <v>236816</v>
      </c>
      <c r="F7" s="361">
        <f t="shared" si="0"/>
        <v>322944</v>
      </c>
      <c r="G7" s="361">
        <f t="shared" si="0"/>
        <v>320625</v>
      </c>
      <c r="H7" s="361">
        <f t="shared" si="0"/>
        <v>368517</v>
      </c>
      <c r="I7" s="361">
        <f t="shared" si="0"/>
        <v>427506</v>
      </c>
      <c r="J7" s="361">
        <f t="shared" si="0"/>
        <v>377859</v>
      </c>
      <c r="K7" s="361">
        <f t="shared" si="0"/>
        <v>303713</v>
      </c>
      <c r="L7" s="361">
        <f t="shared" si="0"/>
        <v>154105</v>
      </c>
      <c r="M7" s="361">
        <f t="shared" si="0"/>
        <v>112097</v>
      </c>
      <c r="N7" s="361">
        <f t="shared" si="0"/>
        <v>3061490</v>
      </c>
      <c r="O7" s="361" t="s">
        <v>414</v>
      </c>
      <c r="P7" s="362"/>
      <c r="Q7" s="362"/>
    </row>
    <row r="8" spans="1:20" s="30" customFormat="1" x14ac:dyDescent="0.25">
      <c r="A8" s="360" t="s">
        <v>2</v>
      </c>
      <c r="B8" s="361">
        <f t="shared" ref="B8:M8" si="1">SUM(B9:B10)</f>
        <v>276</v>
      </c>
      <c r="C8" s="361">
        <f t="shared" si="1"/>
        <v>205</v>
      </c>
      <c r="D8" s="361">
        <f t="shared" si="1"/>
        <v>337</v>
      </c>
      <c r="E8" s="361">
        <f t="shared" si="1"/>
        <v>809</v>
      </c>
      <c r="F8" s="361">
        <f t="shared" si="1"/>
        <v>1021</v>
      </c>
      <c r="G8" s="361">
        <f t="shared" si="1"/>
        <v>1254</v>
      </c>
      <c r="H8" s="361">
        <f t="shared" si="1"/>
        <v>1899</v>
      </c>
      <c r="I8" s="361">
        <f t="shared" si="1"/>
        <v>3456</v>
      </c>
      <c r="J8" s="361">
        <f t="shared" si="1"/>
        <v>2569</v>
      </c>
      <c r="K8" s="361">
        <f t="shared" si="1"/>
        <v>1915</v>
      </c>
      <c r="L8" s="361">
        <f t="shared" si="1"/>
        <v>918</v>
      </c>
      <c r="M8" s="361">
        <f t="shared" si="1"/>
        <v>743</v>
      </c>
      <c r="N8" s="361">
        <f>SUM(B8:M8)</f>
        <v>15402</v>
      </c>
      <c r="O8" s="360" t="s">
        <v>41</v>
      </c>
      <c r="P8" s="361"/>
      <c r="Q8" s="361"/>
    </row>
    <row r="9" spans="1:20" x14ac:dyDescent="0.25">
      <c r="A9" s="363" t="s">
        <v>3</v>
      </c>
      <c r="B9" s="363">
        <v>18</v>
      </c>
      <c r="C9" s="363">
        <v>52</v>
      </c>
      <c r="D9" s="363">
        <v>40</v>
      </c>
      <c r="E9" s="363">
        <v>99</v>
      </c>
      <c r="F9" s="363">
        <v>190</v>
      </c>
      <c r="G9" s="363">
        <v>135</v>
      </c>
      <c r="H9" s="363">
        <v>199</v>
      </c>
      <c r="I9" s="363">
        <v>226</v>
      </c>
      <c r="J9" s="363">
        <v>159</v>
      </c>
      <c r="K9" s="363">
        <v>95</v>
      </c>
      <c r="L9" s="363">
        <v>40</v>
      </c>
      <c r="M9" s="363">
        <v>58</v>
      </c>
      <c r="N9" s="363">
        <f>SUM(B9:M9)</f>
        <v>1311</v>
      </c>
      <c r="O9" s="362" t="s">
        <v>474</v>
      </c>
      <c r="P9" s="362"/>
      <c r="Q9" s="362"/>
      <c r="R9" s="154"/>
    </row>
    <row r="10" spans="1:20" x14ac:dyDescent="0.25">
      <c r="A10" s="363" t="s">
        <v>4</v>
      </c>
      <c r="B10" s="363">
        <v>258</v>
      </c>
      <c r="C10" s="363">
        <v>153</v>
      </c>
      <c r="D10" s="363">
        <v>297</v>
      </c>
      <c r="E10" s="363">
        <v>710</v>
      </c>
      <c r="F10" s="363">
        <v>831</v>
      </c>
      <c r="G10" s="363">
        <v>1119</v>
      </c>
      <c r="H10" s="363">
        <v>1700</v>
      </c>
      <c r="I10" s="363">
        <v>3230</v>
      </c>
      <c r="J10" s="363">
        <v>2410</v>
      </c>
      <c r="K10" s="363">
        <v>1820</v>
      </c>
      <c r="L10" s="363">
        <v>878</v>
      </c>
      <c r="M10" s="363">
        <v>685</v>
      </c>
      <c r="N10" s="363">
        <f>SUM(B10:M10)</f>
        <v>14091</v>
      </c>
      <c r="O10" s="362" t="s">
        <v>475</v>
      </c>
      <c r="P10" s="362"/>
      <c r="Q10" s="362"/>
      <c r="S10" s="30"/>
    </row>
    <row r="11" spans="1:20" x14ac:dyDescent="0.25">
      <c r="A11" s="363"/>
      <c r="B11" s="363"/>
      <c r="C11" s="363"/>
      <c r="D11" s="363"/>
      <c r="E11" s="363"/>
      <c r="F11" s="363"/>
      <c r="G11" s="363"/>
      <c r="H11" s="363"/>
      <c r="I11" s="363"/>
      <c r="J11" s="363"/>
      <c r="K11" s="363"/>
      <c r="L11" s="363"/>
      <c r="M11" s="363"/>
      <c r="N11" s="363"/>
      <c r="O11" s="362"/>
      <c r="P11" s="362"/>
      <c r="Q11" s="362"/>
      <c r="S11" s="154"/>
    </row>
    <row r="12" spans="1:20" s="30" customFormat="1" x14ac:dyDescent="0.25">
      <c r="A12" s="361" t="s">
        <v>5</v>
      </c>
      <c r="B12" s="361">
        <f t="shared" ref="B12:M12" si="2">SUM(B13:B17)</f>
        <v>19</v>
      </c>
      <c r="C12" s="361">
        <f t="shared" si="2"/>
        <v>62</v>
      </c>
      <c r="D12" s="361">
        <f t="shared" si="2"/>
        <v>140</v>
      </c>
      <c r="E12" s="361">
        <f t="shared" si="2"/>
        <v>201</v>
      </c>
      <c r="F12" s="361">
        <f t="shared" si="2"/>
        <v>168</v>
      </c>
      <c r="G12" s="361">
        <f t="shared" si="2"/>
        <v>61</v>
      </c>
      <c r="H12" s="361">
        <f t="shared" si="2"/>
        <v>56</v>
      </c>
      <c r="I12" s="361">
        <f t="shared" si="2"/>
        <v>106</v>
      </c>
      <c r="J12" s="361">
        <f t="shared" si="2"/>
        <v>76</v>
      </c>
      <c r="K12" s="361">
        <f t="shared" si="2"/>
        <v>58</v>
      </c>
      <c r="L12" s="361">
        <f t="shared" si="2"/>
        <v>150</v>
      </c>
      <c r="M12" s="361">
        <f t="shared" si="2"/>
        <v>122</v>
      </c>
      <c r="N12" s="361">
        <f t="shared" ref="N12:N17" si="3">SUM(B12:M12)</f>
        <v>1219</v>
      </c>
      <c r="O12" s="360" t="s">
        <v>44</v>
      </c>
      <c r="P12" s="361"/>
      <c r="Q12" s="363"/>
      <c r="S12" s="154"/>
    </row>
    <row r="13" spans="1:20" x14ac:dyDescent="0.25">
      <c r="A13" s="363" t="s">
        <v>310</v>
      </c>
      <c r="B13" s="363">
        <v>0</v>
      </c>
      <c r="C13" s="363">
        <v>0</v>
      </c>
      <c r="D13" s="363">
        <v>0</v>
      </c>
      <c r="E13" s="363">
        <v>0</v>
      </c>
      <c r="F13" s="363">
        <v>0</v>
      </c>
      <c r="G13" s="363">
        <v>0</v>
      </c>
      <c r="H13" s="363">
        <v>0</v>
      </c>
      <c r="I13" s="363">
        <v>0</v>
      </c>
      <c r="J13" s="363">
        <v>0</v>
      </c>
      <c r="K13" s="363">
        <v>0</v>
      </c>
      <c r="L13" s="363">
        <v>0</v>
      </c>
      <c r="M13" s="363">
        <v>0</v>
      </c>
      <c r="N13" s="363">
        <f t="shared" si="3"/>
        <v>0</v>
      </c>
      <c r="O13" s="362" t="s">
        <v>599</v>
      </c>
      <c r="P13" s="362"/>
      <c r="Q13" s="362"/>
    </row>
    <row r="14" spans="1:20" x14ac:dyDescent="0.25">
      <c r="A14" s="363" t="s">
        <v>629</v>
      </c>
      <c r="B14" s="363">
        <v>0</v>
      </c>
      <c r="C14" s="363">
        <v>0</v>
      </c>
      <c r="D14" s="363">
        <v>0</v>
      </c>
      <c r="E14" s="363">
        <v>0</v>
      </c>
      <c r="F14" s="363">
        <v>0</v>
      </c>
      <c r="G14" s="363">
        <v>0</v>
      </c>
      <c r="H14" s="363">
        <v>0</v>
      </c>
      <c r="I14" s="363">
        <v>0</v>
      </c>
      <c r="J14" s="363">
        <v>0</v>
      </c>
      <c r="K14" s="363">
        <v>0</v>
      </c>
      <c r="L14" s="363">
        <v>0</v>
      </c>
      <c r="M14" s="363">
        <v>0</v>
      </c>
      <c r="N14" s="363">
        <f t="shared" si="3"/>
        <v>0</v>
      </c>
      <c r="O14" s="29" t="s">
        <v>845</v>
      </c>
      <c r="P14" s="362"/>
      <c r="Q14" s="362"/>
    </row>
    <row r="15" spans="1:20" x14ac:dyDescent="0.25">
      <c r="A15" s="363" t="s">
        <v>630</v>
      </c>
      <c r="B15" s="363">
        <v>0</v>
      </c>
      <c r="C15" s="363">
        <v>0</v>
      </c>
      <c r="D15" s="363">
        <v>0</v>
      </c>
      <c r="E15" s="363">
        <v>0</v>
      </c>
      <c r="F15" s="363">
        <v>0</v>
      </c>
      <c r="G15" s="363">
        <v>0</v>
      </c>
      <c r="H15" s="363">
        <v>0</v>
      </c>
      <c r="I15" s="363">
        <v>0</v>
      </c>
      <c r="J15" s="363">
        <v>0</v>
      </c>
      <c r="K15" s="363">
        <v>0</v>
      </c>
      <c r="L15" s="363">
        <v>0</v>
      </c>
      <c r="M15" s="363">
        <v>0</v>
      </c>
      <c r="N15" s="363">
        <f t="shared" si="3"/>
        <v>0</v>
      </c>
      <c r="O15" s="29" t="s">
        <v>846</v>
      </c>
      <c r="P15" s="362"/>
      <c r="Q15" s="362"/>
    </row>
    <row r="16" spans="1:20" x14ac:dyDescent="0.25">
      <c r="A16" s="363" t="s">
        <v>6</v>
      </c>
      <c r="B16" s="363">
        <v>0</v>
      </c>
      <c r="C16" s="363">
        <v>0</v>
      </c>
      <c r="D16" s="363">
        <v>0</v>
      </c>
      <c r="E16" s="363">
        <v>0</v>
      </c>
      <c r="F16" s="363">
        <v>0</v>
      </c>
      <c r="G16" s="363">
        <v>0</v>
      </c>
      <c r="H16" s="363">
        <v>0</v>
      </c>
      <c r="I16" s="363">
        <v>0</v>
      </c>
      <c r="J16" s="363">
        <v>0</v>
      </c>
      <c r="K16" s="363">
        <v>0</v>
      </c>
      <c r="L16" s="363">
        <v>0</v>
      </c>
      <c r="M16" s="363">
        <v>0</v>
      </c>
      <c r="N16" s="363">
        <f t="shared" si="3"/>
        <v>0</v>
      </c>
      <c r="O16" s="29" t="s">
        <v>45</v>
      </c>
      <c r="P16" s="362"/>
      <c r="Q16" s="362"/>
    </row>
    <row r="17" spans="1:17" x14ac:dyDescent="0.25">
      <c r="A17" s="363" t="s">
        <v>7</v>
      </c>
      <c r="B17" s="363">
        <v>19</v>
      </c>
      <c r="C17" s="363">
        <v>62</v>
      </c>
      <c r="D17" s="363">
        <v>140</v>
      </c>
      <c r="E17" s="363">
        <v>201</v>
      </c>
      <c r="F17" s="363">
        <v>168</v>
      </c>
      <c r="G17" s="363">
        <v>61</v>
      </c>
      <c r="H17" s="363">
        <v>56</v>
      </c>
      <c r="I17" s="363">
        <v>106</v>
      </c>
      <c r="J17" s="363">
        <v>76</v>
      </c>
      <c r="K17" s="363">
        <v>58</v>
      </c>
      <c r="L17" s="363">
        <v>150</v>
      </c>
      <c r="M17" s="363">
        <v>122</v>
      </c>
      <c r="N17" s="363">
        <f t="shared" si="3"/>
        <v>1219</v>
      </c>
      <c r="O17" s="29" t="s">
        <v>46</v>
      </c>
      <c r="P17" s="362"/>
      <c r="Q17" s="362"/>
    </row>
    <row r="18" spans="1:17" x14ac:dyDescent="0.25">
      <c r="A18" s="363"/>
      <c r="B18" s="363"/>
      <c r="C18" s="363"/>
      <c r="D18" s="363"/>
      <c r="E18" s="363"/>
      <c r="F18" s="363"/>
      <c r="G18" s="363"/>
      <c r="H18" s="363"/>
      <c r="I18" s="363"/>
      <c r="J18" s="363"/>
      <c r="K18" s="363"/>
      <c r="L18" s="363"/>
      <c r="M18" s="363"/>
      <c r="N18" s="363"/>
      <c r="O18" s="363"/>
      <c r="P18" s="362"/>
      <c r="Q18" s="362"/>
    </row>
    <row r="19" spans="1:17" s="30" customFormat="1" x14ac:dyDescent="0.25">
      <c r="A19" s="361" t="s">
        <v>8</v>
      </c>
      <c r="B19" s="361">
        <f>SUM(B20:B21)</f>
        <v>8</v>
      </c>
      <c r="C19" s="361">
        <f t="shared" ref="C19:J19" si="4">SUM(C20:C21)</f>
        <v>11</v>
      </c>
      <c r="D19" s="361">
        <f t="shared" si="4"/>
        <v>22</v>
      </c>
      <c r="E19" s="361">
        <f t="shared" si="4"/>
        <v>205</v>
      </c>
      <c r="F19" s="361">
        <f t="shared" si="4"/>
        <v>88</v>
      </c>
      <c r="G19" s="361">
        <f t="shared" si="4"/>
        <v>65</v>
      </c>
      <c r="H19" s="361">
        <f t="shared" si="4"/>
        <v>84</v>
      </c>
      <c r="I19" s="361">
        <f t="shared" si="4"/>
        <v>992</v>
      </c>
      <c r="J19" s="361">
        <f t="shared" si="4"/>
        <v>701</v>
      </c>
      <c r="K19" s="361">
        <f>SUM(K20:K21)</f>
        <v>1057</v>
      </c>
      <c r="L19" s="361">
        <f>SUM(L20:L21)</f>
        <v>546</v>
      </c>
      <c r="M19" s="361">
        <f>SUM(M21:M21)</f>
        <v>200</v>
      </c>
      <c r="N19" s="361">
        <f>SUM(B19:M19)</f>
        <v>3979</v>
      </c>
      <c r="O19" s="360" t="s">
        <v>47</v>
      </c>
      <c r="P19" s="361"/>
      <c r="Q19" s="361"/>
    </row>
    <row r="20" spans="1:17" s="30" customFormat="1" x14ac:dyDescent="0.25">
      <c r="A20" s="363" t="s">
        <v>631</v>
      </c>
      <c r="B20" s="363">
        <v>8</v>
      </c>
      <c r="C20" s="363">
        <v>11</v>
      </c>
      <c r="D20" s="363">
        <v>22</v>
      </c>
      <c r="E20" s="363">
        <v>205</v>
      </c>
      <c r="F20" s="363">
        <v>88</v>
      </c>
      <c r="G20" s="363">
        <v>65</v>
      </c>
      <c r="H20" s="363">
        <v>84</v>
      </c>
      <c r="I20" s="363">
        <v>224</v>
      </c>
      <c r="J20" s="363">
        <v>106</v>
      </c>
      <c r="K20" s="363">
        <v>87</v>
      </c>
      <c r="L20" s="363">
        <v>79</v>
      </c>
      <c r="M20" s="363">
        <v>0</v>
      </c>
      <c r="N20" s="363">
        <f>SUM(B20:M20)</f>
        <v>979</v>
      </c>
      <c r="O20" s="29" t="s">
        <v>847</v>
      </c>
      <c r="P20" s="361"/>
      <c r="Q20" s="361"/>
    </row>
    <row r="21" spans="1:17" x14ac:dyDescent="0.25">
      <c r="A21" s="363" t="s">
        <v>9</v>
      </c>
      <c r="B21" s="363">
        <v>0</v>
      </c>
      <c r="C21" s="363">
        <v>0</v>
      </c>
      <c r="D21" s="363">
        <v>0</v>
      </c>
      <c r="E21" s="363">
        <v>0</v>
      </c>
      <c r="F21" s="363">
        <v>0</v>
      </c>
      <c r="G21" s="363">
        <v>0</v>
      </c>
      <c r="H21" s="363">
        <v>0</v>
      </c>
      <c r="I21" s="363">
        <v>768</v>
      </c>
      <c r="J21" s="363">
        <v>595</v>
      </c>
      <c r="K21" s="363">
        <v>970</v>
      </c>
      <c r="L21" s="363">
        <v>467</v>
      </c>
      <c r="M21" s="363">
        <v>200</v>
      </c>
      <c r="N21" s="363">
        <f>SUM(B21:M21)</f>
        <v>3000</v>
      </c>
      <c r="O21" s="362" t="s">
        <v>48</v>
      </c>
      <c r="P21" s="362"/>
      <c r="Q21" s="362"/>
    </row>
    <row r="22" spans="1:17" x14ac:dyDescent="0.25">
      <c r="A22" s="363"/>
      <c r="B22" s="363"/>
      <c r="C22" s="363"/>
      <c r="D22" s="363"/>
      <c r="E22" s="363"/>
      <c r="F22" s="363"/>
      <c r="G22" s="363"/>
      <c r="H22" s="363"/>
      <c r="I22" s="363"/>
      <c r="J22" s="363"/>
      <c r="K22" s="363"/>
      <c r="L22" s="363"/>
      <c r="M22" s="363"/>
      <c r="N22" s="363"/>
      <c r="O22" s="362"/>
      <c r="P22" s="362"/>
      <c r="Q22" s="362"/>
    </row>
    <row r="23" spans="1:17" s="30" customFormat="1" x14ac:dyDescent="0.25">
      <c r="A23" s="360" t="s">
        <v>10</v>
      </c>
      <c r="B23" s="361">
        <f t="shared" ref="B23:M23" si="5">SUM(B24:B45)</f>
        <v>109592</v>
      </c>
      <c r="C23" s="361">
        <f t="shared" si="5"/>
        <v>131776</v>
      </c>
      <c r="D23" s="361">
        <f t="shared" si="5"/>
        <v>147358</v>
      </c>
      <c r="E23" s="361">
        <f t="shared" si="5"/>
        <v>167651</v>
      </c>
      <c r="F23" s="361">
        <f t="shared" si="5"/>
        <v>191396</v>
      </c>
      <c r="G23" s="361">
        <f t="shared" si="5"/>
        <v>172525</v>
      </c>
      <c r="H23" s="361">
        <f>SUM(H24:H45)</f>
        <v>184003</v>
      </c>
      <c r="I23" s="361">
        <f t="shared" si="5"/>
        <v>188332</v>
      </c>
      <c r="J23" s="361">
        <f t="shared" si="5"/>
        <v>166585</v>
      </c>
      <c r="K23" s="361">
        <f t="shared" si="5"/>
        <v>173089</v>
      </c>
      <c r="L23" s="361">
        <f t="shared" si="5"/>
        <v>105511</v>
      </c>
      <c r="M23" s="361">
        <f t="shared" si="5"/>
        <v>88145</v>
      </c>
      <c r="N23" s="361">
        <f t="shared" ref="N23:N45" si="6">SUM(B23:M23)</f>
        <v>1825963</v>
      </c>
      <c r="O23" s="360" t="s">
        <v>49</v>
      </c>
      <c r="P23" s="361"/>
      <c r="Q23" s="361"/>
    </row>
    <row r="24" spans="1:17" s="30" customFormat="1" x14ac:dyDescent="0.25">
      <c r="A24" s="360" t="s">
        <v>600</v>
      </c>
      <c r="B24" s="363">
        <v>58030</v>
      </c>
      <c r="C24" s="363">
        <v>65096</v>
      </c>
      <c r="D24" s="363">
        <v>107956</v>
      </c>
      <c r="E24" s="363">
        <v>121870</v>
      </c>
      <c r="F24" s="363">
        <v>133645</v>
      </c>
      <c r="G24" s="363">
        <v>126376</v>
      </c>
      <c r="H24" s="363">
        <v>135307</v>
      </c>
      <c r="I24" s="363">
        <v>137255</v>
      </c>
      <c r="J24" s="363">
        <v>117253</v>
      </c>
      <c r="K24" s="363">
        <v>121657</v>
      </c>
      <c r="L24" s="363">
        <v>64759</v>
      </c>
      <c r="M24" s="363">
        <v>55498</v>
      </c>
      <c r="N24" s="363">
        <f t="shared" si="6"/>
        <v>1244702</v>
      </c>
      <c r="O24" s="362" t="s">
        <v>601</v>
      </c>
      <c r="P24" s="361"/>
      <c r="Q24" s="361"/>
    </row>
    <row r="25" spans="1:17" x14ac:dyDescent="0.25">
      <c r="A25" s="363" t="s">
        <v>311</v>
      </c>
      <c r="B25" s="363">
        <v>1062</v>
      </c>
      <c r="C25" s="363">
        <v>942</v>
      </c>
      <c r="D25" s="363">
        <v>590</v>
      </c>
      <c r="E25" s="363">
        <v>1035</v>
      </c>
      <c r="F25" s="363">
        <v>1262</v>
      </c>
      <c r="G25" s="363">
        <v>1290</v>
      </c>
      <c r="H25" s="363">
        <v>1441</v>
      </c>
      <c r="I25" s="363">
        <v>3148</v>
      </c>
      <c r="J25" s="363">
        <v>3420</v>
      </c>
      <c r="K25" s="363">
        <v>2945</v>
      </c>
      <c r="L25" s="363">
        <v>1767</v>
      </c>
      <c r="M25" s="363">
        <v>1910</v>
      </c>
      <c r="N25" s="363">
        <f t="shared" si="6"/>
        <v>20812</v>
      </c>
      <c r="O25" s="362" t="s">
        <v>263</v>
      </c>
      <c r="P25" s="362"/>
      <c r="Q25" s="362"/>
    </row>
    <row r="26" spans="1:17" x14ac:dyDescent="0.25">
      <c r="A26" s="361" t="s">
        <v>12</v>
      </c>
      <c r="B26" s="363">
        <v>4144</v>
      </c>
      <c r="C26" s="363">
        <v>4817</v>
      </c>
      <c r="D26" s="363">
        <v>7749</v>
      </c>
      <c r="E26" s="363">
        <v>13448</v>
      </c>
      <c r="F26" s="363">
        <v>23237</v>
      </c>
      <c r="G26" s="363">
        <v>21158</v>
      </c>
      <c r="H26" s="363">
        <v>23485</v>
      </c>
      <c r="I26" s="363">
        <v>24590</v>
      </c>
      <c r="J26" s="363">
        <v>23316</v>
      </c>
      <c r="K26" s="363">
        <v>15200</v>
      </c>
      <c r="L26" s="363">
        <v>5779</v>
      </c>
      <c r="M26" s="363">
        <v>3111</v>
      </c>
      <c r="N26" s="363">
        <f t="shared" si="6"/>
        <v>170034</v>
      </c>
      <c r="O26" s="362" t="s">
        <v>478</v>
      </c>
      <c r="P26" s="362"/>
      <c r="Q26" s="362"/>
    </row>
    <row r="27" spans="1:17" x14ac:dyDescent="0.25">
      <c r="A27" s="363" t="s">
        <v>387</v>
      </c>
      <c r="B27" s="363">
        <v>222</v>
      </c>
      <c r="C27" s="363">
        <v>225</v>
      </c>
      <c r="D27" s="363">
        <v>291</v>
      </c>
      <c r="E27" s="363">
        <v>451</v>
      </c>
      <c r="F27" s="363">
        <v>603</v>
      </c>
      <c r="G27" s="363">
        <v>582</v>
      </c>
      <c r="H27" s="363">
        <v>619</v>
      </c>
      <c r="I27" s="363">
        <v>1237</v>
      </c>
      <c r="J27" s="363">
        <v>1100</v>
      </c>
      <c r="K27" s="363">
        <v>1225</v>
      </c>
      <c r="L27" s="363">
        <v>1357</v>
      </c>
      <c r="M27" s="363">
        <v>793</v>
      </c>
      <c r="N27" s="363">
        <f t="shared" si="6"/>
        <v>8705</v>
      </c>
      <c r="O27" s="362" t="s">
        <v>52</v>
      </c>
      <c r="P27" s="362"/>
      <c r="Q27" s="362"/>
    </row>
    <row r="28" spans="1:17" x14ac:dyDescent="0.25">
      <c r="A28" s="363" t="s">
        <v>14</v>
      </c>
      <c r="B28" s="363">
        <v>0</v>
      </c>
      <c r="C28" s="363">
        <v>0</v>
      </c>
      <c r="D28" s="363">
        <v>0</v>
      </c>
      <c r="E28" s="363">
        <v>0</v>
      </c>
      <c r="F28" s="363">
        <v>0</v>
      </c>
      <c r="G28" s="363">
        <v>0</v>
      </c>
      <c r="H28" s="363">
        <v>0</v>
      </c>
      <c r="I28" s="363">
        <v>0</v>
      </c>
      <c r="J28" s="363">
        <v>0</v>
      </c>
      <c r="K28" s="363">
        <v>0</v>
      </c>
      <c r="L28" s="363">
        <v>0</v>
      </c>
      <c r="M28" s="363">
        <v>0</v>
      </c>
      <c r="N28" s="363">
        <f t="shared" si="6"/>
        <v>0</v>
      </c>
      <c r="O28" s="363" t="s">
        <v>602</v>
      </c>
      <c r="P28" s="362"/>
      <c r="Q28" s="362"/>
    </row>
    <row r="29" spans="1:17" x14ac:dyDescent="0.25">
      <c r="A29" s="363" t="s">
        <v>15</v>
      </c>
      <c r="B29" s="363">
        <v>829</v>
      </c>
      <c r="C29" s="363">
        <v>1091</v>
      </c>
      <c r="D29" s="363">
        <v>1368</v>
      </c>
      <c r="E29" s="363">
        <v>1548</v>
      </c>
      <c r="F29" s="363">
        <v>979</v>
      </c>
      <c r="G29" s="363">
        <v>759</v>
      </c>
      <c r="H29" s="363">
        <v>2338</v>
      </c>
      <c r="I29" s="363">
        <v>3027</v>
      </c>
      <c r="J29" s="363">
        <v>2795</v>
      </c>
      <c r="K29" s="363">
        <v>2089</v>
      </c>
      <c r="L29" s="363">
        <v>927</v>
      </c>
      <c r="M29" s="363">
        <v>753</v>
      </c>
      <c r="N29" s="363">
        <f t="shared" si="6"/>
        <v>18503</v>
      </c>
      <c r="O29" s="362" t="s">
        <v>480</v>
      </c>
      <c r="P29" s="362"/>
      <c r="Q29" s="362"/>
    </row>
    <row r="30" spans="1:17" x14ac:dyDescent="0.25">
      <c r="A30" s="363" t="s">
        <v>314</v>
      </c>
      <c r="B30" s="363">
        <v>67</v>
      </c>
      <c r="C30" s="363">
        <v>62</v>
      </c>
      <c r="D30" s="363">
        <v>77</v>
      </c>
      <c r="E30" s="363">
        <v>46</v>
      </c>
      <c r="F30" s="363">
        <v>101</v>
      </c>
      <c r="G30" s="363">
        <v>80</v>
      </c>
      <c r="H30" s="363">
        <v>47</v>
      </c>
      <c r="I30" s="363">
        <v>131</v>
      </c>
      <c r="J30" s="363">
        <v>72</v>
      </c>
      <c r="K30" s="363">
        <v>67</v>
      </c>
      <c r="L30" s="363">
        <v>137</v>
      </c>
      <c r="M30" s="363">
        <v>54</v>
      </c>
      <c r="N30" s="363">
        <f t="shared" si="6"/>
        <v>941</v>
      </c>
      <c r="O30" s="362" t="s">
        <v>389</v>
      </c>
      <c r="P30" s="362"/>
      <c r="Q30" s="362"/>
    </row>
    <row r="31" spans="1:17" x14ac:dyDescent="0.25">
      <c r="A31" s="363" t="s">
        <v>390</v>
      </c>
      <c r="B31" s="363">
        <v>0</v>
      </c>
      <c r="C31" s="363">
        <v>0</v>
      </c>
      <c r="D31" s="363">
        <v>0</v>
      </c>
      <c r="E31" s="363">
        <v>0</v>
      </c>
      <c r="F31" s="363">
        <v>0</v>
      </c>
      <c r="G31" s="363">
        <v>0</v>
      </c>
      <c r="H31" s="363">
        <v>6</v>
      </c>
      <c r="I31" s="363">
        <v>21</v>
      </c>
      <c r="J31" s="363">
        <v>49</v>
      </c>
      <c r="K31" s="363">
        <v>62</v>
      </c>
      <c r="L31" s="363">
        <v>56</v>
      </c>
      <c r="M31" s="363">
        <v>71</v>
      </c>
      <c r="N31" s="363">
        <f t="shared" si="6"/>
        <v>265</v>
      </c>
      <c r="O31" s="362" t="s">
        <v>481</v>
      </c>
      <c r="P31" s="362"/>
      <c r="Q31" s="362"/>
    </row>
    <row r="32" spans="1:17" x14ac:dyDescent="0.25">
      <c r="A32" s="363" t="s">
        <v>16</v>
      </c>
      <c r="B32" s="363">
        <v>0</v>
      </c>
      <c r="C32" s="363">
        <v>0</v>
      </c>
      <c r="D32" s="363">
        <v>0</v>
      </c>
      <c r="E32" s="363">
        <v>0</v>
      </c>
      <c r="F32" s="363">
        <v>0</v>
      </c>
      <c r="G32" s="363">
        <v>0</v>
      </c>
      <c r="H32" s="363">
        <v>0</v>
      </c>
      <c r="I32" s="363">
        <v>0</v>
      </c>
      <c r="J32" s="363">
        <v>0</v>
      </c>
      <c r="K32" s="363">
        <v>0</v>
      </c>
      <c r="L32" s="363">
        <v>0</v>
      </c>
      <c r="M32" s="363">
        <v>0</v>
      </c>
      <c r="N32" s="363">
        <f t="shared" si="6"/>
        <v>0</v>
      </c>
      <c r="O32" s="362" t="s">
        <v>55</v>
      </c>
      <c r="P32" s="362"/>
      <c r="Q32" s="362"/>
    </row>
    <row r="33" spans="1:236" x14ac:dyDescent="0.25">
      <c r="A33" s="363" t="s">
        <v>17</v>
      </c>
      <c r="B33" s="363">
        <v>681</v>
      </c>
      <c r="C33" s="363">
        <v>911</v>
      </c>
      <c r="D33" s="363">
        <v>1129</v>
      </c>
      <c r="E33" s="363">
        <v>1016</v>
      </c>
      <c r="F33" s="363">
        <v>2625</v>
      </c>
      <c r="G33" s="363">
        <v>1382</v>
      </c>
      <c r="H33" s="363">
        <v>573</v>
      </c>
      <c r="I33" s="363">
        <v>415</v>
      </c>
      <c r="J33" s="363">
        <v>827</v>
      </c>
      <c r="K33" s="363">
        <v>1829</v>
      </c>
      <c r="L33" s="363">
        <v>647</v>
      </c>
      <c r="M33" s="363">
        <v>100</v>
      </c>
      <c r="N33" s="363">
        <f t="shared" si="6"/>
        <v>12135</v>
      </c>
      <c r="O33" s="362" t="s">
        <v>56</v>
      </c>
      <c r="P33" s="362"/>
      <c r="Q33" s="362"/>
    </row>
    <row r="34" spans="1:236" x14ac:dyDescent="0.25">
      <c r="A34" s="363" t="s">
        <v>392</v>
      </c>
      <c r="B34" s="363">
        <v>16</v>
      </c>
      <c r="C34" s="363">
        <v>23</v>
      </c>
      <c r="D34" s="363">
        <v>93</v>
      </c>
      <c r="E34" s="363">
        <v>126</v>
      </c>
      <c r="F34" s="363">
        <v>205</v>
      </c>
      <c r="G34" s="363">
        <v>270</v>
      </c>
      <c r="H34" s="363">
        <v>277</v>
      </c>
      <c r="I34" s="363">
        <v>286</v>
      </c>
      <c r="J34" s="363">
        <v>202</v>
      </c>
      <c r="K34" s="363">
        <v>94</v>
      </c>
      <c r="L34" s="363">
        <v>17</v>
      </c>
      <c r="M34" s="363">
        <v>12</v>
      </c>
      <c r="N34" s="363">
        <f t="shared" si="6"/>
        <v>1621</v>
      </c>
      <c r="O34" s="362" t="s">
        <v>603</v>
      </c>
      <c r="P34" s="362"/>
      <c r="Q34" s="362"/>
    </row>
    <row r="35" spans="1:236" x14ac:dyDescent="0.25">
      <c r="A35" s="363" t="s">
        <v>315</v>
      </c>
      <c r="B35" s="363">
        <v>204</v>
      </c>
      <c r="C35" s="363">
        <v>172</v>
      </c>
      <c r="D35" s="363">
        <v>249</v>
      </c>
      <c r="E35" s="363">
        <v>360</v>
      </c>
      <c r="F35" s="363">
        <v>490</v>
      </c>
      <c r="G35" s="363">
        <v>794</v>
      </c>
      <c r="H35" s="363">
        <v>902</v>
      </c>
      <c r="I35" s="363">
        <v>1212</v>
      </c>
      <c r="J35" s="363">
        <v>1239</v>
      </c>
      <c r="K35" s="363">
        <v>1249</v>
      </c>
      <c r="L35" s="363">
        <v>837</v>
      </c>
      <c r="M35" s="363">
        <v>495</v>
      </c>
      <c r="N35" s="363">
        <f t="shared" si="6"/>
        <v>8203</v>
      </c>
      <c r="O35" s="362" t="s">
        <v>57</v>
      </c>
      <c r="P35" s="362"/>
      <c r="Q35" s="362"/>
    </row>
    <row r="36" spans="1:236" x14ac:dyDescent="0.25">
      <c r="A36" s="363" t="s">
        <v>19</v>
      </c>
      <c r="B36" s="363">
        <v>102</v>
      </c>
      <c r="C36" s="363">
        <v>154</v>
      </c>
      <c r="D36" s="363">
        <v>227</v>
      </c>
      <c r="E36" s="363">
        <v>372</v>
      </c>
      <c r="F36" s="363">
        <v>492</v>
      </c>
      <c r="G36" s="363">
        <v>508</v>
      </c>
      <c r="H36" s="363">
        <v>633</v>
      </c>
      <c r="I36" s="363">
        <v>655</v>
      </c>
      <c r="J36" s="363">
        <v>567</v>
      </c>
      <c r="K36" s="363">
        <v>460</v>
      </c>
      <c r="L36" s="363">
        <v>310</v>
      </c>
      <c r="M36" s="363">
        <v>77</v>
      </c>
      <c r="N36" s="363">
        <f t="shared" si="6"/>
        <v>4557</v>
      </c>
      <c r="O36" s="362" t="s">
        <v>393</v>
      </c>
      <c r="P36" s="362"/>
      <c r="Q36" s="362"/>
    </row>
    <row r="37" spans="1:236" x14ac:dyDescent="0.25">
      <c r="A37" s="363" t="s">
        <v>632</v>
      </c>
      <c r="B37" s="363">
        <v>0</v>
      </c>
      <c r="C37" s="363">
        <v>0</v>
      </c>
      <c r="D37" s="363">
        <v>0</v>
      </c>
      <c r="E37" s="363">
        <v>0</v>
      </c>
      <c r="F37" s="363">
        <v>0</v>
      </c>
      <c r="G37" s="363">
        <v>0</v>
      </c>
      <c r="H37" s="363">
        <v>0</v>
      </c>
      <c r="I37" s="363">
        <v>0</v>
      </c>
      <c r="J37" s="363">
        <v>0</v>
      </c>
      <c r="K37" s="363">
        <v>0</v>
      </c>
      <c r="L37" s="363">
        <v>0</v>
      </c>
      <c r="M37" s="363">
        <v>67</v>
      </c>
      <c r="N37" s="363">
        <f t="shared" si="6"/>
        <v>67</v>
      </c>
      <c r="O37" s="29" t="s">
        <v>848</v>
      </c>
      <c r="P37" s="362"/>
      <c r="Q37" s="362"/>
    </row>
    <row r="38" spans="1:236" x14ac:dyDescent="0.25">
      <c r="A38" s="363" t="s">
        <v>20</v>
      </c>
      <c r="B38" s="363">
        <v>23</v>
      </c>
      <c r="C38" s="363">
        <v>17</v>
      </c>
      <c r="D38" s="363">
        <v>363</v>
      </c>
      <c r="E38" s="363">
        <v>175</v>
      </c>
      <c r="F38" s="363">
        <v>227</v>
      </c>
      <c r="G38" s="363">
        <v>237</v>
      </c>
      <c r="H38" s="363">
        <v>341</v>
      </c>
      <c r="I38" s="363">
        <v>517</v>
      </c>
      <c r="J38" s="363">
        <v>310</v>
      </c>
      <c r="K38" s="363">
        <v>110</v>
      </c>
      <c r="L38" s="363">
        <v>0</v>
      </c>
      <c r="M38" s="363">
        <v>30</v>
      </c>
      <c r="N38" s="363">
        <f t="shared" si="6"/>
        <v>2350</v>
      </c>
      <c r="O38" s="362" t="s">
        <v>394</v>
      </c>
      <c r="P38" s="362"/>
      <c r="Q38" s="362"/>
    </row>
    <row r="39" spans="1:236" x14ac:dyDescent="0.25">
      <c r="A39" s="363" t="s">
        <v>633</v>
      </c>
      <c r="B39" s="363">
        <v>0</v>
      </c>
      <c r="C39" s="363">
        <v>0</v>
      </c>
      <c r="D39" s="363">
        <v>0</v>
      </c>
      <c r="E39" s="363">
        <v>0</v>
      </c>
      <c r="F39" s="363">
        <v>0</v>
      </c>
      <c r="G39" s="363">
        <v>0</v>
      </c>
      <c r="H39" s="363">
        <v>0</v>
      </c>
      <c r="I39" s="363">
        <v>0</v>
      </c>
      <c r="J39" s="363">
        <v>0</v>
      </c>
      <c r="K39" s="363">
        <v>0</v>
      </c>
      <c r="L39" s="363">
        <v>0</v>
      </c>
      <c r="M39" s="363">
        <v>0</v>
      </c>
      <c r="N39" s="363">
        <f t="shared" si="6"/>
        <v>0</v>
      </c>
      <c r="O39" s="29" t="s">
        <v>849</v>
      </c>
      <c r="P39" s="362"/>
      <c r="Q39" s="362"/>
    </row>
    <row r="40" spans="1:236" x14ac:dyDescent="0.25">
      <c r="A40" s="363" t="s">
        <v>634</v>
      </c>
      <c r="B40" s="363">
        <v>0</v>
      </c>
      <c r="C40" s="363">
        <v>0</v>
      </c>
      <c r="D40" s="363">
        <v>0</v>
      </c>
      <c r="E40" s="363">
        <v>0</v>
      </c>
      <c r="F40" s="363">
        <v>0</v>
      </c>
      <c r="G40" s="363">
        <v>0</v>
      </c>
      <c r="H40" s="363">
        <v>0</v>
      </c>
      <c r="I40" s="363">
        <v>0</v>
      </c>
      <c r="J40" s="363">
        <v>0</v>
      </c>
      <c r="K40" s="363">
        <v>0</v>
      </c>
      <c r="L40" s="363">
        <v>0</v>
      </c>
      <c r="M40" s="363">
        <v>0</v>
      </c>
      <c r="N40" s="363">
        <f t="shared" si="6"/>
        <v>0</v>
      </c>
      <c r="O40" s="29" t="s">
        <v>850</v>
      </c>
      <c r="P40" s="362"/>
      <c r="Q40" s="362"/>
    </row>
    <row r="41" spans="1:236" x14ac:dyDescent="0.25">
      <c r="A41" s="363" t="s">
        <v>313</v>
      </c>
      <c r="B41" s="363">
        <v>0</v>
      </c>
      <c r="C41" s="363">
        <v>0</v>
      </c>
      <c r="D41" s="363">
        <v>0</v>
      </c>
      <c r="E41" s="363">
        <v>0</v>
      </c>
      <c r="F41" s="363">
        <v>52</v>
      </c>
      <c r="G41" s="363">
        <v>52</v>
      </c>
      <c r="H41" s="363">
        <v>78</v>
      </c>
      <c r="I41" s="363">
        <v>108</v>
      </c>
      <c r="J41" s="363">
        <v>53</v>
      </c>
      <c r="K41" s="363">
        <v>0</v>
      </c>
      <c r="L41" s="363">
        <v>0</v>
      </c>
      <c r="M41" s="363">
        <v>0</v>
      </c>
      <c r="N41" s="363">
        <f t="shared" si="6"/>
        <v>343</v>
      </c>
      <c r="O41" s="362" t="s">
        <v>604</v>
      </c>
      <c r="P41" s="362"/>
      <c r="Q41" s="362"/>
    </row>
    <row r="42" spans="1:236" x14ac:dyDescent="0.25">
      <c r="A42" s="363" t="s">
        <v>317</v>
      </c>
      <c r="B42" s="363">
        <v>1130</v>
      </c>
      <c r="C42" s="363">
        <v>817</v>
      </c>
      <c r="D42" s="363">
        <v>730</v>
      </c>
      <c r="E42" s="363">
        <v>255</v>
      </c>
      <c r="F42" s="363">
        <v>389</v>
      </c>
      <c r="G42" s="363">
        <v>681</v>
      </c>
      <c r="H42" s="363">
        <v>537</v>
      </c>
      <c r="I42" s="363">
        <v>545</v>
      </c>
      <c r="J42" s="363">
        <v>680</v>
      </c>
      <c r="K42" s="363">
        <v>1556</v>
      </c>
      <c r="L42" s="363">
        <v>545</v>
      </c>
      <c r="M42" s="363">
        <v>95</v>
      </c>
      <c r="N42" s="363">
        <f t="shared" si="6"/>
        <v>7960</v>
      </c>
      <c r="O42" s="362" t="s">
        <v>484</v>
      </c>
      <c r="P42" s="362"/>
      <c r="Q42" s="362"/>
    </row>
    <row r="43" spans="1:236" x14ac:dyDescent="0.25">
      <c r="A43" s="363" t="s">
        <v>22</v>
      </c>
      <c r="B43" s="363">
        <v>1040</v>
      </c>
      <c r="C43" s="363">
        <v>993</v>
      </c>
      <c r="D43" s="363">
        <v>1928</v>
      </c>
      <c r="E43" s="363">
        <v>1203</v>
      </c>
      <c r="F43" s="363">
        <v>1355</v>
      </c>
      <c r="G43" s="363">
        <v>938</v>
      </c>
      <c r="H43" s="363">
        <v>965</v>
      </c>
      <c r="I43" s="363">
        <v>1202</v>
      </c>
      <c r="J43" s="363">
        <v>975</v>
      </c>
      <c r="K43" s="363">
        <v>1237</v>
      </c>
      <c r="L43" s="363">
        <v>854</v>
      </c>
      <c r="M43" s="363">
        <v>1096</v>
      </c>
      <c r="N43" s="363">
        <f t="shared" si="6"/>
        <v>13786</v>
      </c>
      <c r="O43" s="362" t="s">
        <v>61</v>
      </c>
      <c r="P43" s="362"/>
      <c r="Q43" s="362"/>
      <c r="IB43" s="154" t="s">
        <v>391</v>
      </c>
    </row>
    <row r="44" spans="1:236" x14ac:dyDescent="0.25">
      <c r="A44" s="362" t="s">
        <v>396</v>
      </c>
      <c r="B44" s="363">
        <v>22171</v>
      </c>
      <c r="C44" s="363">
        <v>37429</v>
      </c>
      <c r="D44" s="363">
        <v>2972</v>
      </c>
      <c r="E44" s="363">
        <v>3227</v>
      </c>
      <c r="F44" s="363">
        <v>6311</v>
      </c>
      <c r="G44" s="363">
        <v>6684</v>
      </c>
      <c r="H44" s="363">
        <v>5705</v>
      </c>
      <c r="I44" s="363">
        <v>7546</v>
      </c>
      <c r="J44" s="364">
        <v>2081</v>
      </c>
      <c r="K44" s="363">
        <v>10111</v>
      </c>
      <c r="L44" s="363">
        <v>14009</v>
      </c>
      <c r="M44" s="363">
        <v>13416</v>
      </c>
      <c r="N44" s="363">
        <f t="shared" si="6"/>
        <v>131662</v>
      </c>
      <c r="O44" s="362" t="s">
        <v>606</v>
      </c>
      <c r="P44" s="362"/>
      <c r="Q44" s="362"/>
    </row>
    <row r="45" spans="1:236" x14ac:dyDescent="0.25">
      <c r="A45" s="363" t="s">
        <v>23</v>
      </c>
      <c r="B45" s="363">
        <v>19871</v>
      </c>
      <c r="C45" s="363">
        <v>19027</v>
      </c>
      <c r="D45" s="363">
        <v>21636</v>
      </c>
      <c r="E45" s="363">
        <v>22519</v>
      </c>
      <c r="F45" s="363">
        <v>19423</v>
      </c>
      <c r="G45" s="363">
        <v>10734</v>
      </c>
      <c r="H45" s="363">
        <v>10749</v>
      </c>
      <c r="I45" s="363">
        <v>6437</v>
      </c>
      <c r="J45" s="363">
        <v>11646</v>
      </c>
      <c r="K45" s="363">
        <v>13198</v>
      </c>
      <c r="L45" s="363">
        <v>13510</v>
      </c>
      <c r="M45" s="363">
        <v>10567</v>
      </c>
      <c r="N45" s="363">
        <f t="shared" si="6"/>
        <v>179317</v>
      </c>
      <c r="O45" s="362" t="s">
        <v>62</v>
      </c>
      <c r="P45" s="362"/>
      <c r="Q45" s="362"/>
    </row>
    <row r="46" spans="1:236" x14ac:dyDescent="0.25">
      <c r="A46" s="363"/>
      <c r="B46" s="363"/>
      <c r="C46" s="363"/>
      <c r="D46" s="363" t="s">
        <v>635</v>
      </c>
      <c r="E46" s="363"/>
      <c r="F46" s="363"/>
      <c r="G46" s="363"/>
      <c r="H46" s="363"/>
      <c r="I46" s="363"/>
      <c r="J46" s="363"/>
      <c r="K46" s="363"/>
      <c r="L46" s="363"/>
      <c r="M46" s="363"/>
      <c r="N46" s="363"/>
      <c r="O46" s="363"/>
      <c r="P46" s="362"/>
      <c r="Q46" s="362"/>
    </row>
    <row r="47" spans="1:236" s="30" customFormat="1" x14ac:dyDescent="0.25">
      <c r="A47" s="360" t="s">
        <v>25</v>
      </c>
      <c r="B47" s="361">
        <f t="shared" ref="B47:K47" si="7">SUM(B48:B48)</f>
        <v>54</v>
      </c>
      <c r="C47" s="361">
        <f t="shared" si="7"/>
        <v>63</v>
      </c>
      <c r="D47" s="361">
        <f t="shared" si="7"/>
        <v>162</v>
      </c>
      <c r="E47" s="361">
        <f t="shared" si="7"/>
        <v>200</v>
      </c>
      <c r="F47" s="361">
        <f t="shared" si="7"/>
        <v>322</v>
      </c>
      <c r="G47" s="361">
        <f t="shared" si="7"/>
        <v>66</v>
      </c>
      <c r="H47" s="361">
        <f t="shared" si="7"/>
        <v>40</v>
      </c>
      <c r="I47" s="361">
        <f t="shared" si="7"/>
        <v>77</v>
      </c>
      <c r="J47" s="361">
        <f t="shared" si="7"/>
        <v>20</v>
      </c>
      <c r="K47" s="361">
        <f t="shared" si="7"/>
        <v>48</v>
      </c>
      <c r="L47" s="361">
        <f>SUM(L48:L49)</f>
        <v>1512</v>
      </c>
      <c r="M47" s="361">
        <f>SUM(M48:M49)</f>
        <v>490</v>
      </c>
      <c r="N47" s="361">
        <f>SUM(B47:M47)</f>
        <v>3054</v>
      </c>
      <c r="O47" s="360" t="s">
        <v>64</v>
      </c>
      <c r="P47" s="361"/>
      <c r="Q47" s="362"/>
    </row>
    <row r="48" spans="1:236" x14ac:dyDescent="0.25">
      <c r="A48" s="363" t="s">
        <v>27</v>
      </c>
      <c r="B48" s="363">
        <v>54</v>
      </c>
      <c r="C48" s="363">
        <v>63</v>
      </c>
      <c r="D48" s="363">
        <v>162</v>
      </c>
      <c r="E48" s="363">
        <v>200</v>
      </c>
      <c r="F48" s="363">
        <v>322</v>
      </c>
      <c r="G48" s="363">
        <v>66</v>
      </c>
      <c r="H48" s="363">
        <v>40</v>
      </c>
      <c r="I48" s="363">
        <v>77</v>
      </c>
      <c r="J48" s="363">
        <v>20</v>
      </c>
      <c r="K48" s="363">
        <v>48</v>
      </c>
      <c r="L48" s="363">
        <v>132</v>
      </c>
      <c r="M48" s="363">
        <v>64</v>
      </c>
      <c r="N48" s="363">
        <f>SUM(B48:M48)</f>
        <v>1248</v>
      </c>
      <c r="O48" s="362" t="s">
        <v>486</v>
      </c>
      <c r="P48" s="362"/>
      <c r="Q48" s="362"/>
    </row>
    <row r="49" spans="1:20" x14ac:dyDescent="0.25">
      <c r="A49" s="363" t="s">
        <v>636</v>
      </c>
      <c r="B49" s="363">
        <v>0</v>
      </c>
      <c r="C49" s="363">
        <v>0</v>
      </c>
      <c r="D49" s="363">
        <v>0</v>
      </c>
      <c r="E49" s="363">
        <v>0</v>
      </c>
      <c r="F49" s="363">
        <v>0</v>
      </c>
      <c r="G49" s="363">
        <v>0</v>
      </c>
      <c r="H49" s="363">
        <v>0</v>
      </c>
      <c r="I49" s="363">
        <v>0</v>
      </c>
      <c r="J49" s="363">
        <v>0</v>
      </c>
      <c r="K49" s="363">
        <v>0</v>
      </c>
      <c r="L49" s="363">
        <v>1380</v>
      </c>
      <c r="M49" s="363">
        <v>426</v>
      </c>
      <c r="N49" s="363">
        <f>SUM(B49:M49)</f>
        <v>1806</v>
      </c>
      <c r="O49" s="29" t="s">
        <v>891</v>
      </c>
      <c r="P49" s="362"/>
      <c r="Q49" s="362"/>
    </row>
    <row r="50" spans="1:20" x14ac:dyDescent="0.25">
      <c r="A50" s="363"/>
      <c r="B50" s="363"/>
      <c r="C50" s="363"/>
      <c r="D50" s="363"/>
      <c r="E50" s="363"/>
      <c r="F50" s="363"/>
      <c r="G50" s="363"/>
      <c r="H50" s="363"/>
      <c r="I50" s="363"/>
      <c r="J50" s="363"/>
      <c r="K50" s="363"/>
      <c r="L50" s="363"/>
      <c r="M50" s="363"/>
      <c r="N50" s="363"/>
      <c r="O50" s="362"/>
      <c r="P50" s="362"/>
      <c r="Q50" s="362"/>
    </row>
    <row r="51" spans="1:20" s="30" customFormat="1" x14ac:dyDescent="0.25">
      <c r="A51" s="360" t="s">
        <v>28</v>
      </c>
      <c r="B51" s="361">
        <f t="shared" ref="B51:M51" si="8">SUM(B52:B53)</f>
        <v>518</v>
      </c>
      <c r="C51" s="361">
        <f t="shared" si="8"/>
        <v>496</v>
      </c>
      <c r="D51" s="361">
        <f t="shared" si="8"/>
        <v>500</v>
      </c>
      <c r="E51" s="361">
        <f t="shared" si="8"/>
        <v>1465</v>
      </c>
      <c r="F51" s="361">
        <f t="shared" si="8"/>
        <v>3014</v>
      </c>
      <c r="G51" s="361">
        <f t="shared" si="8"/>
        <v>1706</v>
      </c>
      <c r="H51" s="361">
        <f t="shared" si="8"/>
        <v>1757</v>
      </c>
      <c r="I51" s="361">
        <f t="shared" si="8"/>
        <v>1896</v>
      </c>
      <c r="J51" s="361">
        <f t="shared" si="8"/>
        <v>2572</v>
      </c>
      <c r="K51" s="361">
        <f t="shared" si="8"/>
        <v>1596</v>
      </c>
      <c r="L51" s="361">
        <f t="shared" si="8"/>
        <v>552</v>
      </c>
      <c r="M51" s="361">
        <f t="shared" si="8"/>
        <v>210</v>
      </c>
      <c r="N51" s="361">
        <f>SUM(B51:M51)</f>
        <v>16282</v>
      </c>
      <c r="O51" s="360" t="s">
        <v>67</v>
      </c>
      <c r="P51" s="361"/>
      <c r="Q51" s="362"/>
    </row>
    <row r="52" spans="1:20" x14ac:dyDescent="0.25">
      <c r="A52" s="363" t="s">
        <v>29</v>
      </c>
      <c r="B52" s="363">
        <v>0</v>
      </c>
      <c r="C52" s="363">
        <v>0</v>
      </c>
      <c r="D52" s="363">
        <v>0</v>
      </c>
      <c r="E52" s="363">
        <v>0</v>
      </c>
      <c r="F52" s="363">
        <v>0</v>
      </c>
      <c r="G52" s="363">
        <v>0</v>
      </c>
      <c r="H52" s="363">
        <v>0</v>
      </c>
      <c r="I52" s="363">
        <v>0</v>
      </c>
      <c r="J52" s="363">
        <v>0</v>
      </c>
      <c r="K52" s="363">
        <v>0</v>
      </c>
      <c r="L52" s="363">
        <v>0</v>
      </c>
      <c r="M52" s="363">
        <v>0</v>
      </c>
      <c r="N52" s="363">
        <f>SUM(B52:M52)</f>
        <v>0</v>
      </c>
      <c r="O52" s="362" t="s">
        <v>487</v>
      </c>
      <c r="P52" s="362"/>
      <c r="Q52" s="362"/>
    </row>
    <row r="53" spans="1:20" x14ac:dyDescent="0.25">
      <c r="A53" s="362" t="s">
        <v>30</v>
      </c>
      <c r="B53" s="363">
        <v>518</v>
      </c>
      <c r="C53" s="363">
        <v>496</v>
      </c>
      <c r="D53" s="363">
        <v>500</v>
      </c>
      <c r="E53" s="363">
        <v>1465</v>
      </c>
      <c r="F53" s="363">
        <v>3014</v>
      </c>
      <c r="G53" s="363">
        <v>1706</v>
      </c>
      <c r="H53" s="363">
        <v>1757</v>
      </c>
      <c r="I53" s="363">
        <v>1896</v>
      </c>
      <c r="J53" s="363">
        <v>2572</v>
      </c>
      <c r="K53" s="363">
        <v>1596</v>
      </c>
      <c r="L53" s="363">
        <v>552</v>
      </c>
      <c r="M53" s="363">
        <v>210</v>
      </c>
      <c r="N53" s="363">
        <f>SUM(B53:M53)</f>
        <v>16282</v>
      </c>
      <c r="O53" s="362" t="s">
        <v>69</v>
      </c>
      <c r="P53" s="362"/>
      <c r="Q53" s="362"/>
      <c r="T53" s="154"/>
    </row>
    <row r="54" spans="1:20" x14ac:dyDescent="0.25">
      <c r="A54" s="363"/>
      <c r="B54" s="363"/>
      <c r="C54" s="363"/>
      <c r="D54" s="363"/>
      <c r="E54" s="363"/>
      <c r="F54" s="363"/>
      <c r="G54" s="363"/>
      <c r="H54" s="363"/>
      <c r="I54" s="363"/>
      <c r="J54" s="363"/>
      <c r="K54" s="363"/>
      <c r="L54" s="363"/>
      <c r="M54" s="363"/>
      <c r="N54" s="363"/>
      <c r="O54" s="363"/>
      <c r="P54" s="362"/>
      <c r="Q54" s="362"/>
    </row>
    <row r="55" spans="1:20" s="30" customFormat="1" x14ac:dyDescent="0.25">
      <c r="A55" s="360" t="s">
        <v>259</v>
      </c>
      <c r="B55" s="361">
        <f t="shared" ref="B55:M55" si="9">SUM(B56:B56)</f>
        <v>220</v>
      </c>
      <c r="C55" s="361">
        <f t="shared" si="9"/>
        <v>139</v>
      </c>
      <c r="D55" s="361">
        <f t="shared" si="9"/>
        <v>249</v>
      </c>
      <c r="E55" s="361">
        <f t="shared" si="9"/>
        <v>476</v>
      </c>
      <c r="F55" s="361">
        <f t="shared" si="9"/>
        <v>330</v>
      </c>
      <c r="G55" s="361">
        <f t="shared" si="9"/>
        <v>234</v>
      </c>
      <c r="H55" s="361">
        <f t="shared" si="9"/>
        <v>159</v>
      </c>
      <c r="I55" s="361">
        <f t="shared" si="9"/>
        <v>205</v>
      </c>
      <c r="J55" s="361">
        <f t="shared" si="9"/>
        <v>151</v>
      </c>
      <c r="K55" s="361">
        <f t="shared" si="9"/>
        <v>204</v>
      </c>
      <c r="L55" s="361">
        <f t="shared" si="9"/>
        <v>203</v>
      </c>
      <c r="M55" s="361">
        <f t="shared" si="9"/>
        <v>100</v>
      </c>
      <c r="N55" s="361">
        <f>SUM(B55:M55)</f>
        <v>2670</v>
      </c>
      <c r="O55" s="360" t="s">
        <v>265</v>
      </c>
      <c r="P55" s="361"/>
      <c r="Q55" s="362"/>
    </row>
    <row r="56" spans="1:20" x14ac:dyDescent="0.25">
      <c r="A56" s="363" t="s">
        <v>260</v>
      </c>
      <c r="B56" s="363">
        <v>220</v>
      </c>
      <c r="C56" s="363">
        <v>139</v>
      </c>
      <c r="D56" s="363">
        <v>249</v>
      </c>
      <c r="E56" s="363">
        <v>476</v>
      </c>
      <c r="F56" s="363">
        <v>330</v>
      </c>
      <c r="G56" s="363">
        <v>234</v>
      </c>
      <c r="H56" s="363">
        <v>159</v>
      </c>
      <c r="I56" s="363">
        <v>205</v>
      </c>
      <c r="J56" s="363">
        <v>151</v>
      </c>
      <c r="K56" s="363">
        <v>204</v>
      </c>
      <c r="L56" s="363">
        <v>203</v>
      </c>
      <c r="M56" s="363">
        <v>100</v>
      </c>
      <c r="N56" s="363">
        <f>SUM(B56:M56)</f>
        <v>2670</v>
      </c>
      <c r="O56" s="362" t="s">
        <v>607</v>
      </c>
      <c r="P56" s="362"/>
      <c r="Q56" s="362"/>
    </row>
    <row r="57" spans="1:20" x14ac:dyDescent="0.25">
      <c r="A57" s="363"/>
      <c r="B57" s="363"/>
      <c r="C57" s="363"/>
      <c r="D57" s="363"/>
      <c r="E57" s="363"/>
      <c r="F57" s="363"/>
      <c r="G57" s="363"/>
      <c r="H57" s="363"/>
      <c r="I57" s="363"/>
      <c r="J57" s="363"/>
      <c r="K57" s="363"/>
      <c r="L57" s="363"/>
      <c r="M57" s="363"/>
      <c r="N57" s="363"/>
      <c r="O57" s="363"/>
      <c r="P57" s="362"/>
      <c r="Q57" s="362"/>
    </row>
    <row r="58" spans="1:20" s="30" customFormat="1" x14ac:dyDescent="0.25">
      <c r="A58" s="360" t="s">
        <v>31</v>
      </c>
      <c r="B58" s="361">
        <f t="shared" ref="B58:M58" si="10">SUM(B59:B68)</f>
        <v>2164</v>
      </c>
      <c r="C58" s="361">
        <f t="shared" si="10"/>
        <v>1348</v>
      </c>
      <c r="D58" s="361">
        <f t="shared" si="10"/>
        <v>4549</v>
      </c>
      <c r="E58" s="361">
        <f t="shared" si="10"/>
        <v>16571</v>
      </c>
      <c r="F58" s="361">
        <f t="shared" si="10"/>
        <v>30499</v>
      </c>
      <c r="G58" s="361">
        <f t="shared" si="10"/>
        <v>42374</v>
      </c>
      <c r="H58" s="361">
        <f t="shared" si="10"/>
        <v>51986</v>
      </c>
      <c r="I58" s="361">
        <f t="shared" si="10"/>
        <v>63450</v>
      </c>
      <c r="J58" s="361">
        <f t="shared" si="10"/>
        <v>59627</v>
      </c>
      <c r="K58" s="361">
        <f t="shared" si="10"/>
        <v>35201</v>
      </c>
      <c r="L58" s="361">
        <f t="shared" si="10"/>
        <v>10846</v>
      </c>
      <c r="M58" s="361">
        <f t="shared" si="10"/>
        <v>2917</v>
      </c>
      <c r="N58" s="361">
        <f t="shared" ref="N58:N68" si="11">SUM(B58:M58)</f>
        <v>321532</v>
      </c>
      <c r="O58" s="360" t="s">
        <v>70</v>
      </c>
      <c r="P58" s="361"/>
      <c r="Q58" s="362"/>
    </row>
    <row r="59" spans="1:20" x14ac:dyDescent="0.25">
      <c r="A59" s="363" t="s">
        <v>318</v>
      </c>
      <c r="B59" s="363">
        <v>0</v>
      </c>
      <c r="C59" s="363">
        <v>0</v>
      </c>
      <c r="D59" s="363">
        <v>0</v>
      </c>
      <c r="E59" s="363">
        <v>0</v>
      </c>
      <c r="F59" s="363">
        <v>0</v>
      </c>
      <c r="G59" s="363">
        <v>0</v>
      </c>
      <c r="H59" s="363">
        <v>0</v>
      </c>
      <c r="I59" s="363">
        <v>0</v>
      </c>
      <c r="J59" s="363">
        <v>0</v>
      </c>
      <c r="K59" s="363">
        <v>0</v>
      </c>
      <c r="L59" s="363">
        <v>0</v>
      </c>
      <c r="M59" s="363">
        <v>0</v>
      </c>
      <c r="N59" s="363">
        <f t="shared" si="11"/>
        <v>0</v>
      </c>
      <c r="O59" s="362" t="s">
        <v>489</v>
      </c>
      <c r="P59" s="362"/>
      <c r="Q59" s="362"/>
    </row>
    <row r="60" spans="1:20" x14ac:dyDescent="0.25">
      <c r="A60" s="363" t="s">
        <v>608</v>
      </c>
      <c r="B60" s="363">
        <v>0</v>
      </c>
      <c r="C60" s="363">
        <v>0</v>
      </c>
      <c r="D60" s="363">
        <v>0</v>
      </c>
      <c r="E60" s="363">
        <v>0</v>
      </c>
      <c r="F60" s="363">
        <v>0</v>
      </c>
      <c r="G60" s="363">
        <v>505</v>
      </c>
      <c r="H60" s="363">
        <v>664</v>
      </c>
      <c r="I60" s="363">
        <v>972</v>
      </c>
      <c r="J60" s="363">
        <v>550</v>
      </c>
      <c r="K60" s="363">
        <v>322</v>
      </c>
      <c r="L60" s="363">
        <v>0</v>
      </c>
      <c r="M60" s="363">
        <v>0</v>
      </c>
      <c r="N60" s="363">
        <f t="shared" si="11"/>
        <v>3013</v>
      </c>
      <c r="O60" s="29" t="s">
        <v>852</v>
      </c>
      <c r="P60" s="362"/>
      <c r="Q60" s="362"/>
    </row>
    <row r="61" spans="1:20" x14ac:dyDescent="0.25">
      <c r="A61" s="363" t="s">
        <v>637</v>
      </c>
      <c r="B61" s="363">
        <v>0</v>
      </c>
      <c r="C61" s="363">
        <v>0</v>
      </c>
      <c r="D61" s="363">
        <v>0</v>
      </c>
      <c r="E61" s="363">
        <v>0</v>
      </c>
      <c r="F61" s="363">
        <v>0</v>
      </c>
      <c r="G61" s="363">
        <v>0</v>
      </c>
      <c r="H61" s="363">
        <v>0</v>
      </c>
      <c r="I61" s="363">
        <v>0</v>
      </c>
      <c r="J61" s="363">
        <v>0</v>
      </c>
      <c r="K61" s="363">
        <v>0</v>
      </c>
      <c r="L61" s="363">
        <v>0</v>
      </c>
      <c r="M61" s="363">
        <v>0</v>
      </c>
      <c r="N61" s="363">
        <f t="shared" si="11"/>
        <v>0</v>
      </c>
      <c r="O61" s="29" t="s">
        <v>853</v>
      </c>
      <c r="P61" s="362"/>
      <c r="Q61" s="362"/>
    </row>
    <row r="62" spans="1:20" x14ac:dyDescent="0.25">
      <c r="A62" s="363" t="s">
        <v>33</v>
      </c>
      <c r="B62" s="363">
        <v>41</v>
      </c>
      <c r="C62" s="363">
        <v>52</v>
      </c>
      <c r="D62" s="363">
        <v>83</v>
      </c>
      <c r="E62" s="363">
        <v>557</v>
      </c>
      <c r="F62" s="363">
        <v>1752</v>
      </c>
      <c r="G62" s="363">
        <v>3461</v>
      </c>
      <c r="H62" s="363">
        <v>3847</v>
      </c>
      <c r="I62" s="363">
        <v>4875</v>
      </c>
      <c r="J62" s="363">
        <v>4216</v>
      </c>
      <c r="K62" s="363">
        <v>1800</v>
      </c>
      <c r="L62" s="363">
        <v>108</v>
      </c>
      <c r="M62" s="363">
        <v>40</v>
      </c>
      <c r="N62" s="363">
        <f t="shared" si="11"/>
        <v>20832</v>
      </c>
      <c r="O62" s="362" t="s">
        <v>490</v>
      </c>
      <c r="P62" s="362"/>
      <c r="Q62" s="362"/>
    </row>
    <row r="63" spans="1:20" x14ac:dyDescent="0.25">
      <c r="A63" s="363" t="s">
        <v>397</v>
      </c>
      <c r="B63" s="363">
        <v>0</v>
      </c>
      <c r="C63" s="363">
        <v>0</v>
      </c>
      <c r="D63" s="363">
        <v>0</v>
      </c>
      <c r="E63" s="363">
        <v>0</v>
      </c>
      <c r="F63" s="363">
        <v>0</v>
      </c>
      <c r="G63" s="363">
        <v>0</v>
      </c>
      <c r="H63" s="363">
        <v>0</v>
      </c>
      <c r="I63" s="363">
        <v>0</v>
      </c>
      <c r="J63" s="363">
        <v>0</v>
      </c>
      <c r="K63" s="363">
        <v>0</v>
      </c>
      <c r="L63" s="363">
        <v>0</v>
      </c>
      <c r="M63" s="363">
        <v>0</v>
      </c>
      <c r="N63" s="363">
        <f t="shared" si="11"/>
        <v>0</v>
      </c>
      <c r="O63" s="362" t="s">
        <v>609</v>
      </c>
      <c r="P63" s="362"/>
      <c r="Q63" s="362"/>
    </row>
    <row r="64" spans="1:20" x14ac:dyDescent="0.25">
      <c r="A64" s="363" t="s">
        <v>398</v>
      </c>
      <c r="B64" s="363">
        <v>1666</v>
      </c>
      <c r="C64" s="363">
        <v>1026</v>
      </c>
      <c r="D64" s="363">
        <v>3704</v>
      </c>
      <c r="E64" s="363">
        <v>11643</v>
      </c>
      <c r="F64" s="363">
        <v>19884</v>
      </c>
      <c r="G64" s="363">
        <v>27361</v>
      </c>
      <c r="H64" s="363">
        <v>33685</v>
      </c>
      <c r="I64" s="363">
        <v>41758</v>
      </c>
      <c r="J64" s="363">
        <v>39795</v>
      </c>
      <c r="K64" s="363">
        <v>25202</v>
      </c>
      <c r="L64" s="363">
        <v>9210</v>
      </c>
      <c r="M64" s="363">
        <v>2156</v>
      </c>
      <c r="N64" s="363">
        <f t="shared" si="11"/>
        <v>217090</v>
      </c>
      <c r="O64" s="362" t="s">
        <v>610</v>
      </c>
      <c r="P64" s="362"/>
      <c r="Q64" s="362"/>
    </row>
    <row r="65" spans="1:17" x14ac:dyDescent="0.25">
      <c r="A65" s="363" t="s">
        <v>35</v>
      </c>
      <c r="B65" s="363">
        <v>450</v>
      </c>
      <c r="C65" s="363">
        <v>250</v>
      </c>
      <c r="D65" s="363">
        <v>700</v>
      </c>
      <c r="E65" s="363">
        <v>3900</v>
      </c>
      <c r="F65" s="363">
        <v>7900</v>
      </c>
      <c r="G65" s="363">
        <v>10200</v>
      </c>
      <c r="H65" s="363">
        <v>13100</v>
      </c>
      <c r="I65" s="363">
        <v>14900</v>
      </c>
      <c r="J65" s="363">
        <v>14100</v>
      </c>
      <c r="K65" s="363">
        <v>7222</v>
      </c>
      <c r="L65" s="363">
        <v>1473</v>
      </c>
      <c r="M65" s="363">
        <v>686</v>
      </c>
      <c r="N65" s="363">
        <f t="shared" si="11"/>
        <v>74881</v>
      </c>
      <c r="O65" s="362" t="s">
        <v>494</v>
      </c>
      <c r="P65" s="362"/>
      <c r="Q65" s="362"/>
    </row>
    <row r="66" spans="1:17" x14ac:dyDescent="0.25">
      <c r="A66" s="363" t="s">
        <v>638</v>
      </c>
      <c r="B66" s="363">
        <v>0</v>
      </c>
      <c r="C66" s="363">
        <v>0</v>
      </c>
      <c r="D66" s="363">
        <v>0</v>
      </c>
      <c r="E66" s="363">
        <v>0</v>
      </c>
      <c r="F66" s="363">
        <v>0</v>
      </c>
      <c r="G66" s="363">
        <v>0</v>
      </c>
      <c r="H66" s="363">
        <v>0</v>
      </c>
      <c r="I66" s="363">
        <v>0</v>
      </c>
      <c r="J66" s="363">
        <v>0</v>
      </c>
      <c r="K66" s="363">
        <v>0</v>
      </c>
      <c r="L66" s="363">
        <v>0</v>
      </c>
      <c r="M66" s="363">
        <v>0</v>
      </c>
      <c r="N66" s="363">
        <f t="shared" si="11"/>
        <v>0</v>
      </c>
      <c r="O66" s="363" t="s">
        <v>854</v>
      </c>
      <c r="P66" s="362"/>
      <c r="Q66" s="362"/>
    </row>
    <row r="67" spans="1:17" x14ac:dyDescent="0.25">
      <c r="A67" s="363" t="s">
        <v>36</v>
      </c>
      <c r="B67" s="363">
        <v>7</v>
      </c>
      <c r="C67" s="363">
        <v>20</v>
      </c>
      <c r="D67" s="363">
        <v>62</v>
      </c>
      <c r="E67" s="363">
        <v>249</v>
      </c>
      <c r="F67" s="363">
        <v>553</v>
      </c>
      <c r="G67" s="363">
        <v>431</v>
      </c>
      <c r="H67" s="363">
        <v>381</v>
      </c>
      <c r="I67" s="363">
        <v>452</v>
      </c>
      <c r="J67" s="363">
        <v>509</v>
      </c>
      <c r="K67" s="363">
        <v>339</v>
      </c>
      <c r="L67" s="363">
        <v>37</v>
      </c>
      <c r="M67" s="363">
        <v>33</v>
      </c>
      <c r="N67" s="363">
        <f t="shared" si="11"/>
        <v>3073</v>
      </c>
      <c r="O67" s="362" t="s">
        <v>75</v>
      </c>
      <c r="P67" s="362"/>
      <c r="Q67" s="362"/>
    </row>
    <row r="68" spans="1:17" x14ac:dyDescent="0.25">
      <c r="A68" s="363" t="s">
        <v>37</v>
      </c>
      <c r="B68" s="363">
        <v>0</v>
      </c>
      <c r="C68" s="363">
        <v>0</v>
      </c>
      <c r="D68" s="363">
        <v>0</v>
      </c>
      <c r="E68" s="363">
        <v>222</v>
      </c>
      <c r="F68" s="363">
        <v>410</v>
      </c>
      <c r="G68" s="363">
        <v>416</v>
      </c>
      <c r="H68" s="363">
        <v>309</v>
      </c>
      <c r="I68" s="363">
        <v>493</v>
      </c>
      <c r="J68" s="363">
        <v>457</v>
      </c>
      <c r="K68" s="363">
        <v>316</v>
      </c>
      <c r="L68" s="363">
        <v>18</v>
      </c>
      <c r="M68" s="363">
        <v>2</v>
      </c>
      <c r="N68" s="363">
        <f t="shared" si="11"/>
        <v>2643</v>
      </c>
      <c r="O68" s="362" t="s">
        <v>495</v>
      </c>
      <c r="P68" s="362"/>
      <c r="Q68" s="362"/>
    </row>
    <row r="69" spans="1:17" x14ac:dyDescent="0.25">
      <c r="A69" s="363"/>
      <c r="B69" s="363"/>
      <c r="C69" s="363"/>
      <c r="D69" s="363"/>
      <c r="E69" s="363"/>
      <c r="F69" s="363"/>
      <c r="G69" s="363"/>
      <c r="H69" s="363"/>
      <c r="I69" s="363"/>
      <c r="J69" s="363"/>
      <c r="K69" s="363"/>
      <c r="L69" s="363"/>
      <c r="M69" s="363"/>
      <c r="N69" s="363"/>
      <c r="O69" s="363"/>
      <c r="P69" s="362"/>
      <c r="Q69" s="362"/>
    </row>
    <row r="70" spans="1:17" s="30" customFormat="1" x14ac:dyDescent="0.25">
      <c r="A70" s="360" t="s">
        <v>38</v>
      </c>
      <c r="B70" s="361">
        <f t="shared" ref="B70:M70" si="12">SUM(B71:B73)</f>
        <v>0</v>
      </c>
      <c r="C70" s="361">
        <f t="shared" si="12"/>
        <v>0</v>
      </c>
      <c r="D70" s="361">
        <f t="shared" si="12"/>
        <v>0</v>
      </c>
      <c r="E70" s="361">
        <f t="shared" si="12"/>
        <v>0</v>
      </c>
      <c r="F70" s="361">
        <f t="shared" si="12"/>
        <v>384</v>
      </c>
      <c r="G70" s="361">
        <f t="shared" si="12"/>
        <v>1001</v>
      </c>
      <c r="H70" s="361">
        <f t="shared" si="12"/>
        <v>1425</v>
      </c>
      <c r="I70" s="361">
        <f t="shared" si="12"/>
        <v>2596</v>
      </c>
      <c r="J70" s="361">
        <f t="shared" si="12"/>
        <v>941</v>
      </c>
      <c r="K70" s="361">
        <f t="shared" si="12"/>
        <v>68</v>
      </c>
      <c r="L70" s="361">
        <f t="shared" si="12"/>
        <v>0</v>
      </c>
      <c r="M70" s="361">
        <f t="shared" si="12"/>
        <v>0</v>
      </c>
      <c r="N70" s="361">
        <f>SUM(B70:M70)</f>
        <v>6415</v>
      </c>
      <c r="O70" s="360" t="s">
        <v>77</v>
      </c>
      <c r="P70" s="361"/>
      <c r="Q70" s="362"/>
    </row>
    <row r="71" spans="1:17" x14ac:dyDescent="0.25">
      <c r="A71" s="363" t="s">
        <v>39</v>
      </c>
      <c r="B71" s="363">
        <v>0</v>
      </c>
      <c r="C71" s="363">
        <v>0</v>
      </c>
      <c r="D71" s="363">
        <v>0</v>
      </c>
      <c r="E71" s="363">
        <v>0</v>
      </c>
      <c r="F71" s="363">
        <v>384</v>
      </c>
      <c r="G71" s="363">
        <v>1001</v>
      </c>
      <c r="H71" s="363">
        <v>1425</v>
      </c>
      <c r="I71" s="363">
        <v>2596</v>
      </c>
      <c r="J71" s="363">
        <v>941</v>
      </c>
      <c r="K71" s="363">
        <v>68</v>
      </c>
      <c r="L71" s="363">
        <v>0</v>
      </c>
      <c r="M71" s="363">
        <v>0</v>
      </c>
      <c r="N71" s="363">
        <f>SUM(B71:M71)</f>
        <v>6415</v>
      </c>
      <c r="O71" s="362" t="s">
        <v>496</v>
      </c>
      <c r="P71" s="362"/>
      <c r="Q71" s="362"/>
    </row>
    <row r="72" spans="1:17" x14ac:dyDescent="0.25">
      <c r="A72" s="363" t="s">
        <v>639</v>
      </c>
      <c r="B72" s="363">
        <v>0</v>
      </c>
      <c r="C72" s="363">
        <v>0</v>
      </c>
      <c r="D72" s="363">
        <v>0</v>
      </c>
      <c r="E72" s="363">
        <v>0</v>
      </c>
      <c r="F72" s="363">
        <v>0</v>
      </c>
      <c r="G72" s="363">
        <v>0</v>
      </c>
      <c r="H72" s="363">
        <v>0</v>
      </c>
      <c r="I72" s="363">
        <v>0</v>
      </c>
      <c r="J72" s="363">
        <v>0</v>
      </c>
      <c r="K72" s="363">
        <v>0</v>
      </c>
      <c r="L72" s="363">
        <v>0</v>
      </c>
      <c r="M72" s="363">
        <v>0</v>
      </c>
      <c r="N72" s="363">
        <f>SUM(B72:M72)</f>
        <v>0</v>
      </c>
      <c r="O72" s="362" t="s">
        <v>855</v>
      </c>
      <c r="P72" s="362"/>
      <c r="Q72" s="362"/>
    </row>
    <row r="73" spans="1:17" x14ac:dyDescent="0.25">
      <c r="A73" s="363" t="s">
        <v>640</v>
      </c>
      <c r="B73" s="363">
        <v>0</v>
      </c>
      <c r="C73" s="363">
        <v>0</v>
      </c>
      <c r="D73" s="363">
        <v>0</v>
      </c>
      <c r="E73" s="363">
        <v>0</v>
      </c>
      <c r="F73" s="363">
        <v>0</v>
      </c>
      <c r="G73" s="363">
        <v>0</v>
      </c>
      <c r="H73" s="363">
        <v>0</v>
      </c>
      <c r="I73" s="363">
        <v>0</v>
      </c>
      <c r="J73" s="363">
        <v>0</v>
      </c>
      <c r="K73" s="363">
        <v>0</v>
      </c>
      <c r="L73" s="363">
        <v>0</v>
      </c>
      <c r="M73" s="363">
        <v>0</v>
      </c>
      <c r="N73" s="363">
        <f>SUM(B73:M73)</f>
        <v>0</v>
      </c>
      <c r="O73" s="362" t="s">
        <v>856</v>
      </c>
      <c r="P73" s="362"/>
      <c r="Q73" s="362"/>
    </row>
    <row r="74" spans="1:17" x14ac:dyDescent="0.25">
      <c r="A74" s="363"/>
      <c r="B74" s="363"/>
      <c r="C74" s="363"/>
      <c r="D74" s="363"/>
      <c r="E74" s="363"/>
      <c r="F74" s="363"/>
      <c r="G74" s="363"/>
      <c r="H74" s="363"/>
      <c r="I74" s="363"/>
      <c r="J74" s="363"/>
      <c r="K74" s="363"/>
      <c r="L74" s="363"/>
      <c r="M74" s="363"/>
      <c r="N74" s="363"/>
      <c r="O74" s="362"/>
      <c r="P74" s="362"/>
      <c r="Q74" s="362"/>
    </row>
    <row r="75" spans="1:17" s="30" customFormat="1" x14ac:dyDescent="0.25">
      <c r="A75" s="361" t="s">
        <v>79</v>
      </c>
      <c r="B75" s="361">
        <f t="shared" ref="B75:M75" si="13">SUM(B76:B80)</f>
        <v>185</v>
      </c>
      <c r="C75" s="361">
        <f t="shared" si="13"/>
        <v>130</v>
      </c>
      <c r="D75" s="361">
        <f t="shared" si="13"/>
        <v>517</v>
      </c>
      <c r="E75" s="361">
        <f t="shared" si="13"/>
        <v>867</v>
      </c>
      <c r="F75" s="361">
        <f t="shared" si="13"/>
        <v>1064</v>
      </c>
      <c r="G75" s="361">
        <f t="shared" si="13"/>
        <v>1014</v>
      </c>
      <c r="H75" s="361">
        <f t="shared" si="13"/>
        <v>1441</v>
      </c>
      <c r="I75" s="361">
        <f t="shared" si="13"/>
        <v>2505</v>
      </c>
      <c r="J75" s="361">
        <f t="shared" si="13"/>
        <v>928</v>
      </c>
      <c r="K75" s="361">
        <f t="shared" si="13"/>
        <v>403</v>
      </c>
      <c r="L75" s="361">
        <f t="shared" si="13"/>
        <v>182</v>
      </c>
      <c r="M75" s="361">
        <f t="shared" si="13"/>
        <v>144</v>
      </c>
      <c r="N75" s="361">
        <f t="shared" ref="N75:N80" si="14">SUM(B75:M75)</f>
        <v>9380</v>
      </c>
      <c r="O75" s="360" t="s">
        <v>113</v>
      </c>
      <c r="P75" s="361"/>
      <c r="Q75" s="361"/>
    </row>
    <row r="76" spans="1:17" x14ac:dyDescent="0.25">
      <c r="A76" s="363" t="s">
        <v>80</v>
      </c>
      <c r="B76" s="363">
        <v>143</v>
      </c>
      <c r="C76" s="363">
        <v>56</v>
      </c>
      <c r="D76" s="363">
        <v>318</v>
      </c>
      <c r="E76" s="363">
        <v>334</v>
      </c>
      <c r="F76" s="363">
        <v>626</v>
      </c>
      <c r="G76" s="363">
        <v>405</v>
      </c>
      <c r="H76" s="363">
        <v>471</v>
      </c>
      <c r="I76" s="363">
        <v>903</v>
      </c>
      <c r="J76" s="363">
        <v>351</v>
      </c>
      <c r="K76" s="363">
        <v>232</v>
      </c>
      <c r="L76" s="363">
        <v>159</v>
      </c>
      <c r="M76" s="363">
        <v>90</v>
      </c>
      <c r="N76" s="363">
        <f t="shared" si="14"/>
        <v>4088</v>
      </c>
      <c r="O76" s="362" t="s">
        <v>497</v>
      </c>
      <c r="P76" s="362"/>
      <c r="Q76" s="362"/>
    </row>
    <row r="77" spans="1:17" x14ac:dyDescent="0.25">
      <c r="A77" s="363" t="s">
        <v>399</v>
      </c>
      <c r="B77" s="363">
        <v>0</v>
      </c>
      <c r="C77" s="363">
        <v>19</v>
      </c>
      <c r="D77" s="363">
        <v>27</v>
      </c>
      <c r="E77" s="363">
        <v>55</v>
      </c>
      <c r="F77" s="363">
        <v>65</v>
      </c>
      <c r="G77" s="363">
        <v>87</v>
      </c>
      <c r="H77" s="363">
        <v>75</v>
      </c>
      <c r="I77" s="363">
        <v>125</v>
      </c>
      <c r="J77" s="363">
        <v>120</v>
      </c>
      <c r="K77" s="363">
        <v>12</v>
      </c>
      <c r="L77" s="363">
        <v>0</v>
      </c>
      <c r="M77" s="363">
        <v>18</v>
      </c>
      <c r="N77" s="363">
        <f t="shared" si="14"/>
        <v>603</v>
      </c>
      <c r="O77" s="362" t="s">
        <v>498</v>
      </c>
      <c r="P77" s="362"/>
      <c r="Q77" s="362"/>
    </row>
    <row r="78" spans="1:17" x14ac:dyDescent="0.25">
      <c r="A78" s="363" t="s">
        <v>82</v>
      </c>
      <c r="B78" s="363">
        <v>0</v>
      </c>
      <c r="C78" s="363">
        <v>0</v>
      </c>
      <c r="D78" s="363">
        <v>0</v>
      </c>
      <c r="E78" s="363">
        <v>231</v>
      </c>
      <c r="F78" s="363">
        <v>177</v>
      </c>
      <c r="G78" s="363">
        <v>450</v>
      </c>
      <c r="H78" s="363">
        <v>780</v>
      </c>
      <c r="I78" s="363">
        <v>1341</v>
      </c>
      <c r="J78" s="363">
        <v>376</v>
      </c>
      <c r="K78" s="363">
        <v>77</v>
      </c>
      <c r="L78" s="363">
        <v>0</v>
      </c>
      <c r="M78" s="363">
        <v>0</v>
      </c>
      <c r="N78" s="363">
        <f t="shared" si="14"/>
        <v>3432</v>
      </c>
      <c r="O78" s="362" t="s">
        <v>611</v>
      </c>
      <c r="P78" s="362"/>
      <c r="Q78" s="362"/>
    </row>
    <row r="79" spans="1:17" x14ac:dyDescent="0.25">
      <c r="A79" s="363" t="s">
        <v>641</v>
      </c>
      <c r="B79" s="363">
        <v>0</v>
      </c>
      <c r="C79" s="363">
        <v>0</v>
      </c>
      <c r="D79" s="363">
        <v>0</v>
      </c>
      <c r="E79" s="363">
        <v>0</v>
      </c>
      <c r="F79" s="363">
        <v>0</v>
      </c>
      <c r="G79" s="363">
        <v>0</v>
      </c>
      <c r="H79" s="363">
        <v>0</v>
      </c>
      <c r="I79" s="363">
        <v>0</v>
      </c>
      <c r="J79" s="363">
        <v>0</v>
      </c>
      <c r="K79" s="363">
        <v>0</v>
      </c>
      <c r="L79" s="363">
        <v>0</v>
      </c>
      <c r="M79" s="363">
        <v>0</v>
      </c>
      <c r="N79" s="363">
        <f t="shared" si="14"/>
        <v>0</v>
      </c>
      <c r="O79" s="29" t="s">
        <v>857</v>
      </c>
      <c r="P79" s="362"/>
      <c r="Q79" s="362"/>
    </row>
    <row r="80" spans="1:17" x14ac:dyDescent="0.25">
      <c r="A80" s="363" t="s">
        <v>83</v>
      </c>
      <c r="B80" s="363">
        <v>42</v>
      </c>
      <c r="C80" s="363">
        <v>55</v>
      </c>
      <c r="D80" s="363">
        <v>172</v>
      </c>
      <c r="E80" s="363">
        <v>247</v>
      </c>
      <c r="F80" s="363">
        <v>196</v>
      </c>
      <c r="G80" s="363">
        <v>72</v>
      </c>
      <c r="H80" s="363">
        <v>115</v>
      </c>
      <c r="I80" s="363">
        <v>136</v>
      </c>
      <c r="J80" s="363">
        <v>81</v>
      </c>
      <c r="K80" s="363">
        <v>82</v>
      </c>
      <c r="L80" s="363">
        <v>23</v>
      </c>
      <c r="M80" s="363">
        <v>36</v>
      </c>
      <c r="N80" s="363">
        <f t="shared" si="14"/>
        <v>1257</v>
      </c>
      <c r="O80" s="362" t="s">
        <v>500</v>
      </c>
      <c r="P80" s="362"/>
      <c r="Q80" s="362"/>
    </row>
    <row r="81" spans="1:17" x14ac:dyDescent="0.25">
      <c r="A81" s="363"/>
      <c r="B81" s="363"/>
      <c r="C81" s="363"/>
      <c r="D81" s="363"/>
      <c r="E81" s="363"/>
      <c r="F81" s="363"/>
      <c r="G81" s="363"/>
      <c r="H81" s="363"/>
      <c r="I81" s="363"/>
      <c r="J81" s="363"/>
      <c r="K81" s="363"/>
      <c r="L81" s="363"/>
      <c r="M81" s="363"/>
      <c r="N81" s="363"/>
      <c r="O81" s="362"/>
      <c r="P81" s="362"/>
      <c r="Q81" s="362"/>
    </row>
    <row r="82" spans="1:17" s="30" customFormat="1" x14ac:dyDescent="0.25">
      <c r="A82" s="360" t="s">
        <v>84</v>
      </c>
      <c r="B82" s="361">
        <f t="shared" ref="B82:M82" si="15">SUM(B83:B83)</f>
        <v>0</v>
      </c>
      <c r="C82" s="361">
        <f t="shared" si="15"/>
        <v>0</v>
      </c>
      <c r="D82" s="361">
        <f t="shared" si="15"/>
        <v>0</v>
      </c>
      <c r="E82" s="361">
        <f t="shared" si="15"/>
        <v>162</v>
      </c>
      <c r="F82" s="361">
        <f t="shared" si="15"/>
        <v>554</v>
      </c>
      <c r="G82" s="361">
        <f t="shared" si="15"/>
        <v>839</v>
      </c>
      <c r="H82" s="361">
        <f t="shared" si="15"/>
        <v>1327</v>
      </c>
      <c r="I82" s="361">
        <f t="shared" si="15"/>
        <v>1913</v>
      </c>
      <c r="J82" s="361">
        <f t="shared" si="15"/>
        <v>848</v>
      </c>
      <c r="K82" s="361">
        <f t="shared" si="15"/>
        <v>243</v>
      </c>
      <c r="L82" s="361">
        <f t="shared" si="15"/>
        <v>0</v>
      </c>
      <c r="M82" s="361">
        <f t="shared" si="15"/>
        <v>0</v>
      </c>
      <c r="N82" s="361">
        <f>SUM(B82:M82)</f>
        <v>5886</v>
      </c>
      <c r="O82" s="360" t="s">
        <v>118</v>
      </c>
      <c r="P82" s="361"/>
      <c r="Q82" s="361"/>
    </row>
    <row r="83" spans="1:17" x14ac:dyDescent="0.25">
      <c r="A83" s="363" t="s">
        <v>85</v>
      </c>
      <c r="B83" s="363">
        <v>0</v>
      </c>
      <c r="C83" s="363">
        <v>0</v>
      </c>
      <c r="D83" s="363">
        <v>0</v>
      </c>
      <c r="E83" s="363">
        <v>162</v>
      </c>
      <c r="F83" s="363">
        <v>554</v>
      </c>
      <c r="G83" s="363">
        <v>839</v>
      </c>
      <c r="H83" s="363">
        <v>1327</v>
      </c>
      <c r="I83" s="363">
        <v>1913</v>
      </c>
      <c r="J83" s="363">
        <v>848</v>
      </c>
      <c r="K83" s="363">
        <v>243</v>
      </c>
      <c r="L83" s="363">
        <v>0</v>
      </c>
      <c r="M83" s="363">
        <v>0</v>
      </c>
      <c r="N83" s="363">
        <f>SUM(B83:M83)</f>
        <v>5886</v>
      </c>
      <c r="O83" s="362" t="s">
        <v>501</v>
      </c>
      <c r="P83" s="362"/>
      <c r="Q83" s="362"/>
    </row>
    <row r="84" spans="1:17" x14ac:dyDescent="0.25">
      <c r="A84" s="363"/>
      <c r="B84" s="363"/>
      <c r="C84" s="363"/>
      <c r="D84" s="363"/>
      <c r="E84" s="363"/>
      <c r="F84" s="363"/>
      <c r="G84" s="363"/>
      <c r="H84" s="363"/>
      <c r="I84" s="363"/>
      <c r="J84" s="363"/>
      <c r="K84" s="363"/>
      <c r="L84" s="363"/>
      <c r="M84" s="363"/>
      <c r="N84" s="363"/>
      <c r="O84" s="363"/>
      <c r="P84" s="362"/>
      <c r="Q84" s="362"/>
    </row>
    <row r="85" spans="1:17" s="30" customFormat="1" x14ac:dyDescent="0.25">
      <c r="A85" s="360" t="s">
        <v>86</v>
      </c>
      <c r="B85" s="361">
        <f t="shared" ref="B85:M85" si="16">SUM(B86:B87)</f>
        <v>568</v>
      </c>
      <c r="C85" s="361">
        <f t="shared" si="16"/>
        <v>611</v>
      </c>
      <c r="D85" s="361">
        <f t="shared" si="16"/>
        <v>1775</v>
      </c>
      <c r="E85" s="361">
        <f t="shared" si="16"/>
        <v>4993</v>
      </c>
      <c r="F85" s="361">
        <f t="shared" si="16"/>
        <v>7050</v>
      </c>
      <c r="G85" s="361">
        <f t="shared" si="16"/>
        <v>6311</v>
      </c>
      <c r="H85" s="361">
        <f t="shared" si="16"/>
        <v>6910</v>
      </c>
      <c r="I85" s="361">
        <f t="shared" si="16"/>
        <v>10012</v>
      </c>
      <c r="J85" s="361">
        <f t="shared" si="16"/>
        <v>13228</v>
      </c>
      <c r="K85" s="361">
        <f t="shared" si="16"/>
        <v>7471</v>
      </c>
      <c r="L85" s="361">
        <f t="shared" si="16"/>
        <v>3504</v>
      </c>
      <c r="M85" s="361">
        <f t="shared" si="16"/>
        <v>1286</v>
      </c>
      <c r="N85" s="361">
        <f>SUM(B85:M85)</f>
        <v>63719</v>
      </c>
      <c r="O85" s="360" t="s">
        <v>120</v>
      </c>
      <c r="P85" s="361"/>
      <c r="Q85" s="361"/>
    </row>
    <row r="86" spans="1:17" x14ac:dyDescent="0.25">
      <c r="A86" s="361" t="s">
        <v>87</v>
      </c>
      <c r="B86" s="363">
        <v>557</v>
      </c>
      <c r="C86" s="363">
        <v>610</v>
      </c>
      <c r="D86" s="363">
        <v>1745</v>
      </c>
      <c r="E86" s="363">
        <v>4963</v>
      </c>
      <c r="F86" s="363">
        <v>6951</v>
      </c>
      <c r="G86" s="363">
        <v>6158</v>
      </c>
      <c r="H86" s="363">
        <v>6828</v>
      </c>
      <c r="I86" s="363">
        <v>9836</v>
      </c>
      <c r="J86" s="363">
        <v>13118</v>
      </c>
      <c r="K86" s="363">
        <v>7399</v>
      </c>
      <c r="L86" s="363">
        <v>3466</v>
      </c>
      <c r="M86" s="363">
        <v>1247</v>
      </c>
      <c r="N86" s="361">
        <f>SUM(B86:M86)</f>
        <v>62878</v>
      </c>
      <c r="O86" s="362" t="s">
        <v>502</v>
      </c>
      <c r="P86" s="362"/>
      <c r="Q86" s="362"/>
    </row>
    <row r="87" spans="1:17" x14ac:dyDescent="0.25">
      <c r="A87" s="363" t="s">
        <v>267</v>
      </c>
      <c r="B87" s="363">
        <v>11</v>
      </c>
      <c r="C87" s="363">
        <v>1</v>
      </c>
      <c r="D87" s="363">
        <v>30</v>
      </c>
      <c r="E87" s="363">
        <v>30</v>
      </c>
      <c r="F87" s="363">
        <v>99</v>
      </c>
      <c r="G87" s="363">
        <v>153</v>
      </c>
      <c r="H87" s="363">
        <v>82</v>
      </c>
      <c r="I87" s="363">
        <v>176</v>
      </c>
      <c r="J87" s="363">
        <v>110</v>
      </c>
      <c r="K87" s="363">
        <v>72</v>
      </c>
      <c r="L87" s="363">
        <v>38</v>
      </c>
      <c r="M87" s="363">
        <v>39</v>
      </c>
      <c r="N87" s="363">
        <f>SUM(B87:M87)</f>
        <v>841</v>
      </c>
      <c r="O87" s="362" t="s">
        <v>503</v>
      </c>
      <c r="P87" s="362"/>
      <c r="Q87" s="362"/>
    </row>
    <row r="88" spans="1:17" x14ac:dyDescent="0.25">
      <c r="A88" s="363"/>
      <c r="B88" s="363"/>
      <c r="C88" s="363"/>
      <c r="D88" s="363"/>
      <c r="E88" s="363"/>
      <c r="F88" s="363"/>
      <c r="G88" s="363"/>
      <c r="H88" s="363"/>
      <c r="I88" s="363"/>
      <c r="J88" s="363"/>
      <c r="K88" s="363"/>
      <c r="L88" s="363"/>
      <c r="M88" s="363"/>
      <c r="N88" s="363"/>
      <c r="O88" s="363"/>
      <c r="P88" s="362"/>
      <c r="Q88" s="362"/>
    </row>
    <row r="89" spans="1:17" s="30" customFormat="1" x14ac:dyDescent="0.25">
      <c r="A89" s="360" t="s">
        <v>88</v>
      </c>
      <c r="B89" s="361">
        <f t="shared" ref="B89:M89" si="17">SUM(B90:B91)</f>
        <v>52</v>
      </c>
      <c r="C89" s="361">
        <f t="shared" si="17"/>
        <v>39</v>
      </c>
      <c r="D89" s="361">
        <f t="shared" si="17"/>
        <v>50</v>
      </c>
      <c r="E89" s="361">
        <f t="shared" si="17"/>
        <v>108</v>
      </c>
      <c r="F89" s="361">
        <f t="shared" si="17"/>
        <v>57</v>
      </c>
      <c r="G89" s="361">
        <f t="shared" si="17"/>
        <v>77</v>
      </c>
      <c r="H89" s="361">
        <f t="shared" si="17"/>
        <v>68</v>
      </c>
      <c r="I89" s="361">
        <f t="shared" si="17"/>
        <v>165</v>
      </c>
      <c r="J89" s="361">
        <f t="shared" si="17"/>
        <v>63</v>
      </c>
      <c r="K89" s="361">
        <f t="shared" si="17"/>
        <v>62</v>
      </c>
      <c r="L89" s="361">
        <f t="shared" si="17"/>
        <v>699</v>
      </c>
      <c r="M89" s="361">
        <f t="shared" si="17"/>
        <v>412</v>
      </c>
      <c r="N89" s="361">
        <f>SUM(B89:M89)</f>
        <v>1852</v>
      </c>
      <c r="O89" s="360" t="s">
        <v>122</v>
      </c>
      <c r="P89" s="361"/>
      <c r="Q89" s="362"/>
    </row>
    <row r="90" spans="1:17" x14ac:dyDescent="0.25">
      <c r="A90" s="363" t="s">
        <v>324</v>
      </c>
      <c r="B90" s="363">
        <v>0</v>
      </c>
      <c r="C90" s="363">
        <v>0</v>
      </c>
      <c r="D90" s="363">
        <v>0</v>
      </c>
      <c r="E90" s="363">
        <v>0</v>
      </c>
      <c r="F90" s="363">
        <v>0</v>
      </c>
      <c r="G90" s="363">
        <v>0</v>
      </c>
      <c r="H90" s="363">
        <v>0</v>
      </c>
      <c r="I90" s="363">
        <v>0</v>
      </c>
      <c r="J90" s="363">
        <v>0</v>
      </c>
      <c r="K90" s="363">
        <v>0</v>
      </c>
      <c r="L90" s="363">
        <v>587</v>
      </c>
      <c r="M90" s="363">
        <v>312</v>
      </c>
      <c r="N90" s="363">
        <f>SUM(B90:M90)</f>
        <v>899</v>
      </c>
      <c r="O90" s="362" t="s">
        <v>505</v>
      </c>
      <c r="P90" s="362"/>
      <c r="Q90" s="362"/>
    </row>
    <row r="91" spans="1:17" x14ac:dyDescent="0.25">
      <c r="A91" s="363" t="s">
        <v>325</v>
      </c>
      <c r="B91" s="363">
        <v>52</v>
      </c>
      <c r="C91" s="363">
        <v>39</v>
      </c>
      <c r="D91" s="363">
        <v>50</v>
      </c>
      <c r="E91" s="363">
        <v>108</v>
      </c>
      <c r="F91" s="363">
        <v>57</v>
      </c>
      <c r="G91" s="363">
        <v>77</v>
      </c>
      <c r="H91" s="363">
        <v>68</v>
      </c>
      <c r="I91" s="363">
        <v>165</v>
      </c>
      <c r="J91" s="363">
        <v>63</v>
      </c>
      <c r="K91" s="363">
        <v>62</v>
      </c>
      <c r="L91" s="363">
        <v>112</v>
      </c>
      <c r="M91" s="363">
        <v>100</v>
      </c>
      <c r="N91" s="363">
        <f>SUM(B91:M91)</f>
        <v>953</v>
      </c>
      <c r="O91" s="362" t="s">
        <v>507</v>
      </c>
      <c r="P91" s="362"/>
      <c r="Q91" s="362"/>
    </row>
    <row r="92" spans="1:17" x14ac:dyDescent="0.25">
      <c r="A92" s="363"/>
      <c r="B92" s="363"/>
      <c r="C92" s="363"/>
      <c r="D92" s="363"/>
      <c r="E92" s="363"/>
      <c r="F92" s="363"/>
      <c r="G92" s="363"/>
      <c r="H92" s="363"/>
      <c r="I92" s="363"/>
      <c r="J92" s="363"/>
      <c r="K92" s="363"/>
      <c r="L92" s="363"/>
      <c r="M92" s="363"/>
      <c r="N92" s="363"/>
      <c r="O92" s="363"/>
      <c r="P92" s="362"/>
      <c r="Q92" s="362"/>
    </row>
    <row r="93" spans="1:17" s="30" customFormat="1" x14ac:dyDescent="0.25">
      <c r="A93" s="360" t="s">
        <v>90</v>
      </c>
      <c r="B93" s="361">
        <f t="shared" ref="B93:M93" si="18">SUM(B94:B96)</f>
        <v>855</v>
      </c>
      <c r="C93" s="361">
        <f t="shared" si="18"/>
        <v>315</v>
      </c>
      <c r="D93" s="361">
        <f t="shared" si="18"/>
        <v>1050</v>
      </c>
      <c r="E93" s="361">
        <f t="shared" si="18"/>
        <v>4542</v>
      </c>
      <c r="F93" s="361">
        <f t="shared" si="18"/>
        <v>12437</v>
      </c>
      <c r="G93" s="361">
        <f t="shared" si="18"/>
        <v>16321</v>
      </c>
      <c r="H93" s="361">
        <f t="shared" si="18"/>
        <v>21264</v>
      </c>
      <c r="I93" s="361">
        <f t="shared" si="18"/>
        <v>25822</v>
      </c>
      <c r="J93" s="361">
        <f t="shared" si="18"/>
        <v>20460</v>
      </c>
      <c r="K93" s="361">
        <f t="shared" si="18"/>
        <v>12813</v>
      </c>
      <c r="L93" s="361">
        <f t="shared" si="18"/>
        <v>1812</v>
      </c>
      <c r="M93" s="361">
        <f t="shared" si="18"/>
        <v>811</v>
      </c>
      <c r="N93" s="361">
        <f>SUM(B93:M93)</f>
        <v>118502</v>
      </c>
      <c r="O93" s="360" t="s">
        <v>124</v>
      </c>
      <c r="P93" s="361"/>
      <c r="Q93" s="362"/>
    </row>
    <row r="94" spans="1:17" x14ac:dyDescent="0.25">
      <c r="A94" s="363" t="s">
        <v>91</v>
      </c>
      <c r="B94" s="363">
        <v>855</v>
      </c>
      <c r="C94" s="363">
        <v>315</v>
      </c>
      <c r="D94" s="363">
        <v>1050</v>
      </c>
      <c r="E94" s="363">
        <v>4542</v>
      </c>
      <c r="F94" s="363">
        <v>12437</v>
      </c>
      <c r="G94" s="363">
        <v>16321</v>
      </c>
      <c r="H94" s="363">
        <v>21264</v>
      </c>
      <c r="I94" s="363">
        <v>25822</v>
      </c>
      <c r="J94" s="363">
        <v>20460</v>
      </c>
      <c r="K94" s="363">
        <v>12813</v>
      </c>
      <c r="L94" s="363">
        <v>1812</v>
      </c>
      <c r="M94" s="363">
        <v>811</v>
      </c>
      <c r="N94" s="363">
        <f>SUM(B94:M94)</f>
        <v>118502</v>
      </c>
      <c r="O94" s="362" t="s">
        <v>508</v>
      </c>
      <c r="P94" s="362"/>
      <c r="Q94" s="362"/>
    </row>
    <row r="95" spans="1:17" x14ac:dyDescent="0.25">
      <c r="A95" s="363" t="s">
        <v>642</v>
      </c>
      <c r="B95" s="363">
        <v>0</v>
      </c>
      <c r="C95" s="363">
        <v>0</v>
      </c>
      <c r="D95" s="363">
        <v>0</v>
      </c>
      <c r="E95" s="363">
        <v>0</v>
      </c>
      <c r="F95" s="363">
        <v>0</v>
      </c>
      <c r="G95" s="363">
        <v>0</v>
      </c>
      <c r="H95" s="363">
        <v>0</v>
      </c>
      <c r="I95" s="363">
        <v>0</v>
      </c>
      <c r="J95" s="363">
        <v>0</v>
      </c>
      <c r="K95" s="363">
        <v>0</v>
      </c>
      <c r="L95" s="363">
        <v>0</v>
      </c>
      <c r="M95" s="363">
        <v>0</v>
      </c>
      <c r="N95" s="363">
        <f>SUM(B95:M95)</f>
        <v>0</v>
      </c>
      <c r="O95" s="29" t="s">
        <v>858</v>
      </c>
      <c r="P95" s="362"/>
      <c r="Q95" s="362"/>
    </row>
    <row r="96" spans="1:17" x14ac:dyDescent="0.25">
      <c r="A96" s="363" t="s">
        <v>643</v>
      </c>
      <c r="B96" s="363">
        <v>0</v>
      </c>
      <c r="C96" s="363">
        <v>0</v>
      </c>
      <c r="D96" s="363">
        <v>0</v>
      </c>
      <c r="E96" s="363">
        <v>0</v>
      </c>
      <c r="F96" s="363">
        <v>0</v>
      </c>
      <c r="G96" s="363">
        <v>0</v>
      </c>
      <c r="H96" s="363">
        <v>0</v>
      </c>
      <c r="I96" s="363">
        <v>0</v>
      </c>
      <c r="J96" s="363">
        <v>0</v>
      </c>
      <c r="K96" s="363">
        <v>0</v>
      </c>
      <c r="L96" s="363">
        <v>0</v>
      </c>
      <c r="M96" s="363">
        <v>0</v>
      </c>
      <c r="N96" s="363">
        <f>SUM(B96:M96)</f>
        <v>0</v>
      </c>
      <c r="O96" s="29" t="s">
        <v>859</v>
      </c>
      <c r="P96" s="362"/>
      <c r="Q96" s="362"/>
    </row>
    <row r="97" spans="1:17" x14ac:dyDescent="0.25">
      <c r="A97" s="363"/>
      <c r="B97" s="363"/>
      <c r="C97" s="363"/>
      <c r="D97" s="363"/>
      <c r="E97" s="363"/>
      <c r="F97" s="363"/>
      <c r="G97" s="363"/>
      <c r="H97" s="363"/>
      <c r="I97" s="363"/>
      <c r="J97" s="363"/>
      <c r="K97" s="363"/>
      <c r="L97" s="363"/>
      <c r="M97" s="363"/>
      <c r="N97" s="363"/>
      <c r="O97" s="362"/>
      <c r="P97" s="362"/>
      <c r="Q97" s="362"/>
    </row>
    <row r="98" spans="1:17" x14ac:dyDescent="0.25">
      <c r="A98" s="361" t="s">
        <v>644</v>
      </c>
      <c r="B98" s="361">
        <f t="shared" ref="B98:M98" si="19">SUM(B99:B99)</f>
        <v>0</v>
      </c>
      <c r="C98" s="361">
        <f t="shared" si="19"/>
        <v>0</v>
      </c>
      <c r="D98" s="361">
        <f t="shared" si="19"/>
        <v>0</v>
      </c>
      <c r="E98" s="361">
        <f t="shared" si="19"/>
        <v>111</v>
      </c>
      <c r="F98" s="361">
        <f t="shared" si="19"/>
        <v>19</v>
      </c>
      <c r="G98" s="361">
        <f t="shared" si="19"/>
        <v>246</v>
      </c>
      <c r="H98" s="361">
        <f t="shared" si="19"/>
        <v>290</v>
      </c>
      <c r="I98" s="361">
        <f t="shared" si="19"/>
        <v>597</v>
      </c>
      <c r="J98" s="361">
        <f t="shared" si="19"/>
        <v>214</v>
      </c>
      <c r="K98" s="361">
        <f t="shared" si="19"/>
        <v>0</v>
      </c>
      <c r="L98" s="361">
        <f t="shared" si="19"/>
        <v>117</v>
      </c>
      <c r="M98" s="361">
        <f t="shared" si="19"/>
        <v>39</v>
      </c>
      <c r="N98" s="361">
        <f>SUM(B98:M98)</f>
        <v>1633</v>
      </c>
      <c r="O98" s="119" t="s">
        <v>860</v>
      </c>
      <c r="P98" s="362"/>
      <c r="Q98" s="362"/>
    </row>
    <row r="99" spans="1:17" x14ac:dyDescent="0.25">
      <c r="A99" s="363" t="s">
        <v>645</v>
      </c>
      <c r="B99" s="363">
        <v>0</v>
      </c>
      <c r="C99" s="363">
        <v>0</v>
      </c>
      <c r="D99" s="363">
        <v>0</v>
      </c>
      <c r="E99" s="363">
        <v>111</v>
      </c>
      <c r="F99" s="363">
        <v>19</v>
      </c>
      <c r="G99" s="363">
        <v>246</v>
      </c>
      <c r="H99" s="363">
        <v>290</v>
      </c>
      <c r="I99" s="363">
        <v>597</v>
      </c>
      <c r="J99" s="363">
        <v>214</v>
      </c>
      <c r="K99" s="363">
        <v>0</v>
      </c>
      <c r="L99" s="363">
        <v>117</v>
      </c>
      <c r="M99" s="363">
        <v>39</v>
      </c>
      <c r="N99" s="363">
        <f>SUM(B99:M99)</f>
        <v>1633</v>
      </c>
      <c r="O99" s="29" t="s">
        <v>861</v>
      </c>
      <c r="P99" s="362"/>
      <c r="Q99" s="362"/>
    </row>
    <row r="100" spans="1:17" x14ac:dyDescent="0.25">
      <c r="A100" s="363"/>
      <c r="B100" s="363"/>
      <c r="C100" s="363"/>
      <c r="D100" s="363"/>
      <c r="E100" s="363"/>
      <c r="F100" s="363"/>
      <c r="G100" s="363"/>
      <c r="H100" s="363"/>
      <c r="I100" s="363"/>
      <c r="J100" s="363" t="s">
        <v>418</v>
      </c>
      <c r="K100" s="363"/>
      <c r="L100" s="363"/>
      <c r="M100" s="363"/>
      <c r="N100" s="363"/>
      <c r="O100" s="362"/>
      <c r="P100" s="362"/>
      <c r="Q100" s="362"/>
    </row>
    <row r="101" spans="1:17" s="30" customFormat="1" x14ac:dyDescent="0.25">
      <c r="A101" s="361" t="s">
        <v>92</v>
      </c>
      <c r="B101" s="361">
        <f t="shared" ref="B101:K101" si="20">SUM(B102:B104)</f>
        <v>2642</v>
      </c>
      <c r="C101" s="361">
        <f t="shared" si="20"/>
        <v>2476</v>
      </c>
      <c r="D101" s="361">
        <f t="shared" si="20"/>
        <v>3730</v>
      </c>
      <c r="E101" s="361">
        <f t="shared" si="20"/>
        <v>6434</v>
      </c>
      <c r="F101" s="361">
        <f t="shared" si="20"/>
        <v>9068</v>
      </c>
      <c r="G101" s="361">
        <f t="shared" si="20"/>
        <v>9117</v>
      </c>
      <c r="H101" s="361">
        <f t="shared" si="20"/>
        <v>13369</v>
      </c>
      <c r="I101" s="361">
        <f t="shared" si="20"/>
        <v>17506</v>
      </c>
      <c r="J101" s="361">
        <f t="shared" si="20"/>
        <v>14119</v>
      </c>
      <c r="K101" s="361">
        <f t="shared" si="20"/>
        <v>10793</v>
      </c>
      <c r="L101" s="361">
        <f>SUM(L102:L107)</f>
        <v>6428</v>
      </c>
      <c r="M101" s="361">
        <f>SUM(M102:M104)</f>
        <v>5429</v>
      </c>
      <c r="N101" s="361">
        <f t="shared" ref="N101:N107" si="21">SUM(B101:M101)</f>
        <v>101111</v>
      </c>
      <c r="O101" s="360" t="s">
        <v>126</v>
      </c>
      <c r="P101" s="361"/>
      <c r="Q101" s="362"/>
    </row>
    <row r="102" spans="1:17" x14ac:dyDescent="0.25">
      <c r="A102" s="363" t="s">
        <v>96</v>
      </c>
      <c r="B102" s="363">
        <v>630</v>
      </c>
      <c r="C102" s="363">
        <v>617</v>
      </c>
      <c r="D102" s="363">
        <v>964</v>
      </c>
      <c r="E102" s="363">
        <v>1679</v>
      </c>
      <c r="F102" s="363">
        <v>2768</v>
      </c>
      <c r="G102" s="363">
        <v>3169</v>
      </c>
      <c r="H102" s="363">
        <v>3848</v>
      </c>
      <c r="I102" s="363">
        <v>5876</v>
      </c>
      <c r="J102" s="363">
        <v>6241</v>
      </c>
      <c r="K102" s="363">
        <v>4053</v>
      </c>
      <c r="L102" s="363">
        <v>2007</v>
      </c>
      <c r="M102" s="363">
        <v>1406</v>
      </c>
      <c r="N102" s="363">
        <f t="shared" si="21"/>
        <v>33258</v>
      </c>
      <c r="O102" s="362" t="s">
        <v>510</v>
      </c>
      <c r="P102" s="362"/>
      <c r="Q102" s="362"/>
    </row>
    <row r="103" spans="1:17" x14ac:dyDescent="0.25">
      <c r="A103" s="363" t="s">
        <v>326</v>
      </c>
      <c r="B103" s="363">
        <v>0</v>
      </c>
      <c r="C103" s="363">
        <v>0</v>
      </c>
      <c r="D103" s="363">
        <v>0</v>
      </c>
      <c r="E103" s="363">
        <v>546</v>
      </c>
      <c r="F103" s="363">
        <v>1377</v>
      </c>
      <c r="G103" s="363">
        <v>1086</v>
      </c>
      <c r="H103" s="363">
        <v>1289</v>
      </c>
      <c r="I103" s="363">
        <v>1236</v>
      </c>
      <c r="J103" s="363">
        <v>1325</v>
      </c>
      <c r="K103" s="363">
        <v>1044</v>
      </c>
      <c r="L103" s="363">
        <v>402</v>
      </c>
      <c r="M103" s="363">
        <v>324</v>
      </c>
      <c r="N103" s="363">
        <f t="shared" si="21"/>
        <v>8629</v>
      </c>
      <c r="O103" s="362" t="s">
        <v>590</v>
      </c>
      <c r="P103" s="362"/>
      <c r="Q103" s="362"/>
    </row>
    <row r="104" spans="1:17" x14ac:dyDescent="0.25">
      <c r="A104" s="363" t="s">
        <v>400</v>
      </c>
      <c r="B104" s="363">
        <v>2012</v>
      </c>
      <c r="C104" s="363">
        <v>1859</v>
      </c>
      <c r="D104" s="363">
        <v>2766</v>
      </c>
      <c r="E104" s="363">
        <v>4209</v>
      </c>
      <c r="F104" s="363">
        <v>4923</v>
      </c>
      <c r="G104" s="363">
        <v>4862</v>
      </c>
      <c r="H104" s="363">
        <v>8232</v>
      </c>
      <c r="I104" s="363">
        <v>10394</v>
      </c>
      <c r="J104" s="363">
        <v>6553</v>
      </c>
      <c r="K104" s="363">
        <v>5696</v>
      </c>
      <c r="L104" s="363">
        <v>4019</v>
      </c>
      <c r="M104" s="363">
        <v>3699</v>
      </c>
      <c r="N104" s="363">
        <f t="shared" si="21"/>
        <v>59224</v>
      </c>
      <c r="O104" s="29" t="s">
        <v>401</v>
      </c>
      <c r="P104" s="362"/>
      <c r="Q104" s="362"/>
    </row>
    <row r="105" spans="1:17" x14ac:dyDescent="0.25">
      <c r="A105" s="363" t="s">
        <v>646</v>
      </c>
      <c r="B105" s="363">
        <v>0</v>
      </c>
      <c r="C105" s="363">
        <v>0</v>
      </c>
      <c r="D105" s="363">
        <v>0</v>
      </c>
      <c r="E105" s="363">
        <v>0</v>
      </c>
      <c r="F105" s="363">
        <v>0</v>
      </c>
      <c r="G105" s="363">
        <v>0</v>
      </c>
      <c r="H105" s="363">
        <v>0</v>
      </c>
      <c r="I105" s="363">
        <v>0</v>
      </c>
      <c r="J105" s="363">
        <v>0</v>
      </c>
      <c r="K105" s="363">
        <v>0</v>
      </c>
      <c r="L105" s="363">
        <v>0</v>
      </c>
      <c r="M105" s="363">
        <v>0</v>
      </c>
      <c r="N105" s="363">
        <f t="shared" si="21"/>
        <v>0</v>
      </c>
      <c r="O105" s="29" t="s">
        <v>862</v>
      </c>
      <c r="P105" s="362"/>
      <c r="Q105" s="362"/>
    </row>
    <row r="106" spans="1:17" x14ac:dyDescent="0.25">
      <c r="A106" s="363" t="s">
        <v>647</v>
      </c>
      <c r="B106" s="363">
        <v>0</v>
      </c>
      <c r="C106" s="363">
        <v>0</v>
      </c>
      <c r="D106" s="363">
        <v>0</v>
      </c>
      <c r="E106" s="363">
        <v>0</v>
      </c>
      <c r="F106" s="363">
        <v>0</v>
      </c>
      <c r="G106" s="363">
        <v>0</v>
      </c>
      <c r="H106" s="363">
        <v>0</v>
      </c>
      <c r="I106" s="363">
        <v>0</v>
      </c>
      <c r="J106" s="363">
        <v>0</v>
      </c>
      <c r="K106" s="363">
        <v>0</v>
      </c>
      <c r="L106" s="363">
        <v>0</v>
      </c>
      <c r="M106" s="363">
        <v>0</v>
      </c>
      <c r="N106" s="363">
        <f t="shared" si="21"/>
        <v>0</v>
      </c>
      <c r="O106" s="29" t="s">
        <v>863</v>
      </c>
      <c r="P106" s="362"/>
      <c r="Q106" s="362"/>
    </row>
    <row r="107" spans="1:17" x14ac:dyDescent="0.25">
      <c r="A107" s="363" t="s">
        <v>648</v>
      </c>
      <c r="B107" s="363">
        <v>0</v>
      </c>
      <c r="C107" s="363">
        <v>0</v>
      </c>
      <c r="D107" s="363">
        <v>0</v>
      </c>
      <c r="E107" s="363">
        <v>0</v>
      </c>
      <c r="F107" s="363">
        <v>0</v>
      </c>
      <c r="G107" s="363">
        <v>0</v>
      </c>
      <c r="H107" s="363">
        <v>0</v>
      </c>
      <c r="I107" s="363">
        <v>0</v>
      </c>
      <c r="J107" s="363">
        <v>0</v>
      </c>
      <c r="K107" s="363">
        <v>0</v>
      </c>
      <c r="L107" s="363">
        <v>0</v>
      </c>
      <c r="M107" s="363">
        <v>0</v>
      </c>
      <c r="N107" s="363">
        <f t="shared" si="21"/>
        <v>0</v>
      </c>
      <c r="O107" s="29" t="s">
        <v>864</v>
      </c>
      <c r="P107" s="362"/>
      <c r="Q107" s="362"/>
    </row>
    <row r="108" spans="1:17" x14ac:dyDescent="0.25">
      <c r="A108" s="363"/>
      <c r="B108" s="363"/>
      <c r="C108" s="363"/>
      <c r="D108" s="363"/>
      <c r="E108" s="363"/>
      <c r="F108" s="363"/>
      <c r="G108" s="363"/>
      <c r="H108" s="363"/>
      <c r="I108" s="363"/>
      <c r="J108" s="363"/>
      <c r="K108" s="363"/>
      <c r="L108" s="363"/>
      <c r="M108" s="363"/>
      <c r="N108" s="363"/>
      <c r="O108" s="363"/>
      <c r="P108" s="362"/>
      <c r="Q108" s="362"/>
    </row>
    <row r="109" spans="1:17" s="30" customFormat="1" x14ac:dyDescent="0.25">
      <c r="A109" s="360" t="s">
        <v>98</v>
      </c>
      <c r="B109" s="361">
        <f t="shared" ref="B109:M109" si="22">SUM(B110:B112)</f>
        <v>1359</v>
      </c>
      <c r="C109" s="361">
        <f t="shared" si="22"/>
        <v>721</v>
      </c>
      <c r="D109" s="361">
        <f t="shared" si="22"/>
        <v>665</v>
      </c>
      <c r="E109" s="361">
        <f t="shared" si="22"/>
        <v>542</v>
      </c>
      <c r="F109" s="361">
        <f t="shared" si="22"/>
        <v>834</v>
      </c>
      <c r="G109" s="361">
        <f t="shared" si="22"/>
        <v>700</v>
      </c>
      <c r="H109" s="361">
        <f t="shared" si="22"/>
        <v>1032</v>
      </c>
      <c r="I109" s="361">
        <f t="shared" si="22"/>
        <v>2630</v>
      </c>
      <c r="J109" s="361">
        <f t="shared" si="22"/>
        <v>1682</v>
      </c>
      <c r="K109" s="361">
        <f t="shared" si="22"/>
        <v>1590</v>
      </c>
      <c r="L109" s="361">
        <f t="shared" si="22"/>
        <v>1123</v>
      </c>
      <c r="M109" s="361">
        <f t="shared" si="22"/>
        <v>773</v>
      </c>
      <c r="N109" s="361">
        <f>SUM(B109:M109)</f>
        <v>13651</v>
      </c>
      <c r="O109" s="360" t="s">
        <v>132</v>
      </c>
      <c r="P109" s="361"/>
      <c r="Q109" s="361"/>
    </row>
    <row r="110" spans="1:17" x14ac:dyDescent="0.25">
      <c r="A110" s="363" t="s">
        <v>99</v>
      </c>
      <c r="B110" s="363">
        <v>171</v>
      </c>
      <c r="C110" s="363">
        <v>108</v>
      </c>
      <c r="D110" s="363">
        <v>80</v>
      </c>
      <c r="E110" s="363">
        <v>157</v>
      </c>
      <c r="F110" s="363">
        <v>235</v>
      </c>
      <c r="G110" s="363">
        <v>144</v>
      </c>
      <c r="H110" s="363">
        <v>238</v>
      </c>
      <c r="I110" s="363">
        <v>496</v>
      </c>
      <c r="J110" s="363">
        <v>535</v>
      </c>
      <c r="K110" s="363">
        <v>573</v>
      </c>
      <c r="L110" s="363">
        <v>430</v>
      </c>
      <c r="M110" s="363">
        <v>201</v>
      </c>
      <c r="N110" s="363">
        <f>SUM(B110:M110)</f>
        <v>3368</v>
      </c>
      <c r="O110" s="362" t="s">
        <v>513</v>
      </c>
      <c r="P110" s="362"/>
      <c r="Q110" s="362"/>
    </row>
    <row r="111" spans="1:17" x14ac:dyDescent="0.25">
      <c r="A111" s="363" t="s">
        <v>100</v>
      </c>
      <c r="B111" s="363">
        <v>1188</v>
      </c>
      <c r="C111" s="363">
        <v>613</v>
      </c>
      <c r="D111" s="363">
        <v>585</v>
      </c>
      <c r="E111" s="363">
        <v>385</v>
      </c>
      <c r="F111" s="363">
        <v>599</v>
      </c>
      <c r="G111" s="363">
        <v>556</v>
      </c>
      <c r="H111" s="363">
        <v>794</v>
      </c>
      <c r="I111" s="363">
        <v>2134</v>
      </c>
      <c r="J111" s="363">
        <v>1147</v>
      </c>
      <c r="K111" s="363">
        <v>1017</v>
      </c>
      <c r="L111" s="363">
        <v>693</v>
      </c>
      <c r="M111" s="363">
        <v>572</v>
      </c>
      <c r="N111" s="363">
        <f>SUM(B111:M111)</f>
        <v>10283</v>
      </c>
      <c r="O111" s="362" t="s">
        <v>514</v>
      </c>
      <c r="P111" s="362"/>
      <c r="Q111" s="362"/>
    </row>
    <row r="112" spans="1:17" x14ac:dyDescent="0.25">
      <c r="A112" s="363" t="s">
        <v>327</v>
      </c>
      <c r="B112" s="363">
        <v>0</v>
      </c>
      <c r="C112" s="363">
        <v>0</v>
      </c>
      <c r="D112" s="363">
        <v>0</v>
      </c>
      <c r="E112" s="363">
        <v>0</v>
      </c>
      <c r="F112" s="363">
        <v>0</v>
      </c>
      <c r="G112" s="363">
        <v>0</v>
      </c>
      <c r="H112" s="363">
        <v>0</v>
      </c>
      <c r="I112" s="363">
        <v>0</v>
      </c>
      <c r="J112" s="363">
        <v>0</v>
      </c>
      <c r="K112" s="363">
        <v>0</v>
      </c>
      <c r="L112" s="363">
        <v>0</v>
      </c>
      <c r="M112" s="363">
        <v>0</v>
      </c>
      <c r="N112" s="363">
        <f>SUM(B112:M112)</f>
        <v>0</v>
      </c>
      <c r="O112" s="362" t="s">
        <v>331</v>
      </c>
      <c r="P112" s="362"/>
      <c r="Q112" s="362"/>
    </row>
    <row r="113" spans="1:17" x14ac:dyDescent="0.25">
      <c r="A113" s="363"/>
      <c r="B113" s="363"/>
      <c r="C113" s="363"/>
      <c r="D113" s="363"/>
      <c r="E113" s="363"/>
      <c r="F113" s="363"/>
      <c r="G113" s="363"/>
      <c r="H113" s="363"/>
      <c r="I113" s="363"/>
      <c r="J113" s="363"/>
      <c r="K113" s="363"/>
      <c r="L113" s="363"/>
      <c r="M113" s="363"/>
      <c r="N113" s="363"/>
      <c r="O113" s="363"/>
      <c r="P113" s="362"/>
      <c r="Q113" s="362"/>
    </row>
    <row r="114" spans="1:17" s="30" customFormat="1" x14ac:dyDescent="0.25">
      <c r="A114" s="360" t="s">
        <v>101</v>
      </c>
      <c r="B114" s="361">
        <f t="shared" ref="B114:M114" si="23">SUM(B115:B117)</f>
        <v>93</v>
      </c>
      <c r="C114" s="361">
        <f t="shared" si="23"/>
        <v>173</v>
      </c>
      <c r="D114" s="361">
        <f t="shared" si="23"/>
        <v>194</v>
      </c>
      <c r="E114" s="361">
        <f t="shared" si="23"/>
        <v>445</v>
      </c>
      <c r="F114" s="361">
        <f t="shared" si="23"/>
        <v>1519</v>
      </c>
      <c r="G114" s="361">
        <f t="shared" si="23"/>
        <v>2005</v>
      </c>
      <c r="H114" s="361">
        <f t="shared" si="23"/>
        <v>2603</v>
      </c>
      <c r="I114" s="361">
        <f t="shared" si="23"/>
        <v>3845</v>
      </c>
      <c r="J114" s="361">
        <f t="shared" si="23"/>
        <v>2030</v>
      </c>
      <c r="K114" s="361">
        <f t="shared" si="23"/>
        <v>468</v>
      </c>
      <c r="L114" s="361">
        <f t="shared" si="23"/>
        <v>521</v>
      </c>
      <c r="M114" s="361">
        <f t="shared" si="23"/>
        <v>208</v>
      </c>
      <c r="N114" s="361">
        <f>SUM(B114:M114)</f>
        <v>14104</v>
      </c>
      <c r="O114" s="360" t="s">
        <v>135</v>
      </c>
      <c r="P114" s="361"/>
      <c r="Q114" s="361"/>
    </row>
    <row r="115" spans="1:17" x14ac:dyDescent="0.25">
      <c r="A115" s="363" t="s">
        <v>102</v>
      </c>
      <c r="B115" s="363">
        <v>2</v>
      </c>
      <c r="C115" s="363">
        <v>7</v>
      </c>
      <c r="D115" s="363">
        <v>22</v>
      </c>
      <c r="E115" s="363">
        <v>275</v>
      </c>
      <c r="F115" s="363">
        <v>1179</v>
      </c>
      <c r="G115" s="363">
        <v>1815</v>
      </c>
      <c r="H115" s="363">
        <v>2384</v>
      </c>
      <c r="I115" s="363">
        <v>3590</v>
      </c>
      <c r="J115" s="363">
        <v>1823</v>
      </c>
      <c r="K115" s="363">
        <v>332</v>
      </c>
      <c r="L115" s="363">
        <v>81</v>
      </c>
      <c r="M115" s="363">
        <v>38</v>
      </c>
      <c r="N115" s="363">
        <f>SUM(B115:M115)</f>
        <v>11548</v>
      </c>
      <c r="O115" s="362" t="s">
        <v>515</v>
      </c>
      <c r="P115" s="362"/>
      <c r="Q115" s="362"/>
    </row>
    <row r="116" spans="1:17" x14ac:dyDescent="0.25">
      <c r="A116" s="363" t="s">
        <v>103</v>
      </c>
      <c r="B116" s="363">
        <v>84</v>
      </c>
      <c r="C116" s="363">
        <v>163</v>
      </c>
      <c r="D116" s="363">
        <v>166</v>
      </c>
      <c r="E116" s="363">
        <v>165</v>
      </c>
      <c r="F116" s="363">
        <v>322</v>
      </c>
      <c r="G116" s="363">
        <v>190</v>
      </c>
      <c r="H116" s="363">
        <v>152</v>
      </c>
      <c r="I116" s="363">
        <v>201</v>
      </c>
      <c r="J116" s="363">
        <v>181</v>
      </c>
      <c r="K116" s="363">
        <v>120</v>
      </c>
      <c r="L116" s="363">
        <v>430</v>
      </c>
      <c r="M116" s="363">
        <v>167</v>
      </c>
      <c r="N116" s="363">
        <f>SUM(B116:M116)</f>
        <v>2341</v>
      </c>
      <c r="O116" s="362" t="s">
        <v>516</v>
      </c>
      <c r="P116" s="362"/>
      <c r="Q116" s="362"/>
    </row>
    <row r="117" spans="1:17" x14ac:dyDescent="0.25">
      <c r="A117" s="363" t="s">
        <v>104</v>
      </c>
      <c r="B117" s="363">
        <v>7</v>
      </c>
      <c r="C117" s="363">
        <v>3</v>
      </c>
      <c r="D117" s="363">
        <v>6</v>
      </c>
      <c r="E117" s="363">
        <v>5</v>
      </c>
      <c r="F117" s="363">
        <v>18</v>
      </c>
      <c r="G117" s="363">
        <v>0</v>
      </c>
      <c r="H117" s="363">
        <v>67</v>
      </c>
      <c r="I117" s="363">
        <v>54</v>
      </c>
      <c r="J117" s="363">
        <v>26</v>
      </c>
      <c r="K117" s="363">
        <v>16</v>
      </c>
      <c r="L117" s="363">
        <v>10</v>
      </c>
      <c r="M117" s="363">
        <v>3</v>
      </c>
      <c r="N117" s="363">
        <f>SUM(B117:M117)</f>
        <v>215</v>
      </c>
      <c r="O117" s="501" t="s">
        <v>517</v>
      </c>
      <c r="P117" s="501"/>
      <c r="Q117" s="501"/>
    </row>
    <row r="118" spans="1:17" x14ac:dyDescent="0.25">
      <c r="A118" s="363"/>
      <c r="B118" s="363"/>
      <c r="C118" s="363"/>
      <c r="D118" s="363"/>
      <c r="E118" s="363"/>
      <c r="F118" s="363"/>
      <c r="G118" s="363"/>
      <c r="H118" s="363"/>
      <c r="I118" s="363"/>
      <c r="J118" s="363"/>
      <c r="K118" s="363"/>
      <c r="L118" s="363"/>
      <c r="M118" s="363"/>
      <c r="N118" s="363"/>
      <c r="O118" s="363"/>
      <c r="P118" s="362"/>
      <c r="Q118" s="362"/>
    </row>
    <row r="119" spans="1:17" s="30" customFormat="1" x14ac:dyDescent="0.25">
      <c r="A119" s="360" t="s">
        <v>328</v>
      </c>
      <c r="B119" s="361">
        <f t="shared" ref="B119:M119" si="24">SUM(B120:B120)</f>
        <v>0</v>
      </c>
      <c r="C119" s="361">
        <f t="shared" si="24"/>
        <v>0</v>
      </c>
      <c r="D119" s="361">
        <f t="shared" si="24"/>
        <v>0</v>
      </c>
      <c r="E119" s="361">
        <f t="shared" si="24"/>
        <v>0</v>
      </c>
      <c r="F119" s="361">
        <f t="shared" si="24"/>
        <v>380</v>
      </c>
      <c r="G119" s="361">
        <f t="shared" si="24"/>
        <v>253</v>
      </c>
      <c r="H119" s="361">
        <f t="shared" si="24"/>
        <v>340</v>
      </c>
      <c r="I119" s="361">
        <f t="shared" si="24"/>
        <v>478</v>
      </c>
      <c r="J119" s="361">
        <f t="shared" si="24"/>
        <v>679</v>
      </c>
      <c r="K119" s="361">
        <f t="shared" si="24"/>
        <v>370</v>
      </c>
      <c r="L119" s="361">
        <f t="shared" si="24"/>
        <v>200</v>
      </c>
      <c r="M119" s="361">
        <f t="shared" si="24"/>
        <v>370</v>
      </c>
      <c r="N119" s="361">
        <f>SUM(B119:M119)</f>
        <v>3070</v>
      </c>
      <c r="O119" s="360" t="s">
        <v>332</v>
      </c>
      <c r="P119" s="361"/>
      <c r="Q119" s="361"/>
    </row>
    <row r="120" spans="1:17" x14ac:dyDescent="0.25">
      <c r="A120" s="363" t="s">
        <v>329</v>
      </c>
      <c r="B120" s="363">
        <v>0</v>
      </c>
      <c r="C120" s="363">
        <v>0</v>
      </c>
      <c r="D120" s="363">
        <v>0</v>
      </c>
      <c r="E120" s="363">
        <v>0</v>
      </c>
      <c r="F120" s="363">
        <v>380</v>
      </c>
      <c r="G120" s="363">
        <v>253</v>
      </c>
      <c r="H120" s="363">
        <v>340</v>
      </c>
      <c r="I120" s="363">
        <v>478</v>
      </c>
      <c r="J120" s="363">
        <v>679</v>
      </c>
      <c r="K120" s="363">
        <v>370</v>
      </c>
      <c r="L120" s="363">
        <v>200</v>
      </c>
      <c r="M120" s="363">
        <v>370</v>
      </c>
      <c r="N120" s="363">
        <f>SUM(B120:M120)</f>
        <v>3070</v>
      </c>
      <c r="O120" s="362" t="s">
        <v>518</v>
      </c>
      <c r="P120" s="362"/>
      <c r="Q120" s="362"/>
    </row>
    <row r="121" spans="1:17" x14ac:dyDescent="0.25">
      <c r="A121" s="363"/>
      <c r="B121" s="363"/>
      <c r="C121" s="363"/>
      <c r="D121" s="363"/>
      <c r="E121" s="363"/>
      <c r="F121" s="363"/>
      <c r="G121" s="363"/>
      <c r="H121" s="363"/>
      <c r="I121" s="363"/>
      <c r="J121" s="363"/>
      <c r="K121" s="363"/>
      <c r="L121" s="363"/>
      <c r="M121" s="363"/>
      <c r="N121" s="363"/>
      <c r="O121" s="363"/>
      <c r="P121" s="362"/>
      <c r="Q121" s="362"/>
    </row>
    <row r="122" spans="1:17" s="30" customFormat="1" x14ac:dyDescent="0.25">
      <c r="A122" s="360" t="s">
        <v>105</v>
      </c>
      <c r="B122" s="361">
        <f t="shared" ref="B122:M122" si="25">SUM(B123:B126)</f>
        <v>86</v>
      </c>
      <c r="C122" s="361">
        <f t="shared" si="25"/>
        <v>74</v>
      </c>
      <c r="D122" s="361">
        <f t="shared" si="25"/>
        <v>288</v>
      </c>
      <c r="E122" s="361">
        <f t="shared" si="25"/>
        <v>2133</v>
      </c>
      <c r="F122" s="361">
        <f t="shared" si="25"/>
        <v>4933</v>
      </c>
      <c r="G122" s="361">
        <f t="shared" si="25"/>
        <v>7298</v>
      </c>
      <c r="H122" s="361">
        <f t="shared" si="25"/>
        <v>8929</v>
      </c>
      <c r="I122" s="361">
        <f t="shared" si="25"/>
        <v>12605</v>
      </c>
      <c r="J122" s="361">
        <f t="shared" si="25"/>
        <v>10044</v>
      </c>
      <c r="K122" s="361">
        <f t="shared" si="25"/>
        <v>4474</v>
      </c>
      <c r="L122" s="361">
        <f t="shared" si="25"/>
        <v>1087</v>
      </c>
      <c r="M122" s="361">
        <f t="shared" si="25"/>
        <v>396</v>
      </c>
      <c r="N122" s="361">
        <f>SUM(B122:M122)</f>
        <v>52347</v>
      </c>
      <c r="O122" s="360" t="s">
        <v>139</v>
      </c>
      <c r="P122" s="361"/>
      <c r="Q122" s="361"/>
    </row>
    <row r="123" spans="1:17" x14ac:dyDescent="0.25">
      <c r="A123" s="362" t="s">
        <v>107</v>
      </c>
      <c r="B123" s="363">
        <v>74</v>
      </c>
      <c r="C123" s="363">
        <v>67</v>
      </c>
      <c r="D123" s="363">
        <v>81</v>
      </c>
      <c r="E123" s="363">
        <v>879</v>
      </c>
      <c r="F123" s="363">
        <v>1582</v>
      </c>
      <c r="G123" s="363">
        <v>2443</v>
      </c>
      <c r="H123" s="363">
        <v>4081</v>
      </c>
      <c r="I123" s="363">
        <v>5598</v>
      </c>
      <c r="J123" s="363">
        <v>3524</v>
      </c>
      <c r="K123" s="363">
        <v>1319</v>
      </c>
      <c r="L123" s="363">
        <v>355</v>
      </c>
      <c r="M123" s="363">
        <v>227</v>
      </c>
      <c r="N123" s="363">
        <f>SUM(B123:M123)</f>
        <v>20230</v>
      </c>
      <c r="O123" s="362" t="s">
        <v>612</v>
      </c>
      <c r="P123" s="362"/>
      <c r="Q123" s="363"/>
    </row>
    <row r="124" spans="1:17" x14ac:dyDescent="0.25">
      <c r="A124" s="363" t="s">
        <v>106</v>
      </c>
      <c r="B124" s="363">
        <v>0</v>
      </c>
      <c r="C124" s="363">
        <v>0</v>
      </c>
      <c r="D124" s="363">
        <v>0</v>
      </c>
      <c r="E124" s="363">
        <v>0</v>
      </c>
      <c r="F124" s="363">
        <v>294</v>
      </c>
      <c r="G124" s="363">
        <v>643</v>
      </c>
      <c r="H124" s="363">
        <v>1224</v>
      </c>
      <c r="I124" s="363">
        <v>1275</v>
      </c>
      <c r="J124" s="363">
        <v>1257</v>
      </c>
      <c r="K124" s="363">
        <v>473</v>
      </c>
      <c r="L124" s="363">
        <v>98</v>
      </c>
      <c r="M124" s="363">
        <v>25</v>
      </c>
      <c r="N124" s="363">
        <f>SUM(B124:M124)</f>
        <v>5289</v>
      </c>
      <c r="O124" s="362" t="s">
        <v>520</v>
      </c>
      <c r="P124" s="362"/>
      <c r="Q124" s="362"/>
    </row>
    <row r="125" spans="1:17" x14ac:dyDescent="0.25">
      <c r="A125" s="363" t="s">
        <v>108</v>
      </c>
      <c r="B125" s="363">
        <v>12</v>
      </c>
      <c r="C125" s="363">
        <v>7</v>
      </c>
      <c r="D125" s="363">
        <v>15</v>
      </c>
      <c r="E125" s="363">
        <v>112</v>
      </c>
      <c r="F125" s="363">
        <v>488</v>
      </c>
      <c r="G125" s="363">
        <v>621</v>
      </c>
      <c r="H125" s="363">
        <v>907</v>
      </c>
      <c r="I125" s="363">
        <v>1355</v>
      </c>
      <c r="J125" s="363">
        <v>1439</v>
      </c>
      <c r="K125" s="363">
        <v>525</v>
      </c>
      <c r="L125" s="363">
        <v>210</v>
      </c>
      <c r="M125" s="363">
        <v>8</v>
      </c>
      <c r="N125" s="363">
        <f>SUM(B125:M125)</f>
        <v>5699</v>
      </c>
      <c r="O125" s="362" t="s">
        <v>272</v>
      </c>
      <c r="P125" s="362"/>
      <c r="Q125" s="362"/>
    </row>
    <row r="126" spans="1:17" x14ac:dyDescent="0.25">
      <c r="A126" s="363" t="s">
        <v>448</v>
      </c>
      <c r="B126" s="363">
        <v>0</v>
      </c>
      <c r="C126" s="363">
        <v>0</v>
      </c>
      <c r="D126" s="363">
        <v>192</v>
      </c>
      <c r="E126" s="363">
        <v>1142</v>
      </c>
      <c r="F126" s="363">
        <v>2569</v>
      </c>
      <c r="G126" s="363">
        <v>3591</v>
      </c>
      <c r="H126" s="363">
        <v>2717</v>
      </c>
      <c r="I126" s="363">
        <v>4377</v>
      </c>
      <c r="J126" s="363">
        <v>3824</v>
      </c>
      <c r="K126" s="363">
        <v>2157</v>
      </c>
      <c r="L126" s="363">
        <v>424</v>
      </c>
      <c r="M126" s="363">
        <v>136</v>
      </c>
      <c r="N126" s="363">
        <f>SUM(B126:M126)</f>
        <v>21129</v>
      </c>
      <c r="O126" s="362" t="s">
        <v>523</v>
      </c>
      <c r="P126" s="362"/>
      <c r="Q126" s="362"/>
    </row>
    <row r="127" spans="1:17" x14ac:dyDescent="0.25">
      <c r="A127" s="363"/>
      <c r="B127" s="363"/>
      <c r="C127" s="363"/>
      <c r="D127" s="363"/>
      <c r="E127" s="363"/>
      <c r="F127" s="363"/>
      <c r="G127" s="363"/>
      <c r="H127" s="363"/>
      <c r="I127" s="363"/>
      <c r="J127" s="363"/>
      <c r="K127" s="363"/>
      <c r="L127" s="363"/>
      <c r="M127" s="363"/>
      <c r="N127" s="363"/>
      <c r="O127" s="363"/>
      <c r="P127" s="362"/>
      <c r="Q127" s="362"/>
    </row>
    <row r="128" spans="1:17" s="30" customFormat="1" x14ac:dyDescent="0.25">
      <c r="A128" s="360" t="s">
        <v>109</v>
      </c>
      <c r="B128" s="361">
        <f t="shared" ref="B128:K128" si="26">SUM(B129:B129)</f>
        <v>11</v>
      </c>
      <c r="C128" s="361">
        <f t="shared" si="26"/>
        <v>0</v>
      </c>
      <c r="D128" s="361">
        <f t="shared" si="26"/>
        <v>24</v>
      </c>
      <c r="E128" s="361">
        <f t="shared" si="26"/>
        <v>177</v>
      </c>
      <c r="F128" s="361">
        <f t="shared" si="26"/>
        <v>556</v>
      </c>
      <c r="G128" s="361">
        <f t="shared" si="26"/>
        <v>1050</v>
      </c>
      <c r="H128" s="361">
        <f t="shared" si="26"/>
        <v>1450</v>
      </c>
      <c r="I128" s="361">
        <f t="shared" si="26"/>
        <v>1980</v>
      </c>
      <c r="J128" s="361">
        <f t="shared" si="26"/>
        <v>1410</v>
      </c>
      <c r="K128" s="361">
        <f t="shared" si="26"/>
        <v>265</v>
      </c>
      <c r="L128" s="361">
        <f>SUM(L129:L130)</f>
        <v>290</v>
      </c>
      <c r="M128" s="361">
        <f>SUM(M129:M129)</f>
        <v>200</v>
      </c>
      <c r="N128" s="361">
        <f>SUM(B128:M128)</f>
        <v>7413</v>
      </c>
      <c r="O128" s="360" t="s">
        <v>143</v>
      </c>
      <c r="P128" s="361"/>
      <c r="Q128" s="362"/>
    </row>
    <row r="129" spans="1:20" x14ac:dyDescent="0.25">
      <c r="A129" s="363" t="s">
        <v>110</v>
      </c>
      <c r="B129" s="363">
        <v>11</v>
      </c>
      <c r="C129" s="363">
        <v>0</v>
      </c>
      <c r="D129" s="363">
        <v>24</v>
      </c>
      <c r="E129" s="363">
        <v>177</v>
      </c>
      <c r="F129" s="363">
        <v>556</v>
      </c>
      <c r="G129" s="363">
        <v>1050</v>
      </c>
      <c r="H129" s="363">
        <v>1450</v>
      </c>
      <c r="I129" s="363">
        <v>1980</v>
      </c>
      <c r="J129" s="363">
        <v>1410</v>
      </c>
      <c r="K129" s="363">
        <v>265</v>
      </c>
      <c r="L129" s="363">
        <v>290</v>
      </c>
      <c r="M129" s="363">
        <v>200</v>
      </c>
      <c r="N129" s="363">
        <f>SUM(B129:M129)</f>
        <v>7413</v>
      </c>
      <c r="O129" s="362" t="s">
        <v>524</v>
      </c>
      <c r="P129" s="362"/>
      <c r="Q129" s="362"/>
    </row>
    <row r="130" spans="1:20" x14ac:dyDescent="0.25">
      <c r="A130" s="363" t="s">
        <v>649</v>
      </c>
      <c r="B130" s="363">
        <v>0</v>
      </c>
      <c r="C130" s="363">
        <v>0</v>
      </c>
      <c r="D130" s="363">
        <v>0</v>
      </c>
      <c r="E130" s="363">
        <v>0</v>
      </c>
      <c r="F130" s="363">
        <v>0</v>
      </c>
      <c r="G130" s="363">
        <v>0</v>
      </c>
      <c r="H130" s="363">
        <v>0</v>
      </c>
      <c r="I130" s="363">
        <v>0</v>
      </c>
      <c r="J130" s="363">
        <v>0</v>
      </c>
      <c r="K130" s="363">
        <v>0</v>
      </c>
      <c r="L130" s="363">
        <v>0</v>
      </c>
      <c r="M130" s="363">
        <v>0</v>
      </c>
      <c r="N130" s="363">
        <f>SUM(B130:M130)</f>
        <v>0</v>
      </c>
      <c r="O130" s="29" t="s">
        <v>865</v>
      </c>
      <c r="P130" s="362"/>
      <c r="Q130" s="362"/>
    </row>
    <row r="131" spans="1:20" x14ac:dyDescent="0.25">
      <c r="A131" s="363"/>
      <c r="B131" s="363"/>
      <c r="C131" s="363"/>
      <c r="D131" s="363"/>
      <c r="E131" s="363"/>
      <c r="F131" s="363"/>
      <c r="G131" s="363"/>
      <c r="H131" s="363"/>
      <c r="I131" s="363"/>
      <c r="J131" s="363"/>
      <c r="K131" s="363"/>
      <c r="L131" s="363"/>
      <c r="M131" s="363"/>
      <c r="N131" s="363"/>
      <c r="O131" s="362"/>
      <c r="P131" s="362"/>
      <c r="Q131" s="362"/>
    </row>
    <row r="132" spans="1:20" s="30" customFormat="1" x14ac:dyDescent="0.25">
      <c r="A132" s="361" t="s">
        <v>650</v>
      </c>
      <c r="B132" s="361">
        <f t="shared" ref="B132:M132" si="27">SUM(B133:B133)</f>
        <v>0</v>
      </c>
      <c r="C132" s="361">
        <f t="shared" si="27"/>
        <v>0</v>
      </c>
      <c r="D132" s="361">
        <f t="shared" si="27"/>
        <v>0</v>
      </c>
      <c r="E132" s="361">
        <f t="shared" si="27"/>
        <v>0</v>
      </c>
      <c r="F132" s="361">
        <f t="shared" si="27"/>
        <v>0</v>
      </c>
      <c r="G132" s="361">
        <f t="shared" si="27"/>
        <v>0</v>
      </c>
      <c r="H132" s="361">
        <f t="shared" si="27"/>
        <v>0</v>
      </c>
      <c r="I132" s="361">
        <f t="shared" si="27"/>
        <v>0</v>
      </c>
      <c r="J132" s="361">
        <f t="shared" si="27"/>
        <v>0</v>
      </c>
      <c r="K132" s="361">
        <f t="shared" si="27"/>
        <v>0</v>
      </c>
      <c r="L132" s="361">
        <f t="shared" si="27"/>
        <v>0</v>
      </c>
      <c r="M132" s="361">
        <f t="shared" si="27"/>
        <v>0</v>
      </c>
      <c r="N132" s="361">
        <f>SUM(B132:M132)</f>
        <v>0</v>
      </c>
      <c r="O132" s="119" t="s">
        <v>695</v>
      </c>
      <c r="P132" s="360"/>
      <c r="Q132" s="360"/>
      <c r="R132" s="119"/>
      <c r="S132" s="119"/>
      <c r="T132" s="119"/>
    </row>
    <row r="133" spans="1:20" x14ac:dyDescent="0.25">
      <c r="A133" s="363" t="s">
        <v>651</v>
      </c>
      <c r="B133" s="363">
        <v>0</v>
      </c>
      <c r="C133" s="363">
        <v>0</v>
      </c>
      <c r="D133" s="363">
        <v>0</v>
      </c>
      <c r="E133" s="363">
        <v>0</v>
      </c>
      <c r="F133" s="363">
        <v>0</v>
      </c>
      <c r="G133" s="363">
        <v>0</v>
      </c>
      <c r="H133" s="363">
        <v>0</v>
      </c>
      <c r="I133" s="363">
        <v>0</v>
      </c>
      <c r="J133" s="363">
        <v>0</v>
      </c>
      <c r="K133" s="363">
        <v>0</v>
      </c>
      <c r="L133" s="363">
        <v>0</v>
      </c>
      <c r="M133" s="363">
        <v>0</v>
      </c>
      <c r="N133" s="363">
        <f>SUM(B133:M133)</f>
        <v>0</v>
      </c>
      <c r="O133" s="29" t="s">
        <v>866</v>
      </c>
      <c r="P133" s="362"/>
      <c r="Q133" s="362"/>
    </row>
    <row r="134" spans="1:20" x14ac:dyDescent="0.25">
      <c r="A134" s="363"/>
      <c r="B134" s="363"/>
      <c r="C134" s="363"/>
      <c r="D134" s="363"/>
      <c r="E134" s="363"/>
      <c r="F134" s="363"/>
      <c r="G134" s="363"/>
      <c r="H134" s="363"/>
      <c r="I134" s="363"/>
      <c r="J134" s="363"/>
      <c r="K134" s="363"/>
      <c r="L134" s="363"/>
      <c r="M134" s="363"/>
      <c r="N134" s="363"/>
      <c r="O134" s="29"/>
      <c r="P134" s="362"/>
      <c r="Q134" s="362"/>
    </row>
    <row r="135" spans="1:20" s="30" customFormat="1" x14ac:dyDescent="0.25">
      <c r="A135" s="361" t="s">
        <v>652</v>
      </c>
      <c r="B135" s="361">
        <f t="shared" ref="B135:M135" si="28">SUM(B136:B136)</f>
        <v>0</v>
      </c>
      <c r="C135" s="361">
        <f t="shared" si="28"/>
        <v>0</v>
      </c>
      <c r="D135" s="361">
        <f t="shared" si="28"/>
        <v>0</v>
      </c>
      <c r="E135" s="361">
        <f t="shared" si="28"/>
        <v>0</v>
      </c>
      <c r="F135" s="361">
        <f t="shared" si="28"/>
        <v>0</v>
      </c>
      <c r="G135" s="361">
        <f t="shared" si="28"/>
        <v>0</v>
      </c>
      <c r="H135" s="361">
        <f t="shared" si="28"/>
        <v>0</v>
      </c>
      <c r="I135" s="361">
        <f t="shared" si="28"/>
        <v>0</v>
      </c>
      <c r="J135" s="361">
        <f t="shared" si="28"/>
        <v>0</v>
      </c>
      <c r="K135" s="361">
        <f t="shared" si="28"/>
        <v>0</v>
      </c>
      <c r="L135" s="361">
        <f t="shared" si="28"/>
        <v>0</v>
      </c>
      <c r="M135" s="361">
        <f t="shared" si="28"/>
        <v>0</v>
      </c>
      <c r="N135" s="361">
        <f>SUM(B135:M135)</f>
        <v>0</v>
      </c>
      <c r="O135" s="119" t="s">
        <v>696</v>
      </c>
      <c r="P135" s="360"/>
      <c r="Q135" s="360"/>
      <c r="R135" s="119"/>
      <c r="S135" s="119"/>
      <c r="T135" s="119"/>
    </row>
    <row r="136" spans="1:20" x14ac:dyDescent="0.25">
      <c r="A136" s="363" t="s">
        <v>653</v>
      </c>
      <c r="B136" s="363">
        <v>0</v>
      </c>
      <c r="C136" s="363">
        <v>0</v>
      </c>
      <c r="D136" s="363">
        <v>0</v>
      </c>
      <c r="E136" s="363">
        <v>0</v>
      </c>
      <c r="F136" s="363">
        <v>0</v>
      </c>
      <c r="G136" s="363">
        <v>0</v>
      </c>
      <c r="H136" s="363">
        <v>0</v>
      </c>
      <c r="I136" s="363">
        <v>0</v>
      </c>
      <c r="J136" s="363">
        <v>0</v>
      </c>
      <c r="K136" s="363">
        <v>0</v>
      </c>
      <c r="L136" s="363">
        <v>0</v>
      </c>
      <c r="M136" s="363">
        <v>0</v>
      </c>
      <c r="N136" s="363">
        <f>SUM(B136:M136)</f>
        <v>0</v>
      </c>
      <c r="O136" s="29" t="s">
        <v>892</v>
      </c>
      <c r="P136" s="362"/>
      <c r="Q136" s="362"/>
    </row>
    <row r="137" spans="1:20" x14ac:dyDescent="0.25">
      <c r="A137" s="363"/>
      <c r="B137" s="363"/>
      <c r="C137" s="363"/>
      <c r="D137" s="363"/>
      <c r="E137" s="363"/>
      <c r="F137" s="363"/>
      <c r="G137" s="363"/>
      <c r="H137" s="363"/>
      <c r="I137" s="363"/>
      <c r="J137" s="363"/>
      <c r="K137" s="363"/>
      <c r="L137" s="363"/>
      <c r="M137" s="363"/>
      <c r="N137" s="363"/>
      <c r="O137" s="29"/>
      <c r="P137" s="362"/>
      <c r="Q137" s="362"/>
    </row>
    <row r="138" spans="1:20" s="30" customFormat="1" x14ac:dyDescent="0.25">
      <c r="A138" s="360" t="s">
        <v>111</v>
      </c>
      <c r="B138" s="361">
        <f t="shared" ref="B138:M138" si="29">SUM(B139:B139)</f>
        <v>155</v>
      </c>
      <c r="C138" s="361">
        <f t="shared" si="29"/>
        <v>165</v>
      </c>
      <c r="D138" s="361">
        <f t="shared" si="29"/>
        <v>125</v>
      </c>
      <c r="E138" s="361">
        <f t="shared" si="29"/>
        <v>434</v>
      </c>
      <c r="F138" s="361">
        <f t="shared" si="29"/>
        <v>458</v>
      </c>
      <c r="G138" s="361">
        <f t="shared" si="29"/>
        <v>315</v>
      </c>
      <c r="H138" s="361">
        <f t="shared" si="29"/>
        <v>261</v>
      </c>
      <c r="I138" s="361">
        <f t="shared" si="29"/>
        <v>287</v>
      </c>
      <c r="J138" s="361">
        <f t="shared" si="29"/>
        <v>193</v>
      </c>
      <c r="K138" s="361">
        <f t="shared" si="29"/>
        <v>192</v>
      </c>
      <c r="L138" s="361">
        <f t="shared" si="29"/>
        <v>235</v>
      </c>
      <c r="M138" s="361">
        <f t="shared" si="29"/>
        <v>73</v>
      </c>
      <c r="N138" s="361">
        <f>SUM(B138:M138)</f>
        <v>2893</v>
      </c>
      <c r="O138" s="360" t="s">
        <v>145</v>
      </c>
      <c r="P138" s="361"/>
      <c r="Q138" s="362"/>
    </row>
    <row r="139" spans="1:20" x14ac:dyDescent="0.25">
      <c r="A139" s="363" t="s">
        <v>112</v>
      </c>
      <c r="B139" s="363">
        <v>155</v>
      </c>
      <c r="C139" s="363">
        <v>165</v>
      </c>
      <c r="D139" s="363">
        <v>125</v>
      </c>
      <c r="E139" s="363">
        <v>434</v>
      </c>
      <c r="F139" s="363">
        <v>458</v>
      </c>
      <c r="G139" s="363">
        <v>315</v>
      </c>
      <c r="H139" s="363">
        <v>261</v>
      </c>
      <c r="I139" s="363">
        <v>287</v>
      </c>
      <c r="J139" s="363">
        <v>193</v>
      </c>
      <c r="K139" s="363">
        <v>192</v>
      </c>
      <c r="L139" s="363">
        <v>235</v>
      </c>
      <c r="M139" s="363">
        <v>73</v>
      </c>
      <c r="N139" s="363">
        <f>SUM(B139:M139)</f>
        <v>2893</v>
      </c>
      <c r="O139" s="362" t="s">
        <v>525</v>
      </c>
      <c r="P139" s="362"/>
      <c r="Q139" s="362"/>
    </row>
    <row r="140" spans="1:20" x14ac:dyDescent="0.25">
      <c r="A140" s="363"/>
      <c r="B140" s="363"/>
      <c r="C140" s="363"/>
      <c r="D140" s="363"/>
      <c r="E140" s="363"/>
      <c r="F140" s="363"/>
      <c r="G140" s="363"/>
      <c r="H140" s="363"/>
      <c r="I140" s="363"/>
      <c r="J140" s="363"/>
      <c r="K140" s="363"/>
      <c r="L140" s="363"/>
      <c r="M140" s="363"/>
      <c r="N140" s="363"/>
      <c r="O140" s="363"/>
      <c r="P140" s="362"/>
      <c r="Q140" s="362"/>
    </row>
    <row r="141" spans="1:20" s="30" customFormat="1" x14ac:dyDescent="0.25">
      <c r="A141" s="360" t="s">
        <v>147</v>
      </c>
      <c r="B141" s="361">
        <f t="shared" ref="B141:M141" si="30">SUM(B142:B157)</f>
        <v>362</v>
      </c>
      <c r="C141" s="361">
        <f t="shared" si="30"/>
        <v>401</v>
      </c>
      <c r="D141" s="361">
        <f t="shared" si="30"/>
        <v>681</v>
      </c>
      <c r="E141" s="361">
        <f t="shared" si="30"/>
        <v>6132</v>
      </c>
      <c r="F141" s="361">
        <f t="shared" si="30"/>
        <v>14735</v>
      </c>
      <c r="G141" s="361">
        <f t="shared" si="30"/>
        <v>16435</v>
      </c>
      <c r="H141" s="361">
        <f t="shared" si="30"/>
        <v>24127</v>
      </c>
      <c r="I141" s="361">
        <f t="shared" si="30"/>
        <v>27019</v>
      </c>
      <c r="J141" s="361">
        <f t="shared" si="30"/>
        <v>24861</v>
      </c>
      <c r="K141" s="361">
        <f t="shared" si="30"/>
        <v>10886</v>
      </c>
      <c r="L141" s="361">
        <f t="shared" si="30"/>
        <v>3431</v>
      </c>
      <c r="M141" s="361">
        <f t="shared" si="30"/>
        <v>819</v>
      </c>
      <c r="N141" s="361">
        <f t="shared" ref="N141:N157" si="31">SUM(B141:M141)</f>
        <v>129889</v>
      </c>
      <c r="O141" s="360" t="s">
        <v>185</v>
      </c>
      <c r="P141" s="361"/>
      <c r="Q141" s="362"/>
    </row>
    <row r="142" spans="1:20" s="30" customFormat="1" x14ac:dyDescent="0.25">
      <c r="A142" s="362" t="s">
        <v>654</v>
      </c>
      <c r="B142" s="363">
        <v>0</v>
      </c>
      <c r="C142" s="363">
        <v>0</v>
      </c>
      <c r="D142" s="363">
        <v>0</v>
      </c>
      <c r="E142" s="363">
        <v>0</v>
      </c>
      <c r="F142" s="363">
        <v>0</v>
      </c>
      <c r="G142" s="363">
        <v>0</v>
      </c>
      <c r="H142" s="363">
        <v>0</v>
      </c>
      <c r="I142" s="363">
        <v>0</v>
      </c>
      <c r="J142" s="363">
        <v>0</v>
      </c>
      <c r="K142" s="363">
        <v>0</v>
      </c>
      <c r="L142" s="363">
        <v>0</v>
      </c>
      <c r="M142" s="363">
        <v>0</v>
      </c>
      <c r="N142" s="363">
        <f t="shared" si="31"/>
        <v>0</v>
      </c>
      <c r="O142" s="29" t="s">
        <v>868</v>
      </c>
      <c r="P142" s="361"/>
      <c r="Q142" s="362"/>
    </row>
    <row r="143" spans="1:20" x14ac:dyDescent="0.25">
      <c r="A143" s="363" t="s">
        <v>148</v>
      </c>
      <c r="B143" s="363">
        <v>0</v>
      </c>
      <c r="C143" s="363">
        <v>0</v>
      </c>
      <c r="D143" s="363">
        <v>0</v>
      </c>
      <c r="E143" s="363">
        <v>0</v>
      </c>
      <c r="F143" s="363">
        <v>0</v>
      </c>
      <c r="G143" s="363">
        <v>0</v>
      </c>
      <c r="H143" s="363">
        <v>950</v>
      </c>
      <c r="I143" s="363">
        <v>1296</v>
      </c>
      <c r="J143" s="363">
        <v>875</v>
      </c>
      <c r="K143" s="363">
        <v>126</v>
      </c>
      <c r="L143" s="363">
        <v>0</v>
      </c>
      <c r="M143" s="363">
        <v>0</v>
      </c>
      <c r="N143" s="363">
        <f t="shared" si="31"/>
        <v>3247</v>
      </c>
      <c r="O143" s="362" t="s">
        <v>526</v>
      </c>
      <c r="P143" s="362"/>
      <c r="Q143" s="362"/>
    </row>
    <row r="144" spans="1:20" x14ac:dyDescent="0.25">
      <c r="A144" s="363" t="s">
        <v>655</v>
      </c>
      <c r="B144" s="363">
        <v>0</v>
      </c>
      <c r="C144" s="363">
        <v>0</v>
      </c>
      <c r="D144" s="363">
        <v>0</v>
      </c>
      <c r="E144" s="363">
        <v>0</v>
      </c>
      <c r="F144" s="363">
        <v>0</v>
      </c>
      <c r="G144" s="363">
        <v>0</v>
      </c>
      <c r="H144" s="363">
        <v>0</v>
      </c>
      <c r="I144" s="363">
        <v>0</v>
      </c>
      <c r="J144" s="363">
        <v>0</v>
      </c>
      <c r="K144" s="363">
        <v>0</v>
      </c>
      <c r="L144" s="363">
        <v>0</v>
      </c>
      <c r="M144" s="363">
        <v>0</v>
      </c>
      <c r="N144" s="363">
        <f t="shared" si="31"/>
        <v>0</v>
      </c>
      <c r="O144" s="29" t="s">
        <v>869</v>
      </c>
      <c r="P144" s="362"/>
      <c r="Q144" s="362"/>
    </row>
    <row r="145" spans="1:17" x14ac:dyDescent="0.25">
      <c r="A145" s="363" t="s">
        <v>367</v>
      </c>
      <c r="B145" s="363">
        <v>100</v>
      </c>
      <c r="C145" s="363">
        <v>200</v>
      </c>
      <c r="D145" s="363">
        <v>300</v>
      </c>
      <c r="E145" s="363">
        <v>2800</v>
      </c>
      <c r="F145" s="363">
        <v>7800</v>
      </c>
      <c r="G145" s="363">
        <v>7500</v>
      </c>
      <c r="H145" s="363">
        <v>11400</v>
      </c>
      <c r="I145" s="363">
        <v>11300</v>
      </c>
      <c r="J145" s="363">
        <v>12900</v>
      </c>
      <c r="K145" s="363">
        <v>6700</v>
      </c>
      <c r="L145" s="363">
        <v>800</v>
      </c>
      <c r="M145" s="363">
        <v>400</v>
      </c>
      <c r="N145" s="363">
        <f t="shared" si="31"/>
        <v>62200</v>
      </c>
      <c r="O145" s="362" t="s">
        <v>527</v>
      </c>
      <c r="P145" s="362"/>
      <c r="Q145" s="362"/>
    </row>
    <row r="146" spans="1:17" x14ac:dyDescent="0.25">
      <c r="A146" s="363" t="s">
        <v>336</v>
      </c>
      <c r="B146" s="363">
        <v>50</v>
      </c>
      <c r="C146" s="363">
        <v>40</v>
      </c>
      <c r="D146" s="363">
        <v>110</v>
      </c>
      <c r="E146" s="363">
        <v>790</v>
      </c>
      <c r="F146" s="363">
        <v>2150</v>
      </c>
      <c r="G146" s="363">
        <v>2700</v>
      </c>
      <c r="H146" s="363">
        <v>2750</v>
      </c>
      <c r="I146" s="363">
        <v>3200</v>
      </c>
      <c r="J146" s="363">
        <v>3400</v>
      </c>
      <c r="K146" s="363">
        <v>1450</v>
      </c>
      <c r="L146" s="363">
        <v>200</v>
      </c>
      <c r="M146" s="363">
        <v>120</v>
      </c>
      <c r="N146" s="363">
        <f t="shared" si="31"/>
        <v>16960</v>
      </c>
      <c r="O146" s="362" t="s">
        <v>613</v>
      </c>
      <c r="P146" s="362"/>
      <c r="Q146" s="362"/>
    </row>
    <row r="147" spans="1:17" x14ac:dyDescent="0.25">
      <c r="A147" s="363" t="s">
        <v>337</v>
      </c>
      <c r="B147" s="363">
        <v>0</v>
      </c>
      <c r="C147" s="363">
        <v>0</v>
      </c>
      <c r="D147" s="363">
        <v>0</v>
      </c>
      <c r="E147" s="363">
        <v>0</v>
      </c>
      <c r="F147" s="363">
        <v>0</v>
      </c>
      <c r="G147" s="363">
        <v>0</v>
      </c>
      <c r="H147" s="363">
        <v>380</v>
      </c>
      <c r="I147" s="363">
        <v>351</v>
      </c>
      <c r="J147" s="363">
        <v>192</v>
      </c>
      <c r="K147" s="363">
        <v>0</v>
      </c>
      <c r="L147" s="363">
        <v>0</v>
      </c>
      <c r="M147" s="363">
        <v>0</v>
      </c>
      <c r="N147" s="363">
        <f t="shared" si="31"/>
        <v>923</v>
      </c>
      <c r="O147" s="362" t="s">
        <v>529</v>
      </c>
      <c r="P147" s="362"/>
      <c r="Q147" s="362"/>
    </row>
    <row r="148" spans="1:17" x14ac:dyDescent="0.25">
      <c r="A148" s="363" t="s">
        <v>405</v>
      </c>
      <c r="B148" s="363">
        <v>85</v>
      </c>
      <c r="C148" s="363">
        <v>0</v>
      </c>
      <c r="D148" s="363">
        <v>0</v>
      </c>
      <c r="E148" s="363">
        <v>215</v>
      </c>
      <c r="F148" s="363">
        <v>315</v>
      </c>
      <c r="G148" s="363">
        <v>413</v>
      </c>
      <c r="H148" s="363">
        <v>538</v>
      </c>
      <c r="I148" s="363">
        <v>810</v>
      </c>
      <c r="J148" s="363">
        <v>408</v>
      </c>
      <c r="K148" s="363">
        <v>0</v>
      </c>
      <c r="L148" s="363">
        <v>0</v>
      </c>
      <c r="M148" s="363">
        <v>0</v>
      </c>
      <c r="N148" s="363">
        <f t="shared" si="31"/>
        <v>2784</v>
      </c>
      <c r="O148" s="362" t="s">
        <v>530</v>
      </c>
      <c r="P148" s="362"/>
      <c r="Q148" s="362"/>
    </row>
    <row r="149" spans="1:17" x14ac:dyDescent="0.25">
      <c r="A149" s="363" t="s">
        <v>656</v>
      </c>
      <c r="B149" s="363">
        <v>0</v>
      </c>
      <c r="C149" s="363">
        <v>0</v>
      </c>
      <c r="D149" s="363">
        <v>0</v>
      </c>
      <c r="E149" s="363">
        <v>0</v>
      </c>
      <c r="F149" s="363">
        <v>0</v>
      </c>
      <c r="G149" s="363">
        <v>0</v>
      </c>
      <c r="H149" s="363">
        <v>0</v>
      </c>
      <c r="I149" s="363">
        <v>0</v>
      </c>
      <c r="J149" s="363">
        <v>0</v>
      </c>
      <c r="K149" s="363">
        <v>0</v>
      </c>
      <c r="L149" s="363">
        <v>0</v>
      </c>
      <c r="M149" s="363">
        <v>0</v>
      </c>
      <c r="N149" s="363">
        <f t="shared" si="31"/>
        <v>0</v>
      </c>
      <c r="O149" s="29" t="s">
        <v>870</v>
      </c>
      <c r="P149" s="362"/>
      <c r="Q149" s="362"/>
    </row>
    <row r="150" spans="1:17" x14ac:dyDescent="0.25">
      <c r="A150" s="363" t="s">
        <v>150</v>
      </c>
      <c r="B150" s="363">
        <v>0</v>
      </c>
      <c r="C150" s="363">
        <v>4</v>
      </c>
      <c r="D150" s="363">
        <v>43</v>
      </c>
      <c r="E150" s="363">
        <v>215</v>
      </c>
      <c r="F150" s="363">
        <v>501</v>
      </c>
      <c r="G150" s="363">
        <v>814</v>
      </c>
      <c r="H150" s="363">
        <v>1847</v>
      </c>
      <c r="I150" s="363">
        <v>2250</v>
      </c>
      <c r="J150" s="363">
        <v>958</v>
      </c>
      <c r="K150" s="363">
        <v>593</v>
      </c>
      <c r="L150" s="363">
        <v>65</v>
      </c>
      <c r="M150" s="363">
        <v>16</v>
      </c>
      <c r="N150" s="363">
        <f t="shared" si="31"/>
        <v>7306</v>
      </c>
      <c r="O150" s="362" t="s">
        <v>531</v>
      </c>
      <c r="P150" s="362"/>
      <c r="Q150" s="362"/>
    </row>
    <row r="151" spans="1:17" x14ac:dyDescent="0.25">
      <c r="A151" s="363" t="s">
        <v>151</v>
      </c>
      <c r="B151" s="363">
        <v>0</v>
      </c>
      <c r="C151" s="363">
        <v>0</v>
      </c>
      <c r="D151" s="363">
        <v>0</v>
      </c>
      <c r="E151" s="363">
        <v>960</v>
      </c>
      <c r="F151" s="363">
        <v>1037</v>
      </c>
      <c r="G151" s="363">
        <v>1022</v>
      </c>
      <c r="H151" s="363">
        <v>2285</v>
      </c>
      <c r="I151" s="363">
        <v>3083</v>
      </c>
      <c r="J151" s="363">
        <v>1685</v>
      </c>
      <c r="K151" s="363">
        <v>647</v>
      </c>
      <c r="L151" s="363">
        <v>2088</v>
      </c>
      <c r="M151" s="363">
        <v>39</v>
      </c>
      <c r="N151" s="363">
        <f t="shared" si="31"/>
        <v>12846</v>
      </c>
      <c r="O151" s="362" t="s">
        <v>532</v>
      </c>
      <c r="P151" s="362"/>
      <c r="Q151" s="362"/>
    </row>
    <row r="152" spans="1:17" x14ac:dyDescent="0.25">
      <c r="A152" s="363" t="s">
        <v>152</v>
      </c>
      <c r="B152" s="363">
        <v>100</v>
      </c>
      <c r="C152" s="363">
        <v>100</v>
      </c>
      <c r="D152" s="363">
        <v>100</v>
      </c>
      <c r="E152" s="363">
        <v>300</v>
      </c>
      <c r="F152" s="363">
        <v>1600</v>
      </c>
      <c r="G152" s="363">
        <v>2500</v>
      </c>
      <c r="H152" s="363">
        <v>2300</v>
      </c>
      <c r="I152" s="363">
        <v>2300</v>
      </c>
      <c r="J152" s="363">
        <v>2700</v>
      </c>
      <c r="K152" s="363">
        <v>800</v>
      </c>
      <c r="L152" s="363">
        <v>200</v>
      </c>
      <c r="M152" s="363">
        <v>200</v>
      </c>
      <c r="N152" s="363">
        <f t="shared" si="31"/>
        <v>13200</v>
      </c>
      <c r="O152" s="362" t="s">
        <v>533</v>
      </c>
      <c r="P152" s="362"/>
      <c r="Q152" s="362"/>
    </row>
    <row r="153" spans="1:17" x14ac:dyDescent="0.25">
      <c r="A153" s="363" t="s">
        <v>153</v>
      </c>
      <c r="B153" s="363">
        <v>27</v>
      </c>
      <c r="C153" s="363">
        <v>49</v>
      </c>
      <c r="D153" s="363">
        <v>97</v>
      </c>
      <c r="E153" s="363">
        <v>771</v>
      </c>
      <c r="F153" s="363">
        <v>1205</v>
      </c>
      <c r="G153" s="363">
        <v>1261</v>
      </c>
      <c r="H153" s="363">
        <v>1389</v>
      </c>
      <c r="I153" s="363">
        <v>2065</v>
      </c>
      <c r="J153" s="363">
        <v>1458</v>
      </c>
      <c r="K153" s="363">
        <v>470</v>
      </c>
      <c r="L153" s="363">
        <v>35</v>
      </c>
      <c r="M153" s="363">
        <v>28</v>
      </c>
      <c r="N153" s="363">
        <f t="shared" si="31"/>
        <v>8855</v>
      </c>
      <c r="O153" s="362" t="s">
        <v>534</v>
      </c>
      <c r="P153" s="362"/>
      <c r="Q153" s="362"/>
    </row>
    <row r="154" spans="1:17" x14ac:dyDescent="0.25">
      <c r="A154" s="363" t="s">
        <v>657</v>
      </c>
      <c r="B154" s="363">
        <v>0</v>
      </c>
      <c r="C154" s="363">
        <v>0</v>
      </c>
      <c r="D154" s="363">
        <v>0</v>
      </c>
      <c r="E154" s="363">
        <v>0</v>
      </c>
      <c r="F154" s="363">
        <v>0</v>
      </c>
      <c r="G154" s="363">
        <v>0</v>
      </c>
      <c r="H154" s="363">
        <v>0</v>
      </c>
      <c r="I154" s="363">
        <v>0</v>
      </c>
      <c r="J154" s="363">
        <v>0</v>
      </c>
      <c r="K154" s="363">
        <v>0</v>
      </c>
      <c r="L154" s="363">
        <v>0</v>
      </c>
      <c r="M154" s="363">
        <v>0</v>
      </c>
      <c r="N154" s="363">
        <f t="shared" si="31"/>
        <v>0</v>
      </c>
      <c r="O154" s="29" t="s">
        <v>871</v>
      </c>
      <c r="P154" s="362"/>
      <c r="Q154" s="362"/>
    </row>
    <row r="155" spans="1:17" x14ac:dyDescent="0.25">
      <c r="A155" s="363" t="s">
        <v>658</v>
      </c>
      <c r="B155" s="363">
        <v>0</v>
      </c>
      <c r="C155" s="363">
        <v>0</v>
      </c>
      <c r="D155" s="363">
        <v>0</v>
      </c>
      <c r="E155" s="363">
        <v>0</v>
      </c>
      <c r="F155" s="363">
        <v>0</v>
      </c>
      <c r="G155" s="363">
        <v>0</v>
      </c>
      <c r="H155" s="363">
        <v>0</v>
      </c>
      <c r="I155" s="363">
        <v>0</v>
      </c>
      <c r="J155" s="363">
        <v>0</v>
      </c>
      <c r="K155" s="363">
        <v>0</v>
      </c>
      <c r="L155" s="363">
        <v>0</v>
      </c>
      <c r="M155" s="363">
        <v>0</v>
      </c>
      <c r="N155" s="363">
        <f t="shared" si="31"/>
        <v>0</v>
      </c>
      <c r="O155" s="29" t="s">
        <v>872</v>
      </c>
      <c r="P155" s="362"/>
      <c r="Q155" s="362"/>
    </row>
    <row r="156" spans="1:17" x14ac:dyDescent="0.25">
      <c r="A156" s="363" t="s">
        <v>270</v>
      </c>
      <c r="B156" s="363">
        <v>0</v>
      </c>
      <c r="C156" s="363">
        <v>0</v>
      </c>
      <c r="D156" s="363">
        <v>0</v>
      </c>
      <c r="E156" s="363">
        <v>0</v>
      </c>
      <c r="F156" s="363">
        <v>0</v>
      </c>
      <c r="G156" s="363">
        <v>0</v>
      </c>
      <c r="H156" s="363">
        <v>0</v>
      </c>
      <c r="I156" s="363">
        <v>0</v>
      </c>
      <c r="J156" s="363">
        <v>0</v>
      </c>
      <c r="K156" s="363">
        <v>0</v>
      </c>
      <c r="L156" s="363">
        <v>0</v>
      </c>
      <c r="M156" s="363">
        <v>0</v>
      </c>
      <c r="N156" s="363">
        <f t="shared" si="31"/>
        <v>0</v>
      </c>
      <c r="O156" s="29" t="s">
        <v>873</v>
      </c>
      <c r="P156" s="362"/>
      <c r="Q156" s="362"/>
    </row>
    <row r="157" spans="1:17" x14ac:dyDescent="0.25">
      <c r="A157" s="363" t="s">
        <v>154</v>
      </c>
      <c r="B157" s="363">
        <v>0</v>
      </c>
      <c r="C157" s="363">
        <v>8</v>
      </c>
      <c r="D157" s="363">
        <v>31</v>
      </c>
      <c r="E157" s="363">
        <v>81</v>
      </c>
      <c r="F157" s="363">
        <v>127</v>
      </c>
      <c r="G157" s="363">
        <v>225</v>
      </c>
      <c r="H157" s="363">
        <v>288</v>
      </c>
      <c r="I157" s="363">
        <v>364</v>
      </c>
      <c r="J157" s="363">
        <v>285</v>
      </c>
      <c r="K157" s="363">
        <v>100</v>
      </c>
      <c r="L157" s="363">
        <v>43</v>
      </c>
      <c r="M157" s="363">
        <v>16</v>
      </c>
      <c r="N157" s="363">
        <f t="shared" si="31"/>
        <v>1568</v>
      </c>
      <c r="O157" s="29" t="s">
        <v>192</v>
      </c>
      <c r="P157" s="362"/>
      <c r="Q157" s="362"/>
    </row>
    <row r="158" spans="1:17" x14ac:dyDescent="0.25">
      <c r="A158" s="363"/>
      <c r="B158" s="363"/>
      <c r="C158" s="363"/>
      <c r="D158" s="363"/>
      <c r="E158" s="363"/>
      <c r="F158" s="363"/>
      <c r="G158" s="363"/>
      <c r="H158" s="363"/>
      <c r="I158" s="363"/>
      <c r="J158" s="363"/>
      <c r="K158" s="363"/>
      <c r="L158" s="363"/>
      <c r="M158" s="363"/>
      <c r="N158" s="363"/>
      <c r="O158" s="363"/>
      <c r="P158" s="362"/>
      <c r="Q158" s="362"/>
    </row>
    <row r="159" spans="1:17" s="30" customFormat="1" x14ac:dyDescent="0.25">
      <c r="A159" s="360" t="s">
        <v>155</v>
      </c>
      <c r="B159" s="361">
        <f t="shared" ref="B159:K159" si="32">SUM(B160:B163)</f>
        <v>189</v>
      </c>
      <c r="C159" s="361">
        <f t="shared" si="32"/>
        <v>81</v>
      </c>
      <c r="D159" s="361">
        <f t="shared" si="32"/>
        <v>160</v>
      </c>
      <c r="E159" s="361">
        <f t="shared" si="32"/>
        <v>425</v>
      </c>
      <c r="F159" s="361">
        <f t="shared" si="32"/>
        <v>664</v>
      </c>
      <c r="G159" s="361">
        <f t="shared" si="32"/>
        <v>923</v>
      </c>
      <c r="H159" s="361">
        <f t="shared" si="32"/>
        <v>1461</v>
      </c>
      <c r="I159" s="361">
        <f t="shared" si="32"/>
        <v>3682</v>
      </c>
      <c r="J159" s="361">
        <f t="shared" si="32"/>
        <v>2076</v>
      </c>
      <c r="K159" s="361">
        <f t="shared" si="32"/>
        <v>1695</v>
      </c>
      <c r="L159" s="361">
        <f>SUM(L160:L164)</f>
        <v>729</v>
      </c>
      <c r="M159" s="361">
        <f>SUM(M160:M163)</f>
        <v>322</v>
      </c>
      <c r="N159" s="361">
        <f t="shared" ref="N159:N164" si="33">SUM(B159:M159)</f>
        <v>12407</v>
      </c>
      <c r="O159" s="360" t="s">
        <v>193</v>
      </c>
      <c r="P159" s="361"/>
      <c r="Q159" s="362"/>
    </row>
    <row r="160" spans="1:17" x14ac:dyDescent="0.25">
      <c r="A160" s="363" t="s">
        <v>156</v>
      </c>
      <c r="B160" s="363">
        <v>38</v>
      </c>
      <c r="C160" s="363">
        <v>10</v>
      </c>
      <c r="D160" s="363">
        <v>58</v>
      </c>
      <c r="E160" s="363">
        <v>83</v>
      </c>
      <c r="F160" s="363">
        <v>135</v>
      </c>
      <c r="G160" s="363">
        <v>293</v>
      </c>
      <c r="H160" s="363">
        <v>624</v>
      </c>
      <c r="I160" s="363">
        <v>1189</v>
      </c>
      <c r="J160" s="363">
        <v>361</v>
      </c>
      <c r="K160" s="363">
        <v>165</v>
      </c>
      <c r="L160" s="363">
        <v>69</v>
      </c>
      <c r="M160" s="363">
        <v>44</v>
      </c>
      <c r="N160" s="363">
        <f t="shared" si="33"/>
        <v>3069</v>
      </c>
      <c r="O160" s="362" t="s">
        <v>194</v>
      </c>
      <c r="P160" s="362"/>
      <c r="Q160" s="362"/>
    </row>
    <row r="161" spans="1:17" x14ac:dyDescent="0.25">
      <c r="A161" s="363" t="s">
        <v>302</v>
      </c>
      <c r="B161" s="363">
        <v>0</v>
      </c>
      <c r="C161" s="363">
        <v>0</v>
      </c>
      <c r="D161" s="363">
        <v>0</v>
      </c>
      <c r="E161" s="363">
        <v>0</v>
      </c>
      <c r="F161" s="363">
        <v>0</v>
      </c>
      <c r="G161" s="363">
        <v>0</v>
      </c>
      <c r="H161" s="363">
        <v>0</v>
      </c>
      <c r="I161" s="363">
        <v>945</v>
      </c>
      <c r="J161" s="363">
        <v>456</v>
      </c>
      <c r="K161" s="363">
        <v>501</v>
      </c>
      <c r="L161" s="363">
        <v>256</v>
      </c>
      <c r="M161" s="363">
        <v>161</v>
      </c>
      <c r="N161" s="363">
        <f t="shared" si="33"/>
        <v>2319</v>
      </c>
      <c r="O161" s="29" t="s">
        <v>305</v>
      </c>
      <c r="P161" s="362"/>
      <c r="Q161" s="362"/>
    </row>
    <row r="162" spans="1:17" x14ac:dyDescent="0.25">
      <c r="A162" s="363" t="s">
        <v>659</v>
      </c>
      <c r="B162" s="363">
        <v>0</v>
      </c>
      <c r="C162" s="363">
        <v>0</v>
      </c>
      <c r="D162" s="363">
        <v>0</v>
      </c>
      <c r="E162" s="363">
        <v>0</v>
      </c>
      <c r="F162" s="363">
        <v>0</v>
      </c>
      <c r="G162" s="363">
        <v>0</v>
      </c>
      <c r="H162" s="363">
        <v>0</v>
      </c>
      <c r="I162" s="363">
        <v>166</v>
      </c>
      <c r="J162" s="363">
        <v>87</v>
      </c>
      <c r="K162" s="363">
        <v>92</v>
      </c>
      <c r="L162" s="363">
        <v>0</v>
      </c>
      <c r="M162" s="363">
        <v>0</v>
      </c>
      <c r="N162" s="363">
        <f t="shared" si="33"/>
        <v>345</v>
      </c>
      <c r="O162" s="29" t="s">
        <v>874</v>
      </c>
      <c r="P162" s="362"/>
      <c r="Q162" s="362"/>
    </row>
    <row r="163" spans="1:17" x14ac:dyDescent="0.25">
      <c r="A163" s="363" t="s">
        <v>157</v>
      </c>
      <c r="B163" s="363">
        <v>151</v>
      </c>
      <c r="C163" s="363">
        <v>71</v>
      </c>
      <c r="D163" s="363">
        <v>102</v>
      </c>
      <c r="E163" s="363">
        <v>342</v>
      </c>
      <c r="F163" s="363">
        <v>529</v>
      </c>
      <c r="G163" s="363">
        <v>630</v>
      </c>
      <c r="H163" s="363">
        <v>837</v>
      </c>
      <c r="I163" s="363">
        <v>1382</v>
      </c>
      <c r="J163" s="363">
        <v>1172</v>
      </c>
      <c r="K163" s="363">
        <v>937</v>
      </c>
      <c r="L163" s="363">
        <v>404</v>
      </c>
      <c r="M163" s="363">
        <v>117</v>
      </c>
      <c r="N163" s="363">
        <f t="shared" si="33"/>
        <v>6674</v>
      </c>
      <c r="O163" s="362" t="s">
        <v>537</v>
      </c>
      <c r="P163" s="362"/>
      <c r="Q163" s="362"/>
    </row>
    <row r="164" spans="1:17" x14ac:dyDescent="0.25">
      <c r="A164" s="363" t="s">
        <v>660</v>
      </c>
      <c r="B164" s="363">
        <v>0</v>
      </c>
      <c r="C164" s="363">
        <v>0</v>
      </c>
      <c r="D164" s="363">
        <v>0</v>
      </c>
      <c r="E164" s="363">
        <v>0</v>
      </c>
      <c r="F164" s="363">
        <v>0</v>
      </c>
      <c r="G164" s="363">
        <v>0</v>
      </c>
      <c r="H164" s="363"/>
      <c r="I164" s="363">
        <v>0</v>
      </c>
      <c r="J164" s="363">
        <v>0</v>
      </c>
      <c r="K164" s="363">
        <v>0</v>
      </c>
      <c r="L164" s="363">
        <v>0</v>
      </c>
      <c r="M164" s="363">
        <v>0</v>
      </c>
      <c r="N164" s="363">
        <f t="shared" si="33"/>
        <v>0</v>
      </c>
      <c r="O164" s="29" t="s">
        <v>875</v>
      </c>
      <c r="P164" s="362"/>
      <c r="Q164" s="362"/>
    </row>
    <row r="165" spans="1:17" x14ac:dyDescent="0.25">
      <c r="A165" s="363"/>
      <c r="B165" s="363"/>
      <c r="C165" s="363"/>
      <c r="D165" s="363"/>
      <c r="E165" s="363"/>
      <c r="F165" s="363"/>
      <c r="G165" s="363"/>
      <c r="H165" s="363"/>
      <c r="I165" s="363"/>
      <c r="J165" s="363"/>
      <c r="K165" s="363"/>
      <c r="L165" s="363"/>
      <c r="M165" s="363"/>
      <c r="N165" s="363"/>
      <c r="O165" s="363"/>
      <c r="P165" s="362"/>
      <c r="Q165" s="362"/>
    </row>
    <row r="166" spans="1:17" s="30" customFormat="1" x14ac:dyDescent="0.25">
      <c r="A166" s="360" t="s">
        <v>158</v>
      </c>
      <c r="B166" s="361">
        <f>SUM(B167:B168)</f>
        <v>112</v>
      </c>
      <c r="C166" s="361">
        <f>SUM(C167:C168)</f>
        <v>34</v>
      </c>
      <c r="D166" s="361">
        <f>SUM(D167:D168)</f>
        <v>83</v>
      </c>
      <c r="E166" s="361">
        <f>SUM(E167:E168)</f>
        <v>289</v>
      </c>
      <c r="F166" s="361">
        <f>SUM(F167:F168)</f>
        <v>1069</v>
      </c>
      <c r="G166" s="361">
        <f>SUM(G167:G167)</f>
        <v>996</v>
      </c>
      <c r="H166" s="361">
        <f>SUM(H167:H168)</f>
        <v>233</v>
      </c>
      <c r="I166" s="361">
        <f>SUM(I167:I168)</f>
        <v>935</v>
      </c>
      <c r="J166" s="361">
        <f>SUM(J167:J168)</f>
        <v>698</v>
      </c>
      <c r="K166" s="361">
        <f>SUM(K167:K168)</f>
        <v>883</v>
      </c>
      <c r="L166" s="361">
        <f>SUM(L167:L168)</f>
        <v>1227</v>
      </c>
      <c r="M166" s="361">
        <f>SUM(M167:M167)</f>
        <v>915</v>
      </c>
      <c r="N166" s="361">
        <f>SUM(B166:M166)</f>
        <v>7474</v>
      </c>
      <c r="O166" s="360" t="s">
        <v>196</v>
      </c>
      <c r="P166" s="361"/>
      <c r="Q166" s="362"/>
    </row>
    <row r="167" spans="1:17" x14ac:dyDescent="0.25">
      <c r="A167" s="363" t="s">
        <v>159</v>
      </c>
      <c r="B167" s="363">
        <v>112</v>
      </c>
      <c r="C167" s="363">
        <v>34</v>
      </c>
      <c r="D167" s="363">
        <v>83</v>
      </c>
      <c r="E167" s="363">
        <v>289</v>
      </c>
      <c r="F167" s="363">
        <v>1069</v>
      </c>
      <c r="G167" s="363">
        <v>996</v>
      </c>
      <c r="H167" s="363">
        <v>233</v>
      </c>
      <c r="I167" s="363">
        <v>935</v>
      </c>
      <c r="J167" s="363">
        <v>698</v>
      </c>
      <c r="K167" s="363">
        <v>883</v>
      </c>
      <c r="L167" s="363">
        <v>1227</v>
      </c>
      <c r="M167" s="363">
        <v>915</v>
      </c>
      <c r="N167" s="363">
        <f>SUM(B167:M167)</f>
        <v>7474</v>
      </c>
      <c r="O167" s="362" t="s">
        <v>197</v>
      </c>
      <c r="P167" s="362"/>
      <c r="Q167" s="362"/>
    </row>
    <row r="168" spans="1:17" x14ac:dyDescent="0.25">
      <c r="A168" s="363" t="s">
        <v>661</v>
      </c>
      <c r="B168" s="363">
        <v>0</v>
      </c>
      <c r="C168" s="363">
        <v>0</v>
      </c>
      <c r="D168" s="363">
        <v>0</v>
      </c>
      <c r="E168" s="363">
        <v>0</v>
      </c>
      <c r="F168" s="363">
        <v>0</v>
      </c>
      <c r="G168" s="363">
        <v>0</v>
      </c>
      <c r="H168" s="363">
        <v>0</v>
      </c>
      <c r="I168" s="363">
        <v>0</v>
      </c>
      <c r="J168" s="363">
        <v>0</v>
      </c>
      <c r="K168" s="363">
        <v>0</v>
      </c>
      <c r="L168" s="363">
        <v>0</v>
      </c>
      <c r="M168" s="363">
        <v>0</v>
      </c>
      <c r="N168" s="363">
        <f>SUM(B168:M168)</f>
        <v>0</v>
      </c>
      <c r="O168" s="29" t="s">
        <v>876</v>
      </c>
      <c r="P168" s="362"/>
      <c r="Q168" s="362"/>
    </row>
    <row r="169" spans="1:17" x14ac:dyDescent="0.25">
      <c r="A169" s="363"/>
      <c r="B169" s="363"/>
      <c r="C169" s="363"/>
      <c r="D169" s="363"/>
      <c r="E169" s="363"/>
      <c r="F169" s="363"/>
      <c r="G169" s="363"/>
      <c r="H169" s="363"/>
      <c r="I169" s="363"/>
      <c r="J169" s="363"/>
      <c r="K169" s="363"/>
      <c r="L169" s="363"/>
      <c r="M169" s="363"/>
      <c r="N169" s="363"/>
      <c r="O169" s="363"/>
      <c r="P169" s="362"/>
      <c r="Q169" s="362"/>
    </row>
    <row r="170" spans="1:17" s="30" customFormat="1" x14ac:dyDescent="0.25">
      <c r="A170" s="360" t="s">
        <v>161</v>
      </c>
      <c r="B170" s="361">
        <f t="shared" ref="B170:L170" si="34">SUM(B171:B175)</f>
        <v>80</v>
      </c>
      <c r="C170" s="361">
        <f t="shared" si="34"/>
        <v>94</v>
      </c>
      <c r="D170" s="361">
        <f t="shared" si="34"/>
        <v>182</v>
      </c>
      <c r="E170" s="361">
        <f t="shared" si="34"/>
        <v>2566</v>
      </c>
      <c r="F170" s="361">
        <f t="shared" si="34"/>
        <v>6751</v>
      </c>
      <c r="G170" s="361">
        <f t="shared" si="34"/>
        <v>5475</v>
      </c>
      <c r="H170" s="361">
        <f t="shared" si="34"/>
        <v>5451</v>
      </c>
      <c r="I170" s="361">
        <f t="shared" si="34"/>
        <v>6360</v>
      </c>
      <c r="J170" s="361">
        <f t="shared" si="34"/>
        <v>6879</v>
      </c>
      <c r="K170" s="361">
        <f t="shared" si="34"/>
        <v>5063</v>
      </c>
      <c r="L170" s="361">
        <f t="shared" si="34"/>
        <v>1032</v>
      </c>
      <c r="M170" s="361">
        <f>SUM(M171:M174)</f>
        <v>363</v>
      </c>
      <c r="N170" s="361">
        <f t="shared" ref="N170:N175" si="35">SUM(B170:M170)</f>
        <v>40296</v>
      </c>
      <c r="O170" s="360" t="s">
        <v>199</v>
      </c>
      <c r="P170" s="361"/>
      <c r="Q170" s="361"/>
    </row>
    <row r="171" spans="1:17" x14ac:dyDescent="0.25">
      <c r="A171" s="363" t="s">
        <v>162</v>
      </c>
      <c r="B171" s="363">
        <v>41</v>
      </c>
      <c r="C171" s="363">
        <v>74</v>
      </c>
      <c r="D171" s="363">
        <v>104</v>
      </c>
      <c r="E171" s="363">
        <v>798</v>
      </c>
      <c r="F171" s="363">
        <v>1748</v>
      </c>
      <c r="G171" s="363">
        <v>1787</v>
      </c>
      <c r="H171" s="363">
        <v>1754</v>
      </c>
      <c r="I171" s="363">
        <v>2216</v>
      </c>
      <c r="J171" s="363">
        <v>1912</v>
      </c>
      <c r="K171" s="363">
        <v>1279</v>
      </c>
      <c r="L171" s="363">
        <v>286</v>
      </c>
      <c r="M171" s="363">
        <v>99</v>
      </c>
      <c r="N171" s="363">
        <f t="shared" si="35"/>
        <v>12098</v>
      </c>
      <c r="O171" s="362" t="s">
        <v>538</v>
      </c>
      <c r="P171" s="362"/>
      <c r="Q171" s="362"/>
    </row>
    <row r="172" spans="1:17" x14ac:dyDescent="0.25">
      <c r="A172" s="363" t="s">
        <v>338</v>
      </c>
      <c r="B172" s="363">
        <v>0</v>
      </c>
      <c r="C172" s="363">
        <v>0</v>
      </c>
      <c r="D172" s="363">
        <v>20</v>
      </c>
      <c r="E172" s="363">
        <v>125</v>
      </c>
      <c r="F172" s="363">
        <v>210</v>
      </c>
      <c r="G172" s="363">
        <v>200</v>
      </c>
      <c r="H172" s="363">
        <v>280</v>
      </c>
      <c r="I172" s="363">
        <v>220</v>
      </c>
      <c r="J172" s="363">
        <v>290</v>
      </c>
      <c r="K172" s="363">
        <v>230</v>
      </c>
      <c r="L172" s="363">
        <v>85</v>
      </c>
      <c r="M172" s="363">
        <v>30</v>
      </c>
      <c r="N172" s="363">
        <f t="shared" si="35"/>
        <v>1690</v>
      </c>
      <c r="O172" s="362" t="s">
        <v>203</v>
      </c>
      <c r="P172" s="362"/>
      <c r="Q172" s="362"/>
    </row>
    <row r="173" spans="1:17" x14ac:dyDescent="0.25">
      <c r="A173" s="362" t="s">
        <v>163</v>
      </c>
      <c r="B173" s="363">
        <v>19</v>
      </c>
      <c r="C173" s="363">
        <v>0</v>
      </c>
      <c r="D173" s="363">
        <v>0</v>
      </c>
      <c r="E173" s="363">
        <v>1441</v>
      </c>
      <c r="F173" s="363">
        <v>4237</v>
      </c>
      <c r="G173" s="363">
        <v>3063</v>
      </c>
      <c r="H173" s="363">
        <v>3000</v>
      </c>
      <c r="I173" s="363">
        <v>3300</v>
      </c>
      <c r="J173" s="363">
        <v>4200</v>
      </c>
      <c r="K173" s="363">
        <v>3300</v>
      </c>
      <c r="L173" s="363">
        <v>614</v>
      </c>
      <c r="M173" s="363">
        <v>234</v>
      </c>
      <c r="N173" s="363">
        <f t="shared" si="35"/>
        <v>23408</v>
      </c>
      <c r="O173" s="362" t="s">
        <v>201</v>
      </c>
      <c r="P173" s="362"/>
      <c r="Q173" s="362"/>
    </row>
    <row r="174" spans="1:17" x14ac:dyDescent="0.25">
      <c r="A174" s="363" t="s">
        <v>164</v>
      </c>
      <c r="B174" s="363">
        <v>20</v>
      </c>
      <c r="C174" s="363">
        <v>20</v>
      </c>
      <c r="D174" s="363">
        <v>58</v>
      </c>
      <c r="E174" s="363">
        <v>202</v>
      </c>
      <c r="F174" s="363">
        <v>556</v>
      </c>
      <c r="G174" s="363">
        <v>425</v>
      </c>
      <c r="H174" s="363">
        <v>417</v>
      </c>
      <c r="I174" s="363">
        <v>624</v>
      </c>
      <c r="J174" s="363">
        <v>477</v>
      </c>
      <c r="K174" s="363">
        <v>254</v>
      </c>
      <c r="L174" s="363">
        <v>47</v>
      </c>
      <c r="M174" s="363">
        <v>0</v>
      </c>
      <c r="N174" s="363">
        <f t="shared" si="35"/>
        <v>3100</v>
      </c>
      <c r="O174" s="362" t="s">
        <v>540</v>
      </c>
      <c r="P174" s="362"/>
      <c r="Q174" s="362"/>
    </row>
    <row r="175" spans="1:17" x14ac:dyDescent="0.25">
      <c r="A175" s="363" t="s">
        <v>662</v>
      </c>
      <c r="B175" s="363">
        <v>0</v>
      </c>
      <c r="C175" s="363">
        <v>0</v>
      </c>
      <c r="D175" s="363">
        <v>0</v>
      </c>
      <c r="E175" s="363">
        <v>0</v>
      </c>
      <c r="F175" s="363">
        <v>0</v>
      </c>
      <c r="G175" s="363">
        <v>0</v>
      </c>
      <c r="H175" s="363">
        <v>0</v>
      </c>
      <c r="I175" s="363">
        <v>0</v>
      </c>
      <c r="J175" s="363">
        <v>0</v>
      </c>
      <c r="K175" s="363">
        <v>0</v>
      </c>
      <c r="L175" s="363">
        <v>0</v>
      </c>
      <c r="M175" s="363">
        <v>0</v>
      </c>
      <c r="N175" s="363">
        <f t="shared" si="35"/>
        <v>0</v>
      </c>
      <c r="O175" s="29" t="s">
        <v>877</v>
      </c>
      <c r="P175" s="362"/>
      <c r="Q175" s="362"/>
    </row>
    <row r="176" spans="1:17" x14ac:dyDescent="0.25">
      <c r="A176" s="363"/>
      <c r="B176" s="363"/>
      <c r="C176" s="363"/>
      <c r="D176" s="363"/>
      <c r="E176" s="363"/>
      <c r="F176" s="363"/>
      <c r="G176" s="363"/>
      <c r="H176" s="363"/>
      <c r="I176" s="363"/>
      <c r="J176" s="363"/>
      <c r="K176" s="363"/>
      <c r="L176" s="363"/>
      <c r="M176" s="363"/>
      <c r="N176" s="363"/>
      <c r="O176" s="363"/>
      <c r="P176" s="362"/>
      <c r="Q176" s="362"/>
    </row>
    <row r="177" spans="1:17" s="30" customFormat="1" x14ac:dyDescent="0.25">
      <c r="A177" s="360" t="s">
        <v>166</v>
      </c>
      <c r="B177" s="361">
        <f t="shared" ref="B177:M177" si="36">SUM(B178:B183)</f>
        <v>0</v>
      </c>
      <c r="C177" s="361">
        <f t="shared" si="36"/>
        <v>0</v>
      </c>
      <c r="D177" s="361">
        <f t="shared" si="36"/>
        <v>0</v>
      </c>
      <c r="E177" s="361">
        <f t="shared" si="36"/>
        <v>59</v>
      </c>
      <c r="F177" s="361">
        <f t="shared" si="36"/>
        <v>974</v>
      </c>
      <c r="G177" s="361">
        <f t="shared" si="36"/>
        <v>1525</v>
      </c>
      <c r="H177" s="361">
        <f t="shared" si="36"/>
        <v>2486</v>
      </c>
      <c r="I177" s="361">
        <f t="shared" si="36"/>
        <v>3042</v>
      </c>
      <c r="J177" s="361">
        <f t="shared" si="36"/>
        <v>1730</v>
      </c>
      <c r="K177" s="361">
        <f t="shared" si="36"/>
        <v>786</v>
      </c>
      <c r="L177" s="361">
        <f t="shared" si="36"/>
        <v>0</v>
      </c>
      <c r="M177" s="361">
        <f t="shared" si="36"/>
        <v>0</v>
      </c>
      <c r="N177" s="361">
        <f t="shared" ref="N177:N183" si="37">SUM(B177:M177)</f>
        <v>10602</v>
      </c>
      <c r="O177" s="360" t="s">
        <v>204</v>
      </c>
      <c r="P177" s="361"/>
      <c r="Q177" s="362"/>
    </row>
    <row r="178" spans="1:17" x14ac:dyDescent="0.25">
      <c r="A178" s="363" t="s">
        <v>339</v>
      </c>
      <c r="B178" s="363">
        <v>0</v>
      </c>
      <c r="C178" s="363">
        <v>0</v>
      </c>
      <c r="D178" s="363">
        <v>0</v>
      </c>
      <c r="E178" s="363">
        <v>59</v>
      </c>
      <c r="F178" s="363">
        <v>278</v>
      </c>
      <c r="G178" s="363">
        <v>333</v>
      </c>
      <c r="H178" s="363">
        <v>434</v>
      </c>
      <c r="I178" s="363">
        <v>572</v>
      </c>
      <c r="J178" s="363">
        <v>407</v>
      </c>
      <c r="K178" s="363">
        <v>155</v>
      </c>
      <c r="L178" s="363">
        <v>0</v>
      </c>
      <c r="M178" s="363">
        <v>0</v>
      </c>
      <c r="N178" s="363">
        <f t="shared" si="37"/>
        <v>2238</v>
      </c>
      <c r="O178" s="362" t="s">
        <v>541</v>
      </c>
      <c r="P178" s="362"/>
      <c r="Q178" s="362"/>
    </row>
    <row r="179" spans="1:17" x14ac:dyDescent="0.25">
      <c r="A179" s="363" t="s">
        <v>167</v>
      </c>
      <c r="B179" s="363">
        <v>0</v>
      </c>
      <c r="C179" s="363">
        <v>0</v>
      </c>
      <c r="D179" s="363">
        <v>0</v>
      </c>
      <c r="E179" s="363">
        <v>0</v>
      </c>
      <c r="F179" s="363">
        <v>320</v>
      </c>
      <c r="G179" s="363">
        <v>448</v>
      </c>
      <c r="H179" s="363">
        <v>1245</v>
      </c>
      <c r="I179" s="363">
        <v>1389</v>
      </c>
      <c r="J179" s="363">
        <v>428</v>
      </c>
      <c r="K179" s="363">
        <v>0</v>
      </c>
      <c r="L179" s="363">
        <v>0</v>
      </c>
      <c r="M179" s="363">
        <v>0</v>
      </c>
      <c r="N179" s="363">
        <f t="shared" si="37"/>
        <v>3830</v>
      </c>
      <c r="O179" s="362" t="s">
        <v>614</v>
      </c>
      <c r="P179" s="362"/>
      <c r="Q179" s="362"/>
    </row>
    <row r="180" spans="1:17" x14ac:dyDescent="0.25">
      <c r="A180" s="363" t="s">
        <v>274</v>
      </c>
      <c r="B180" s="363">
        <v>0</v>
      </c>
      <c r="C180" s="363">
        <v>0</v>
      </c>
      <c r="D180" s="363">
        <v>0</v>
      </c>
      <c r="E180" s="363">
        <v>0</v>
      </c>
      <c r="F180" s="363">
        <v>297</v>
      </c>
      <c r="G180" s="363">
        <v>585</v>
      </c>
      <c r="H180" s="363">
        <v>484</v>
      </c>
      <c r="I180" s="363">
        <v>684</v>
      </c>
      <c r="J180" s="363">
        <v>601</v>
      </c>
      <c r="K180" s="363">
        <v>214</v>
      </c>
      <c r="L180" s="363">
        <v>0</v>
      </c>
      <c r="M180" s="363">
        <v>0</v>
      </c>
      <c r="N180" s="363">
        <f t="shared" si="37"/>
        <v>2865</v>
      </c>
      <c r="O180" s="362" t="s">
        <v>615</v>
      </c>
      <c r="P180" s="362"/>
      <c r="Q180" s="362"/>
    </row>
    <row r="181" spans="1:17" x14ac:dyDescent="0.25">
      <c r="A181" s="363" t="s">
        <v>340</v>
      </c>
      <c r="B181" s="363">
        <v>0</v>
      </c>
      <c r="C181" s="363">
        <v>0</v>
      </c>
      <c r="D181" s="363">
        <v>0</v>
      </c>
      <c r="E181" s="363">
        <v>0</v>
      </c>
      <c r="F181" s="363">
        <v>79</v>
      </c>
      <c r="G181" s="363">
        <v>159</v>
      </c>
      <c r="H181" s="363">
        <v>323</v>
      </c>
      <c r="I181" s="363">
        <v>397</v>
      </c>
      <c r="J181" s="363">
        <v>294</v>
      </c>
      <c r="K181" s="363">
        <v>417</v>
      </c>
      <c r="L181" s="363">
        <v>0</v>
      </c>
      <c r="M181" s="363">
        <v>0</v>
      </c>
      <c r="N181" s="363">
        <f t="shared" si="37"/>
        <v>1669</v>
      </c>
      <c r="O181" s="362" t="s">
        <v>616</v>
      </c>
      <c r="P181" s="362"/>
      <c r="Q181" s="362"/>
    </row>
    <row r="182" spans="1:17" x14ac:dyDescent="0.25">
      <c r="A182" s="363" t="s">
        <v>663</v>
      </c>
      <c r="B182" s="363">
        <v>0</v>
      </c>
      <c r="C182" s="363">
        <v>0</v>
      </c>
      <c r="D182" s="363">
        <v>0</v>
      </c>
      <c r="E182" s="363">
        <v>0</v>
      </c>
      <c r="F182" s="363">
        <v>0</v>
      </c>
      <c r="G182" s="363">
        <v>0</v>
      </c>
      <c r="H182" s="363">
        <v>0</v>
      </c>
      <c r="I182" s="363">
        <v>0</v>
      </c>
      <c r="J182" s="363">
        <v>0</v>
      </c>
      <c r="K182" s="363">
        <v>0</v>
      </c>
      <c r="L182" s="363">
        <v>0</v>
      </c>
      <c r="M182" s="363">
        <v>0</v>
      </c>
      <c r="N182" s="363">
        <f t="shared" si="37"/>
        <v>0</v>
      </c>
      <c r="O182" s="29" t="s">
        <v>878</v>
      </c>
      <c r="P182" s="362"/>
      <c r="Q182" s="362"/>
    </row>
    <row r="183" spans="1:17" x14ac:dyDescent="0.25">
      <c r="A183" s="363" t="s">
        <v>664</v>
      </c>
      <c r="B183" s="363">
        <v>0</v>
      </c>
      <c r="C183" s="363">
        <v>0</v>
      </c>
      <c r="D183" s="363">
        <v>0</v>
      </c>
      <c r="E183" s="363">
        <v>0</v>
      </c>
      <c r="F183" s="363">
        <v>0</v>
      </c>
      <c r="G183" s="363">
        <v>0</v>
      </c>
      <c r="H183" s="363">
        <v>0</v>
      </c>
      <c r="I183" s="363">
        <v>0</v>
      </c>
      <c r="J183" s="363">
        <v>0</v>
      </c>
      <c r="K183" s="363">
        <v>0</v>
      </c>
      <c r="L183" s="363">
        <v>0</v>
      </c>
      <c r="M183" s="363">
        <v>0</v>
      </c>
      <c r="N183" s="363">
        <f t="shared" si="37"/>
        <v>0</v>
      </c>
      <c r="O183" s="29" t="s">
        <v>879</v>
      </c>
      <c r="P183" s="362"/>
      <c r="Q183" s="362"/>
    </row>
    <row r="184" spans="1:17" x14ac:dyDescent="0.25">
      <c r="A184" s="363"/>
      <c r="B184" s="363"/>
      <c r="C184" s="363"/>
      <c r="D184" s="363"/>
      <c r="E184" s="363"/>
      <c r="F184" s="363"/>
      <c r="G184" s="363"/>
      <c r="H184" s="363"/>
      <c r="I184" s="363"/>
      <c r="J184" s="363"/>
      <c r="K184" s="363"/>
      <c r="L184" s="363"/>
      <c r="M184" s="363"/>
      <c r="N184" s="361"/>
      <c r="O184" s="363"/>
      <c r="P184" s="362"/>
      <c r="Q184" s="362"/>
    </row>
    <row r="185" spans="1:17" s="30" customFormat="1" x14ac:dyDescent="0.25">
      <c r="A185" s="360" t="s">
        <v>341</v>
      </c>
      <c r="B185" s="361">
        <f t="shared" ref="B185:M185" si="38">SUM(B186:B186)</f>
        <v>0</v>
      </c>
      <c r="C185" s="361">
        <f t="shared" si="38"/>
        <v>0</v>
      </c>
      <c r="D185" s="361">
        <f t="shared" si="38"/>
        <v>59</v>
      </c>
      <c r="E185" s="361">
        <f t="shared" si="38"/>
        <v>324</v>
      </c>
      <c r="F185" s="361">
        <f t="shared" si="38"/>
        <v>329</v>
      </c>
      <c r="G185" s="361">
        <f t="shared" si="38"/>
        <v>512</v>
      </c>
      <c r="H185" s="361">
        <f t="shared" si="38"/>
        <v>707</v>
      </c>
      <c r="I185" s="361">
        <f t="shared" si="38"/>
        <v>716</v>
      </c>
      <c r="J185" s="361">
        <f t="shared" si="38"/>
        <v>364</v>
      </c>
      <c r="K185" s="361">
        <f t="shared" si="38"/>
        <v>128</v>
      </c>
      <c r="L185" s="361">
        <f t="shared" si="38"/>
        <v>150</v>
      </c>
      <c r="M185" s="361">
        <f t="shared" si="38"/>
        <v>14</v>
      </c>
      <c r="N185" s="361">
        <f>SUM(B185:M185)</f>
        <v>3303</v>
      </c>
      <c r="O185" s="360" t="s">
        <v>350</v>
      </c>
      <c r="P185" s="361"/>
      <c r="Q185" s="362"/>
    </row>
    <row r="186" spans="1:17" x14ac:dyDescent="0.25">
      <c r="A186" s="363" t="s">
        <v>342</v>
      </c>
      <c r="B186" s="363">
        <v>0</v>
      </c>
      <c r="C186" s="363">
        <v>0</v>
      </c>
      <c r="D186" s="363">
        <v>59</v>
      </c>
      <c r="E186" s="363">
        <v>324</v>
      </c>
      <c r="F186" s="363">
        <v>329</v>
      </c>
      <c r="G186" s="363">
        <v>512</v>
      </c>
      <c r="H186" s="363">
        <v>707</v>
      </c>
      <c r="I186" s="363">
        <v>716</v>
      </c>
      <c r="J186" s="363">
        <v>364</v>
      </c>
      <c r="K186" s="363">
        <v>128</v>
      </c>
      <c r="L186" s="363">
        <v>150</v>
      </c>
      <c r="M186" s="363">
        <v>14</v>
      </c>
      <c r="N186" s="363">
        <f>SUM(B186:M186)</f>
        <v>3303</v>
      </c>
      <c r="O186" s="362" t="s">
        <v>545</v>
      </c>
      <c r="P186" s="362"/>
      <c r="Q186" s="362"/>
    </row>
    <row r="187" spans="1:17" x14ac:dyDescent="0.25">
      <c r="A187" s="363"/>
      <c r="B187" s="363"/>
      <c r="C187" s="363"/>
      <c r="D187" s="363"/>
      <c r="E187" s="363"/>
      <c r="F187" s="363"/>
      <c r="G187" s="363"/>
      <c r="H187" s="363"/>
      <c r="I187" s="363"/>
      <c r="J187" s="363"/>
      <c r="K187" s="363"/>
      <c r="L187" s="363"/>
      <c r="M187" s="363"/>
      <c r="N187" s="363"/>
      <c r="O187" s="363"/>
      <c r="P187" s="362"/>
      <c r="Q187" s="362"/>
    </row>
    <row r="188" spans="1:17" s="30" customFormat="1" x14ac:dyDescent="0.25">
      <c r="A188" s="360" t="s">
        <v>169</v>
      </c>
      <c r="B188" s="361">
        <f t="shared" ref="B188:M188" si="39">SUM(B189:B190)</f>
        <v>109</v>
      </c>
      <c r="C188" s="361">
        <f t="shared" si="39"/>
        <v>79</v>
      </c>
      <c r="D188" s="361">
        <f t="shared" si="39"/>
        <v>107</v>
      </c>
      <c r="E188" s="361">
        <f t="shared" si="39"/>
        <v>516</v>
      </c>
      <c r="F188" s="361">
        <f t="shared" si="39"/>
        <v>2336</v>
      </c>
      <c r="G188" s="361">
        <f t="shared" si="39"/>
        <v>1485</v>
      </c>
      <c r="H188" s="361">
        <f t="shared" si="39"/>
        <v>1202</v>
      </c>
      <c r="I188" s="361">
        <f t="shared" si="39"/>
        <v>1769</v>
      </c>
      <c r="J188" s="361">
        <f t="shared" si="39"/>
        <v>1489</v>
      </c>
      <c r="K188" s="361">
        <f t="shared" si="39"/>
        <v>543</v>
      </c>
      <c r="L188" s="361">
        <f t="shared" si="39"/>
        <v>634</v>
      </c>
      <c r="M188" s="361">
        <f t="shared" si="39"/>
        <v>71</v>
      </c>
      <c r="N188" s="361">
        <f>SUM(B188:M188)</f>
        <v>10340</v>
      </c>
      <c r="O188" s="360" t="s">
        <v>207</v>
      </c>
      <c r="P188" s="361"/>
      <c r="Q188" s="362"/>
    </row>
    <row r="189" spans="1:17" x14ac:dyDescent="0.25">
      <c r="A189" s="363" t="s">
        <v>275</v>
      </c>
      <c r="B189" s="363">
        <v>16</v>
      </c>
      <c r="C189" s="363">
        <v>34</v>
      </c>
      <c r="D189" s="363">
        <v>39</v>
      </c>
      <c r="E189" s="363">
        <v>103</v>
      </c>
      <c r="F189" s="363">
        <v>404</v>
      </c>
      <c r="G189" s="363">
        <v>321</v>
      </c>
      <c r="H189" s="363">
        <v>74</v>
      </c>
      <c r="I189" s="363">
        <v>124</v>
      </c>
      <c r="J189" s="363">
        <v>151</v>
      </c>
      <c r="K189" s="363">
        <v>83</v>
      </c>
      <c r="L189" s="363">
        <v>27</v>
      </c>
      <c r="M189" s="363">
        <v>27</v>
      </c>
      <c r="N189" s="363">
        <f>SUM(B189:M189)</f>
        <v>1403</v>
      </c>
      <c r="O189" s="362" t="s">
        <v>546</v>
      </c>
      <c r="P189" s="362"/>
      <c r="Q189" s="362"/>
    </row>
    <row r="190" spans="1:17" x14ac:dyDescent="0.25">
      <c r="A190" s="363" t="s">
        <v>170</v>
      </c>
      <c r="B190" s="363">
        <v>93</v>
      </c>
      <c r="C190" s="363">
        <v>45</v>
      </c>
      <c r="D190" s="363">
        <v>68</v>
      </c>
      <c r="E190" s="363">
        <v>413</v>
      </c>
      <c r="F190" s="363">
        <v>1932</v>
      </c>
      <c r="G190" s="363">
        <v>1164</v>
      </c>
      <c r="H190" s="363">
        <v>1128</v>
      </c>
      <c r="I190" s="363">
        <v>1645</v>
      </c>
      <c r="J190" s="363">
        <v>1338</v>
      </c>
      <c r="K190" s="363">
        <v>460</v>
      </c>
      <c r="L190" s="363">
        <v>607</v>
      </c>
      <c r="M190" s="363">
        <v>44</v>
      </c>
      <c r="N190" s="363">
        <f>SUM(B190:M190)</f>
        <v>8937</v>
      </c>
      <c r="O190" s="362" t="s">
        <v>547</v>
      </c>
      <c r="P190" s="362"/>
      <c r="Q190" s="362"/>
    </row>
    <row r="191" spans="1:17" x14ac:dyDescent="0.25">
      <c r="A191" s="363"/>
      <c r="B191" s="363"/>
      <c r="C191" s="363"/>
      <c r="D191" s="363"/>
      <c r="E191" s="363"/>
      <c r="F191" s="363"/>
      <c r="G191" s="363"/>
      <c r="H191" s="363"/>
      <c r="I191" s="363"/>
      <c r="J191" s="363"/>
      <c r="K191" s="363"/>
      <c r="L191" s="363"/>
      <c r="M191" s="363"/>
      <c r="N191" s="363"/>
      <c r="O191" s="363"/>
      <c r="P191" s="362"/>
      <c r="Q191" s="362"/>
    </row>
    <row r="192" spans="1:17" s="30" customFormat="1" x14ac:dyDescent="0.25">
      <c r="A192" s="360" t="s">
        <v>171</v>
      </c>
      <c r="B192" s="361">
        <f t="shared" ref="B192:M192" si="40">SUM(B193:B197)</f>
        <v>93</v>
      </c>
      <c r="C192" s="361">
        <f t="shared" si="40"/>
        <v>89</v>
      </c>
      <c r="D192" s="361">
        <f t="shared" si="40"/>
        <v>172</v>
      </c>
      <c r="E192" s="361">
        <f t="shared" si="40"/>
        <v>1032</v>
      </c>
      <c r="F192" s="361">
        <f t="shared" si="40"/>
        <v>1564</v>
      </c>
      <c r="G192" s="361">
        <f t="shared" si="40"/>
        <v>1993</v>
      </c>
      <c r="H192" s="361">
        <f t="shared" si="40"/>
        <v>2610</v>
      </c>
      <c r="I192" s="361">
        <f t="shared" si="40"/>
        <v>4373</v>
      </c>
      <c r="J192" s="361">
        <f t="shared" si="40"/>
        <v>2503</v>
      </c>
      <c r="K192" s="361">
        <f t="shared" si="40"/>
        <v>1901</v>
      </c>
      <c r="L192" s="361">
        <f t="shared" si="40"/>
        <v>891</v>
      </c>
      <c r="M192" s="361">
        <f t="shared" si="40"/>
        <v>680</v>
      </c>
      <c r="N192" s="361">
        <f t="shared" ref="N192:N197" si="41">SUM(B192:M192)</f>
        <v>17901</v>
      </c>
      <c r="O192" s="360" t="s">
        <v>209</v>
      </c>
      <c r="P192" s="361"/>
      <c r="Q192" s="362"/>
    </row>
    <row r="193" spans="1:17" x14ac:dyDescent="0.25">
      <c r="A193" s="363" t="s">
        <v>368</v>
      </c>
      <c r="B193" s="363">
        <v>0</v>
      </c>
      <c r="C193" s="363">
        <v>0</v>
      </c>
      <c r="D193" s="363">
        <v>0</v>
      </c>
      <c r="E193" s="363">
        <v>357</v>
      </c>
      <c r="F193" s="363">
        <v>689</v>
      </c>
      <c r="G193" s="363">
        <v>1072</v>
      </c>
      <c r="H193" s="363">
        <v>1435</v>
      </c>
      <c r="I193" s="363">
        <v>2343</v>
      </c>
      <c r="J193" s="363">
        <v>1027</v>
      </c>
      <c r="K193" s="363">
        <v>700</v>
      </c>
      <c r="L193" s="363">
        <v>322</v>
      </c>
      <c r="M193" s="363">
        <v>163</v>
      </c>
      <c r="N193" s="363">
        <f t="shared" si="41"/>
        <v>8108</v>
      </c>
      <c r="O193" s="362" t="s">
        <v>548</v>
      </c>
      <c r="P193" s="362"/>
      <c r="Q193" s="362"/>
    </row>
    <row r="194" spans="1:17" x14ac:dyDescent="0.25">
      <c r="A194" s="363" t="s">
        <v>617</v>
      </c>
      <c r="B194" s="363">
        <v>93</v>
      </c>
      <c r="C194" s="363">
        <v>56</v>
      </c>
      <c r="D194" s="363">
        <v>111</v>
      </c>
      <c r="E194" s="363">
        <v>174</v>
      </c>
      <c r="F194" s="363">
        <v>246</v>
      </c>
      <c r="G194" s="363">
        <v>226</v>
      </c>
      <c r="H194" s="363">
        <v>369</v>
      </c>
      <c r="I194" s="363">
        <v>729</v>
      </c>
      <c r="J194" s="363">
        <v>584</v>
      </c>
      <c r="K194" s="363">
        <v>743</v>
      </c>
      <c r="L194" s="363">
        <v>439</v>
      </c>
      <c r="M194" s="363">
        <v>482</v>
      </c>
      <c r="N194" s="363">
        <f t="shared" si="41"/>
        <v>4252</v>
      </c>
      <c r="O194" s="29" t="s">
        <v>880</v>
      </c>
      <c r="P194" s="362"/>
      <c r="Q194" s="362"/>
    </row>
    <row r="195" spans="1:17" x14ac:dyDescent="0.25">
      <c r="A195" s="363" t="s">
        <v>173</v>
      </c>
      <c r="B195" s="363">
        <v>0</v>
      </c>
      <c r="C195" s="363">
        <v>0</v>
      </c>
      <c r="D195" s="363">
        <v>24</v>
      </c>
      <c r="E195" s="363">
        <v>66</v>
      </c>
      <c r="F195" s="363">
        <v>71</v>
      </c>
      <c r="G195" s="363">
        <v>114</v>
      </c>
      <c r="H195" s="363">
        <v>153</v>
      </c>
      <c r="I195" s="363">
        <v>217</v>
      </c>
      <c r="J195" s="363">
        <v>111</v>
      </c>
      <c r="K195" s="363">
        <v>132</v>
      </c>
      <c r="L195" s="363">
        <v>0</v>
      </c>
      <c r="M195" s="363">
        <v>35</v>
      </c>
      <c r="N195" s="363">
        <f t="shared" si="41"/>
        <v>923</v>
      </c>
      <c r="O195" s="362" t="s">
        <v>550</v>
      </c>
      <c r="P195" s="362"/>
      <c r="Q195" s="362"/>
    </row>
    <row r="196" spans="1:17" x14ac:dyDescent="0.25">
      <c r="A196" s="363" t="s">
        <v>591</v>
      </c>
      <c r="B196" s="363">
        <v>0</v>
      </c>
      <c r="C196" s="363">
        <v>0</v>
      </c>
      <c r="D196" s="363">
        <v>0</v>
      </c>
      <c r="E196" s="363">
        <v>176</v>
      </c>
      <c r="F196" s="363">
        <v>276</v>
      </c>
      <c r="G196" s="363">
        <v>195</v>
      </c>
      <c r="H196" s="363">
        <v>336</v>
      </c>
      <c r="I196" s="363">
        <v>511</v>
      </c>
      <c r="J196" s="363">
        <v>418</v>
      </c>
      <c r="K196" s="363">
        <v>213</v>
      </c>
      <c r="L196" s="363">
        <v>0</v>
      </c>
      <c r="M196" s="363">
        <v>0</v>
      </c>
      <c r="N196" s="363">
        <f t="shared" si="41"/>
        <v>2125</v>
      </c>
      <c r="O196" s="29" t="s">
        <v>881</v>
      </c>
      <c r="P196" s="362"/>
      <c r="Q196" s="362"/>
    </row>
    <row r="197" spans="1:17" x14ac:dyDescent="0.25">
      <c r="A197" s="363" t="s">
        <v>174</v>
      </c>
      <c r="B197" s="363">
        <v>0</v>
      </c>
      <c r="C197" s="363">
        <v>33</v>
      </c>
      <c r="D197" s="363">
        <v>37</v>
      </c>
      <c r="E197" s="363">
        <v>259</v>
      </c>
      <c r="F197" s="363">
        <v>282</v>
      </c>
      <c r="G197" s="363">
        <v>386</v>
      </c>
      <c r="H197" s="363">
        <v>317</v>
      </c>
      <c r="I197" s="363">
        <v>573</v>
      </c>
      <c r="J197" s="363">
        <v>363</v>
      </c>
      <c r="K197" s="363">
        <v>113</v>
      </c>
      <c r="L197" s="363">
        <v>130</v>
      </c>
      <c r="M197" s="363">
        <v>0</v>
      </c>
      <c r="N197" s="363">
        <f t="shared" si="41"/>
        <v>2493</v>
      </c>
      <c r="O197" s="362" t="s">
        <v>618</v>
      </c>
      <c r="P197" s="362"/>
      <c r="Q197" s="362"/>
    </row>
    <row r="198" spans="1:17" x14ac:dyDescent="0.25">
      <c r="A198" s="363"/>
      <c r="B198" s="363"/>
      <c r="C198" s="363"/>
      <c r="D198" s="363"/>
      <c r="E198" s="363"/>
      <c r="F198" s="363"/>
      <c r="G198" s="363"/>
      <c r="H198" s="363"/>
      <c r="I198" s="363"/>
      <c r="J198" s="363"/>
      <c r="K198" s="363"/>
      <c r="L198" s="363"/>
      <c r="M198" s="363"/>
      <c r="N198" s="363"/>
      <c r="O198" s="363"/>
      <c r="P198" s="362"/>
      <c r="Q198" s="362"/>
    </row>
    <row r="199" spans="1:17" s="30" customFormat="1" x14ac:dyDescent="0.25">
      <c r="A199" s="360" t="s">
        <v>175</v>
      </c>
      <c r="B199" s="361">
        <f t="shared" ref="B199:M199" si="42">SUM(B200:B200)</f>
        <v>200</v>
      </c>
      <c r="C199" s="361">
        <f t="shared" si="42"/>
        <v>200</v>
      </c>
      <c r="D199" s="361">
        <f t="shared" si="42"/>
        <v>300</v>
      </c>
      <c r="E199" s="361">
        <f t="shared" si="42"/>
        <v>1100</v>
      </c>
      <c r="F199" s="361">
        <f t="shared" si="42"/>
        <v>1700</v>
      </c>
      <c r="G199" s="361">
        <f t="shared" si="42"/>
        <v>900</v>
      </c>
      <c r="H199" s="361">
        <f t="shared" si="42"/>
        <v>700</v>
      </c>
      <c r="I199" s="361">
        <f t="shared" si="42"/>
        <v>1000</v>
      </c>
      <c r="J199" s="361">
        <f t="shared" si="42"/>
        <v>900</v>
      </c>
      <c r="K199" s="361">
        <f t="shared" si="42"/>
        <v>800</v>
      </c>
      <c r="L199" s="361">
        <f t="shared" si="42"/>
        <v>350</v>
      </c>
      <c r="M199" s="361">
        <f t="shared" si="42"/>
        <v>300</v>
      </c>
      <c r="N199" s="361">
        <f>SUM(B199:M199)</f>
        <v>8450</v>
      </c>
      <c r="O199" s="360" t="s">
        <v>213</v>
      </c>
      <c r="P199" s="361"/>
      <c r="Q199" s="362"/>
    </row>
    <row r="200" spans="1:17" x14ac:dyDescent="0.25">
      <c r="A200" s="363" t="s">
        <v>176</v>
      </c>
      <c r="B200" s="363">
        <v>200</v>
      </c>
      <c r="C200" s="363">
        <v>200</v>
      </c>
      <c r="D200" s="363">
        <v>300</v>
      </c>
      <c r="E200" s="363">
        <v>1100</v>
      </c>
      <c r="F200" s="363">
        <v>1700</v>
      </c>
      <c r="G200" s="363">
        <v>900</v>
      </c>
      <c r="H200" s="363">
        <v>700</v>
      </c>
      <c r="I200" s="363">
        <v>1000</v>
      </c>
      <c r="J200" s="363">
        <v>900</v>
      </c>
      <c r="K200" s="363">
        <v>800</v>
      </c>
      <c r="L200" s="363">
        <v>350</v>
      </c>
      <c r="M200" s="363">
        <v>300</v>
      </c>
      <c r="N200" s="363">
        <f>SUM(B200:M200)</f>
        <v>8450</v>
      </c>
      <c r="O200" s="362" t="s">
        <v>552</v>
      </c>
      <c r="P200" s="362"/>
      <c r="Q200" s="362"/>
    </row>
    <row r="201" spans="1:17" x14ac:dyDescent="0.25">
      <c r="A201" s="363"/>
      <c r="B201" s="363"/>
      <c r="C201" s="363"/>
      <c r="D201" s="363"/>
      <c r="E201" s="363"/>
      <c r="F201" s="363"/>
      <c r="G201" s="363"/>
      <c r="H201" s="363"/>
      <c r="I201" s="363"/>
      <c r="J201" s="363"/>
      <c r="K201" s="363"/>
      <c r="L201" s="363"/>
      <c r="M201" s="363"/>
      <c r="N201" s="363"/>
      <c r="O201" s="362"/>
      <c r="P201" s="362"/>
      <c r="Q201" s="362"/>
    </row>
    <row r="202" spans="1:17" s="30" customFormat="1" x14ac:dyDescent="0.25">
      <c r="A202" s="360" t="s">
        <v>177</v>
      </c>
      <c r="B202" s="361">
        <f t="shared" ref="B202:M202" si="43">SUM(B203:B203)</f>
        <v>490</v>
      </c>
      <c r="C202" s="361">
        <f t="shared" si="43"/>
        <v>152</v>
      </c>
      <c r="D202" s="361">
        <f t="shared" si="43"/>
        <v>1034</v>
      </c>
      <c r="E202" s="361">
        <f t="shared" si="43"/>
        <v>570</v>
      </c>
      <c r="F202" s="361">
        <f t="shared" si="43"/>
        <v>1520</v>
      </c>
      <c r="G202" s="361">
        <f t="shared" si="43"/>
        <v>1796</v>
      </c>
      <c r="H202" s="361">
        <f t="shared" si="43"/>
        <v>1623</v>
      </c>
      <c r="I202" s="361">
        <f t="shared" si="43"/>
        <v>2366</v>
      </c>
      <c r="J202" s="361">
        <f t="shared" si="43"/>
        <v>1853</v>
      </c>
      <c r="K202" s="361">
        <f t="shared" si="43"/>
        <v>1178</v>
      </c>
      <c r="L202" s="361">
        <f t="shared" si="43"/>
        <v>690</v>
      </c>
      <c r="M202" s="361">
        <f t="shared" si="43"/>
        <v>454</v>
      </c>
      <c r="N202" s="361">
        <f>SUM(B202:M202)</f>
        <v>13726</v>
      </c>
      <c r="O202" s="360" t="s">
        <v>215</v>
      </c>
      <c r="P202" s="361"/>
      <c r="Q202" s="362"/>
    </row>
    <row r="203" spans="1:17" x14ac:dyDescent="0.25">
      <c r="A203" s="363" t="s">
        <v>407</v>
      </c>
      <c r="B203" s="363">
        <v>490</v>
      </c>
      <c r="C203" s="363">
        <v>152</v>
      </c>
      <c r="D203" s="363">
        <v>1034</v>
      </c>
      <c r="E203" s="363">
        <v>570</v>
      </c>
      <c r="F203" s="363">
        <v>1520</v>
      </c>
      <c r="G203" s="363">
        <v>1796</v>
      </c>
      <c r="H203" s="363">
        <v>1623</v>
      </c>
      <c r="I203" s="363">
        <v>2366</v>
      </c>
      <c r="J203" s="363">
        <v>1853</v>
      </c>
      <c r="K203" s="363">
        <v>1178</v>
      </c>
      <c r="L203" s="363">
        <v>690</v>
      </c>
      <c r="M203" s="363">
        <v>454</v>
      </c>
      <c r="N203" s="363">
        <f>SUM(B203:M203)</f>
        <v>13726</v>
      </c>
      <c r="O203" s="362" t="s">
        <v>553</v>
      </c>
      <c r="P203" s="362"/>
      <c r="Q203" s="362"/>
    </row>
    <row r="204" spans="1:17" x14ac:dyDescent="0.25">
      <c r="A204" s="363"/>
      <c r="B204" s="363"/>
      <c r="C204" s="363"/>
      <c r="D204" s="363"/>
      <c r="E204" s="363"/>
      <c r="F204" s="363"/>
      <c r="G204" s="363"/>
      <c r="H204" s="363"/>
      <c r="I204" s="363"/>
      <c r="J204" s="363"/>
      <c r="K204" s="363"/>
      <c r="L204" s="363"/>
      <c r="M204" s="363"/>
      <c r="N204" s="363"/>
      <c r="O204" s="363"/>
      <c r="P204" s="362"/>
      <c r="Q204" s="362"/>
    </row>
    <row r="205" spans="1:17" s="30" customFormat="1" x14ac:dyDescent="0.25">
      <c r="A205" s="360" t="s">
        <v>179</v>
      </c>
      <c r="B205" s="361">
        <f t="shared" ref="B205:M205" si="44">SUM(B206:B206)</f>
        <v>0</v>
      </c>
      <c r="C205" s="361">
        <f t="shared" si="44"/>
        <v>26</v>
      </c>
      <c r="D205" s="361">
        <f t="shared" si="44"/>
        <v>80</v>
      </c>
      <c r="E205" s="361">
        <f t="shared" si="44"/>
        <v>255</v>
      </c>
      <c r="F205" s="361">
        <f t="shared" si="44"/>
        <v>718</v>
      </c>
      <c r="G205" s="361">
        <f t="shared" si="44"/>
        <v>530</v>
      </c>
      <c r="H205" s="361">
        <f t="shared" si="44"/>
        <v>390</v>
      </c>
      <c r="I205" s="361">
        <f t="shared" si="44"/>
        <v>693</v>
      </c>
      <c r="J205" s="361">
        <f t="shared" si="44"/>
        <v>287</v>
      </c>
      <c r="K205" s="361">
        <f t="shared" si="44"/>
        <v>320</v>
      </c>
      <c r="L205" s="361">
        <f t="shared" si="44"/>
        <v>32</v>
      </c>
      <c r="M205" s="361">
        <f t="shared" si="44"/>
        <v>5</v>
      </c>
      <c r="N205" s="361">
        <f>SUM(B205:M205)</f>
        <v>3336</v>
      </c>
      <c r="O205" s="360" t="s">
        <v>217</v>
      </c>
      <c r="P205" s="361"/>
      <c r="Q205" s="362"/>
    </row>
    <row r="206" spans="1:17" x14ac:dyDescent="0.25">
      <c r="A206" s="363" t="s">
        <v>408</v>
      </c>
      <c r="B206" s="363">
        <v>0</v>
      </c>
      <c r="C206" s="363">
        <v>26</v>
      </c>
      <c r="D206" s="363">
        <v>80</v>
      </c>
      <c r="E206" s="363">
        <v>255</v>
      </c>
      <c r="F206" s="363">
        <v>718</v>
      </c>
      <c r="G206" s="363">
        <v>530</v>
      </c>
      <c r="H206" s="363">
        <v>390</v>
      </c>
      <c r="I206" s="363">
        <v>693</v>
      </c>
      <c r="J206" s="363">
        <v>287</v>
      </c>
      <c r="K206" s="363">
        <v>320</v>
      </c>
      <c r="L206" s="363">
        <v>32</v>
      </c>
      <c r="M206" s="363">
        <v>5</v>
      </c>
      <c r="N206" s="363">
        <f>SUM(B206:M206)</f>
        <v>3336</v>
      </c>
      <c r="O206" s="362" t="s">
        <v>554</v>
      </c>
      <c r="P206" s="362"/>
      <c r="Q206" s="362"/>
    </row>
    <row r="207" spans="1:17" x14ac:dyDescent="0.25">
      <c r="A207" s="363"/>
      <c r="B207" s="363"/>
      <c r="C207" s="363"/>
      <c r="D207" s="363"/>
      <c r="E207" s="363"/>
      <c r="F207" s="363"/>
      <c r="G207" s="363"/>
      <c r="H207" s="363"/>
      <c r="I207" s="363"/>
      <c r="J207" s="363"/>
      <c r="K207" s="363"/>
      <c r="L207" s="363"/>
      <c r="M207" s="363"/>
      <c r="N207" s="363"/>
      <c r="O207" s="363"/>
      <c r="P207" s="362"/>
      <c r="Q207" s="362"/>
    </row>
    <row r="208" spans="1:17" s="30" customFormat="1" x14ac:dyDescent="0.25">
      <c r="A208" s="360" t="s">
        <v>181</v>
      </c>
      <c r="B208" s="361">
        <f t="shared" ref="B208:M208" si="45">SUM(B209:B209)</f>
        <v>74</v>
      </c>
      <c r="C208" s="361">
        <f t="shared" si="45"/>
        <v>38</v>
      </c>
      <c r="D208" s="361">
        <f t="shared" si="45"/>
        <v>92</v>
      </c>
      <c r="E208" s="361">
        <f t="shared" si="45"/>
        <v>812</v>
      </c>
      <c r="F208" s="361">
        <f t="shared" si="45"/>
        <v>1750</v>
      </c>
      <c r="G208" s="361">
        <f t="shared" si="45"/>
        <v>2136</v>
      </c>
      <c r="H208" s="361">
        <f t="shared" si="45"/>
        <v>3010</v>
      </c>
      <c r="I208" s="361">
        <f t="shared" si="45"/>
        <v>2443</v>
      </c>
      <c r="J208" s="361">
        <f t="shared" si="45"/>
        <v>1871</v>
      </c>
      <c r="K208" s="361">
        <f t="shared" si="45"/>
        <v>1155</v>
      </c>
      <c r="L208" s="361">
        <f t="shared" si="45"/>
        <v>516</v>
      </c>
      <c r="M208" s="361">
        <f t="shared" si="45"/>
        <v>89</v>
      </c>
      <c r="N208" s="361">
        <f>SUM(B208:M208)</f>
        <v>13986</v>
      </c>
      <c r="O208" s="360" t="s">
        <v>219</v>
      </c>
      <c r="P208" s="361"/>
      <c r="Q208" s="362"/>
    </row>
    <row r="209" spans="1:20" x14ac:dyDescent="0.25">
      <c r="A209" s="363" t="s">
        <v>182</v>
      </c>
      <c r="B209" s="363">
        <v>74</v>
      </c>
      <c r="C209" s="363">
        <v>38</v>
      </c>
      <c r="D209" s="363">
        <v>92</v>
      </c>
      <c r="E209" s="363">
        <v>812</v>
      </c>
      <c r="F209" s="363">
        <v>1750</v>
      </c>
      <c r="G209" s="363">
        <v>2136</v>
      </c>
      <c r="H209" s="363">
        <v>3010</v>
      </c>
      <c r="I209" s="363">
        <v>2443</v>
      </c>
      <c r="J209" s="363">
        <v>1871</v>
      </c>
      <c r="K209" s="363">
        <v>1155</v>
      </c>
      <c r="L209" s="363">
        <v>516</v>
      </c>
      <c r="M209" s="363">
        <v>89</v>
      </c>
      <c r="N209" s="363">
        <f>SUM(B209:M209)</f>
        <v>13986</v>
      </c>
      <c r="O209" s="362" t="s">
        <v>555</v>
      </c>
      <c r="P209" s="362"/>
      <c r="Q209" s="362"/>
    </row>
    <row r="210" spans="1:20" x14ac:dyDescent="0.25">
      <c r="A210" s="363"/>
      <c r="B210" s="363"/>
      <c r="C210" s="363"/>
      <c r="D210" s="363"/>
      <c r="E210" s="363"/>
      <c r="F210" s="363"/>
      <c r="G210" s="363"/>
      <c r="H210" s="363"/>
      <c r="I210" s="363"/>
      <c r="J210" s="363"/>
      <c r="K210" s="363"/>
      <c r="L210" s="363"/>
      <c r="M210" s="363"/>
      <c r="N210" s="363"/>
      <c r="O210" s="362"/>
      <c r="P210" s="362"/>
      <c r="Q210" s="362"/>
    </row>
    <row r="211" spans="1:20" s="30" customFormat="1" x14ac:dyDescent="0.25">
      <c r="A211" s="361" t="s">
        <v>276</v>
      </c>
      <c r="B211" s="361">
        <f t="shared" ref="B211:M211" si="46">SUM(B212:B212)</f>
        <v>0</v>
      </c>
      <c r="C211" s="361">
        <f t="shared" si="46"/>
        <v>0</v>
      </c>
      <c r="D211" s="361">
        <f t="shared" si="46"/>
        <v>0</v>
      </c>
      <c r="E211" s="361">
        <f t="shared" si="46"/>
        <v>0</v>
      </c>
      <c r="F211" s="361">
        <f t="shared" si="46"/>
        <v>0</v>
      </c>
      <c r="G211" s="361">
        <f t="shared" si="46"/>
        <v>0</v>
      </c>
      <c r="H211" s="361">
        <f t="shared" si="46"/>
        <v>0</v>
      </c>
      <c r="I211" s="361">
        <f t="shared" si="46"/>
        <v>0</v>
      </c>
      <c r="J211" s="361">
        <f t="shared" si="46"/>
        <v>0</v>
      </c>
      <c r="K211" s="361">
        <f t="shared" si="46"/>
        <v>0</v>
      </c>
      <c r="L211" s="361">
        <f t="shared" si="46"/>
        <v>0</v>
      </c>
      <c r="M211" s="361">
        <f t="shared" si="46"/>
        <v>0</v>
      </c>
      <c r="N211" s="361">
        <f>SUM(B211:M211)</f>
        <v>0</v>
      </c>
      <c r="O211" s="119" t="s">
        <v>286</v>
      </c>
      <c r="P211" s="360"/>
      <c r="Q211" s="360"/>
      <c r="R211" s="119"/>
      <c r="S211" s="119"/>
      <c r="T211" s="119"/>
    </row>
    <row r="212" spans="1:20" x14ac:dyDescent="0.25">
      <c r="A212" s="363" t="s">
        <v>277</v>
      </c>
      <c r="B212" s="363">
        <v>0</v>
      </c>
      <c r="C212" s="363">
        <v>0</v>
      </c>
      <c r="D212" s="363">
        <v>0</v>
      </c>
      <c r="E212" s="363">
        <v>0</v>
      </c>
      <c r="F212" s="363">
        <v>0</v>
      </c>
      <c r="G212" s="363">
        <v>0</v>
      </c>
      <c r="H212" s="363">
        <v>0</v>
      </c>
      <c r="I212" s="363">
        <v>0</v>
      </c>
      <c r="J212" s="363">
        <v>0</v>
      </c>
      <c r="K212" s="363">
        <v>0</v>
      </c>
      <c r="L212" s="363">
        <v>0</v>
      </c>
      <c r="M212" s="363">
        <v>0</v>
      </c>
      <c r="N212" s="363">
        <f>SUM(B212:M212)</f>
        <v>0</v>
      </c>
      <c r="O212" s="29" t="s">
        <v>287</v>
      </c>
      <c r="P212" s="362"/>
      <c r="Q212" s="362"/>
    </row>
    <row r="213" spans="1:20" x14ac:dyDescent="0.25">
      <c r="A213" s="363"/>
      <c r="B213" s="363"/>
      <c r="C213" s="363"/>
      <c r="D213" s="363"/>
      <c r="E213" s="363"/>
      <c r="F213" s="363"/>
      <c r="G213" s="363"/>
      <c r="H213" s="363"/>
      <c r="I213" s="363"/>
      <c r="J213" s="363"/>
      <c r="K213" s="363"/>
      <c r="L213" s="363"/>
      <c r="M213" s="363"/>
      <c r="N213" s="363"/>
      <c r="O213" s="363"/>
      <c r="P213" s="362"/>
      <c r="Q213" s="362"/>
    </row>
    <row r="214" spans="1:20" s="30" customFormat="1" x14ac:dyDescent="0.25">
      <c r="A214" s="360" t="s">
        <v>183</v>
      </c>
      <c r="B214" s="361">
        <f t="shared" ref="B214:M214" si="47">SUM(B215:B218)</f>
        <v>39</v>
      </c>
      <c r="C214" s="361">
        <f t="shared" si="47"/>
        <v>45</v>
      </c>
      <c r="D214" s="361">
        <f t="shared" si="47"/>
        <v>44</v>
      </c>
      <c r="E214" s="361">
        <f t="shared" si="47"/>
        <v>640</v>
      </c>
      <c r="F214" s="361">
        <f t="shared" si="47"/>
        <v>2180</v>
      </c>
      <c r="G214" s="361">
        <f t="shared" si="47"/>
        <v>3203</v>
      </c>
      <c r="H214" s="361">
        <f t="shared" si="47"/>
        <v>5490</v>
      </c>
      <c r="I214" s="361">
        <f t="shared" si="47"/>
        <v>6712</v>
      </c>
      <c r="J214" s="361">
        <f t="shared" si="47"/>
        <v>4384</v>
      </c>
      <c r="K214" s="361">
        <f t="shared" si="47"/>
        <v>2183</v>
      </c>
      <c r="L214" s="361">
        <f t="shared" si="47"/>
        <v>88</v>
      </c>
      <c r="M214" s="361">
        <f t="shared" si="47"/>
        <v>28</v>
      </c>
      <c r="N214" s="361">
        <f>SUM(B214:M214)</f>
        <v>25036</v>
      </c>
      <c r="O214" s="360" t="s">
        <v>221</v>
      </c>
      <c r="P214" s="361"/>
      <c r="Q214" s="362"/>
    </row>
    <row r="215" spans="1:20" s="30" customFormat="1" x14ac:dyDescent="0.25">
      <c r="A215" s="362" t="s">
        <v>665</v>
      </c>
      <c r="B215" s="363">
        <v>5</v>
      </c>
      <c r="C215" s="363">
        <v>4</v>
      </c>
      <c r="D215" s="363">
        <v>12</v>
      </c>
      <c r="E215" s="363">
        <v>158</v>
      </c>
      <c r="F215" s="363">
        <v>604</v>
      </c>
      <c r="G215" s="363">
        <v>999</v>
      </c>
      <c r="H215" s="363">
        <v>2074</v>
      </c>
      <c r="I215" s="363">
        <v>2532</v>
      </c>
      <c r="J215" s="363">
        <v>1710</v>
      </c>
      <c r="K215" s="363">
        <v>753</v>
      </c>
      <c r="L215" s="363">
        <v>34</v>
      </c>
      <c r="M215" s="363">
        <v>18</v>
      </c>
      <c r="N215" s="363">
        <f>SUM(B215:M215)</f>
        <v>8903</v>
      </c>
      <c r="O215" s="29" t="s">
        <v>884</v>
      </c>
      <c r="P215" s="361"/>
      <c r="Q215" s="362"/>
    </row>
    <row r="216" spans="1:20" x14ac:dyDescent="0.25">
      <c r="A216" s="363" t="s">
        <v>184</v>
      </c>
      <c r="B216" s="363">
        <v>34</v>
      </c>
      <c r="C216" s="363">
        <v>41</v>
      </c>
      <c r="D216" s="363">
        <v>32</v>
      </c>
      <c r="E216" s="363">
        <v>482</v>
      </c>
      <c r="F216" s="363">
        <v>1576</v>
      </c>
      <c r="G216" s="363">
        <v>2204</v>
      </c>
      <c r="H216" s="363">
        <v>3416</v>
      </c>
      <c r="I216" s="363">
        <v>4180</v>
      </c>
      <c r="J216" s="363">
        <v>2674</v>
      </c>
      <c r="K216" s="363">
        <v>1430</v>
      </c>
      <c r="L216" s="363">
        <v>54</v>
      </c>
      <c r="M216" s="363">
        <v>10</v>
      </c>
      <c r="N216" s="363">
        <f>SUM(B216:M216)</f>
        <v>16133</v>
      </c>
      <c r="O216" s="362" t="s">
        <v>556</v>
      </c>
      <c r="P216" s="362"/>
      <c r="Q216" s="362"/>
    </row>
    <row r="217" spans="1:20" x14ac:dyDescent="0.25">
      <c r="A217" s="363" t="s">
        <v>666</v>
      </c>
      <c r="B217" s="363">
        <v>0</v>
      </c>
      <c r="C217" s="363">
        <v>0</v>
      </c>
      <c r="D217" s="363">
        <v>0</v>
      </c>
      <c r="E217" s="363">
        <v>0</v>
      </c>
      <c r="F217" s="363">
        <v>0</v>
      </c>
      <c r="G217" s="363">
        <v>0</v>
      </c>
      <c r="H217" s="363">
        <v>0</v>
      </c>
      <c r="I217" s="363">
        <v>0</v>
      </c>
      <c r="J217" s="363">
        <v>0</v>
      </c>
      <c r="K217" s="363">
        <v>0</v>
      </c>
      <c r="L217" s="363">
        <v>0</v>
      </c>
      <c r="M217" s="363">
        <v>0</v>
      </c>
      <c r="N217" s="363">
        <f>SUM(B217:M217)</f>
        <v>0</v>
      </c>
      <c r="O217" s="29" t="s">
        <v>882</v>
      </c>
      <c r="P217" s="362"/>
      <c r="Q217" s="362"/>
    </row>
    <row r="218" spans="1:20" x14ac:dyDescent="0.25">
      <c r="A218" s="363" t="s">
        <v>667</v>
      </c>
      <c r="B218" s="363">
        <v>0</v>
      </c>
      <c r="C218" s="363">
        <v>0</v>
      </c>
      <c r="D218" s="363">
        <v>0</v>
      </c>
      <c r="E218" s="363">
        <v>0</v>
      </c>
      <c r="F218" s="363">
        <v>0</v>
      </c>
      <c r="G218" s="363">
        <v>0</v>
      </c>
      <c r="H218" s="363">
        <v>0</v>
      </c>
      <c r="I218" s="363">
        <v>0</v>
      </c>
      <c r="J218" s="363">
        <v>0</v>
      </c>
      <c r="K218" s="363">
        <v>0</v>
      </c>
      <c r="L218" s="363">
        <v>0</v>
      </c>
      <c r="M218" s="363">
        <v>0</v>
      </c>
      <c r="N218" s="363">
        <f>SUM(B218:M218)</f>
        <v>0</v>
      </c>
      <c r="O218" s="29" t="s">
        <v>883</v>
      </c>
      <c r="P218" s="362"/>
      <c r="Q218" s="362"/>
    </row>
    <row r="219" spans="1:20" x14ac:dyDescent="0.25">
      <c r="A219" s="363"/>
      <c r="B219" s="363"/>
      <c r="C219" s="363"/>
      <c r="D219" s="363"/>
      <c r="E219" s="363"/>
      <c r="F219" s="363"/>
      <c r="G219" s="363"/>
      <c r="H219" s="363"/>
      <c r="I219" s="363"/>
      <c r="J219" s="363"/>
      <c r="K219" s="363"/>
      <c r="L219" s="363"/>
      <c r="M219" s="363"/>
      <c r="N219" s="363"/>
      <c r="O219" s="362"/>
      <c r="P219" s="362"/>
      <c r="Q219" s="362"/>
    </row>
    <row r="220" spans="1:20" s="30" customFormat="1" x14ac:dyDescent="0.25">
      <c r="A220" s="361" t="s">
        <v>223</v>
      </c>
      <c r="B220" s="361">
        <f t="shared" ref="B220:M220" si="48">SUM(B221:B222)</f>
        <v>73</v>
      </c>
      <c r="C220" s="361">
        <f t="shared" si="48"/>
        <v>23</v>
      </c>
      <c r="D220" s="361">
        <f t="shared" si="48"/>
        <v>73</v>
      </c>
      <c r="E220" s="361">
        <f t="shared" si="48"/>
        <v>157</v>
      </c>
      <c r="F220" s="361">
        <f t="shared" si="48"/>
        <v>265</v>
      </c>
      <c r="G220" s="361">
        <f t="shared" si="48"/>
        <v>481</v>
      </c>
      <c r="H220" s="361">
        <f t="shared" si="48"/>
        <v>234</v>
      </c>
      <c r="I220" s="361">
        <f t="shared" si="48"/>
        <v>721</v>
      </c>
      <c r="J220" s="361">
        <f t="shared" si="48"/>
        <v>225</v>
      </c>
      <c r="K220" s="361">
        <f t="shared" si="48"/>
        <v>169</v>
      </c>
      <c r="L220" s="361">
        <f t="shared" si="48"/>
        <v>150</v>
      </c>
      <c r="M220" s="361">
        <f t="shared" si="48"/>
        <v>184</v>
      </c>
      <c r="N220" s="361">
        <f>SUM(B220:M220)</f>
        <v>2755</v>
      </c>
      <c r="O220" s="360" t="s">
        <v>237</v>
      </c>
      <c r="P220" s="361"/>
      <c r="Q220" s="362"/>
    </row>
    <row r="221" spans="1:20" x14ac:dyDescent="0.25">
      <c r="A221" s="363" t="s">
        <v>224</v>
      </c>
      <c r="B221" s="363">
        <v>73</v>
      </c>
      <c r="C221" s="363">
        <v>23</v>
      </c>
      <c r="D221" s="363">
        <v>73</v>
      </c>
      <c r="E221" s="363">
        <v>157</v>
      </c>
      <c r="F221" s="363">
        <v>265</v>
      </c>
      <c r="G221" s="363">
        <v>481</v>
      </c>
      <c r="H221" s="363">
        <v>234</v>
      </c>
      <c r="I221" s="363">
        <v>721</v>
      </c>
      <c r="J221" s="363">
        <v>225</v>
      </c>
      <c r="K221" s="363">
        <v>169</v>
      </c>
      <c r="L221" s="363">
        <v>150</v>
      </c>
      <c r="M221" s="363">
        <v>184</v>
      </c>
      <c r="N221" s="363">
        <f>SUM(B221:M221)</f>
        <v>2755</v>
      </c>
      <c r="O221" s="362" t="s">
        <v>557</v>
      </c>
      <c r="P221" s="362"/>
      <c r="Q221" s="362"/>
      <c r="R221" s="154"/>
    </row>
    <row r="222" spans="1:20" x14ac:dyDescent="0.25">
      <c r="A222" s="363" t="s">
        <v>668</v>
      </c>
      <c r="B222" s="363">
        <v>0</v>
      </c>
      <c r="C222" s="363">
        <v>0</v>
      </c>
      <c r="D222" s="363">
        <v>0</v>
      </c>
      <c r="E222" s="363">
        <v>0</v>
      </c>
      <c r="F222" s="363">
        <v>0</v>
      </c>
      <c r="G222" s="363">
        <v>0</v>
      </c>
      <c r="H222" s="363">
        <v>0</v>
      </c>
      <c r="I222" s="363">
        <v>0</v>
      </c>
      <c r="J222" s="363">
        <v>0</v>
      </c>
      <c r="K222" s="363">
        <v>0</v>
      </c>
      <c r="L222" s="363">
        <v>0</v>
      </c>
      <c r="M222" s="363">
        <v>0</v>
      </c>
      <c r="N222" s="363">
        <f>SUM(B222:M222)</f>
        <v>0</v>
      </c>
      <c r="O222" s="29" t="s">
        <v>886</v>
      </c>
      <c r="P222" s="362"/>
      <c r="Q222" s="362"/>
      <c r="R222" s="154"/>
    </row>
    <row r="223" spans="1:20" x14ac:dyDescent="0.25">
      <c r="A223" s="363"/>
      <c r="B223" s="363"/>
      <c r="C223" s="363"/>
      <c r="D223" s="363"/>
      <c r="E223" s="363"/>
      <c r="F223" s="363"/>
      <c r="G223" s="363"/>
      <c r="H223" s="363"/>
      <c r="I223" s="363"/>
      <c r="J223" s="363"/>
      <c r="K223" s="363"/>
      <c r="L223" s="363"/>
      <c r="M223" s="363"/>
      <c r="N223" s="363"/>
      <c r="O223" s="363"/>
      <c r="P223" s="362"/>
      <c r="Q223" s="360"/>
      <c r="R223" s="154"/>
    </row>
    <row r="224" spans="1:20" s="30" customFormat="1" x14ac:dyDescent="0.25">
      <c r="A224" s="361" t="s">
        <v>225</v>
      </c>
      <c r="B224" s="361">
        <f t="shared" ref="B224:M224" si="49">SUM(B225:B228)</f>
        <v>47</v>
      </c>
      <c r="C224" s="361">
        <f t="shared" si="49"/>
        <v>99</v>
      </c>
      <c r="D224" s="361">
        <f t="shared" si="49"/>
        <v>70</v>
      </c>
      <c r="E224" s="361">
        <f t="shared" si="49"/>
        <v>160</v>
      </c>
      <c r="F224" s="361">
        <f t="shared" si="49"/>
        <v>258</v>
      </c>
      <c r="G224" s="361">
        <f t="shared" si="49"/>
        <v>430</v>
      </c>
      <c r="H224" s="361">
        <f t="shared" si="49"/>
        <v>174</v>
      </c>
      <c r="I224" s="361">
        <f t="shared" si="49"/>
        <v>502</v>
      </c>
      <c r="J224" s="361">
        <f t="shared" si="49"/>
        <v>393</v>
      </c>
      <c r="K224" s="361">
        <f t="shared" si="49"/>
        <v>1429</v>
      </c>
      <c r="L224" s="361">
        <f t="shared" si="49"/>
        <v>348</v>
      </c>
      <c r="M224" s="361">
        <f t="shared" si="49"/>
        <v>197</v>
      </c>
      <c r="N224" s="361">
        <f>SUM(B224:M224)</f>
        <v>4107</v>
      </c>
      <c r="O224" s="360" t="s">
        <v>239</v>
      </c>
      <c r="P224" s="361"/>
      <c r="Q224" s="360"/>
    </row>
    <row r="225" spans="1:20" x14ac:dyDescent="0.25">
      <c r="A225" s="363" t="s">
        <v>409</v>
      </c>
      <c r="B225" s="363">
        <v>0</v>
      </c>
      <c r="C225" s="363">
        <v>49</v>
      </c>
      <c r="D225" s="363">
        <v>6</v>
      </c>
      <c r="E225" s="363">
        <v>94</v>
      </c>
      <c r="F225" s="363">
        <v>124</v>
      </c>
      <c r="G225" s="363">
        <v>135</v>
      </c>
      <c r="H225" s="363">
        <v>16</v>
      </c>
      <c r="I225" s="363">
        <v>48</v>
      </c>
      <c r="J225" s="363">
        <v>177</v>
      </c>
      <c r="K225" s="363">
        <v>124</v>
      </c>
      <c r="L225" s="363">
        <v>7</v>
      </c>
      <c r="M225" s="363">
        <v>7</v>
      </c>
      <c r="N225" s="363">
        <f>SUM(B225:M225)</f>
        <v>787</v>
      </c>
      <c r="O225" s="362" t="s">
        <v>558</v>
      </c>
      <c r="P225" s="362"/>
      <c r="Q225" s="362"/>
      <c r="R225" s="154"/>
    </row>
    <row r="226" spans="1:20" x14ac:dyDescent="0.25">
      <c r="A226" s="363" t="s">
        <v>226</v>
      </c>
      <c r="B226" s="363">
        <v>38</v>
      </c>
      <c r="C226" s="363">
        <v>14</v>
      </c>
      <c r="D226" s="363">
        <v>33</v>
      </c>
      <c r="E226" s="363">
        <v>51</v>
      </c>
      <c r="F226" s="363">
        <v>107</v>
      </c>
      <c r="G226" s="363">
        <v>202</v>
      </c>
      <c r="H226" s="363">
        <v>124</v>
      </c>
      <c r="I226" s="363">
        <v>399</v>
      </c>
      <c r="J226" s="363">
        <v>192</v>
      </c>
      <c r="K226" s="363">
        <v>1223</v>
      </c>
      <c r="L226" s="363">
        <v>271</v>
      </c>
      <c r="M226" s="363">
        <v>178</v>
      </c>
      <c r="N226" s="363">
        <f>SUM(B226:M226)</f>
        <v>2832</v>
      </c>
      <c r="O226" s="362" t="s">
        <v>559</v>
      </c>
      <c r="P226" s="362"/>
      <c r="Q226" s="362"/>
      <c r="R226" s="154"/>
    </row>
    <row r="227" spans="1:20" x14ac:dyDescent="0.25">
      <c r="A227" s="363" t="s">
        <v>619</v>
      </c>
      <c r="B227" s="363">
        <v>9</v>
      </c>
      <c r="C227" s="363">
        <v>36</v>
      </c>
      <c r="D227" s="363">
        <v>31</v>
      </c>
      <c r="E227" s="363">
        <v>15</v>
      </c>
      <c r="F227" s="363">
        <v>27</v>
      </c>
      <c r="G227" s="363">
        <v>93</v>
      </c>
      <c r="H227" s="363">
        <v>34</v>
      </c>
      <c r="I227" s="363">
        <v>55</v>
      </c>
      <c r="J227" s="363">
        <v>24</v>
      </c>
      <c r="K227" s="363">
        <v>82</v>
      </c>
      <c r="L227" s="363">
        <v>70</v>
      </c>
      <c r="M227" s="363">
        <v>12</v>
      </c>
      <c r="N227" s="363">
        <f>SUM(B227:M227)</f>
        <v>488</v>
      </c>
      <c r="O227" s="362" t="s">
        <v>561</v>
      </c>
      <c r="P227" s="362"/>
      <c r="Q227" s="362"/>
      <c r="R227" s="154"/>
    </row>
    <row r="228" spans="1:20" x14ac:dyDescent="0.25">
      <c r="A228" s="363" t="s">
        <v>669</v>
      </c>
      <c r="B228" s="363">
        <v>0</v>
      </c>
      <c r="C228" s="363">
        <v>0</v>
      </c>
      <c r="D228" s="363">
        <v>0</v>
      </c>
      <c r="E228" s="363">
        <v>0</v>
      </c>
      <c r="F228" s="363">
        <v>0</v>
      </c>
      <c r="G228" s="363">
        <v>0</v>
      </c>
      <c r="H228" s="363">
        <v>0</v>
      </c>
      <c r="I228" s="363">
        <v>0</v>
      </c>
      <c r="J228" s="363">
        <v>0</v>
      </c>
      <c r="K228" s="363">
        <v>0</v>
      </c>
      <c r="L228" s="363">
        <v>0</v>
      </c>
      <c r="M228" s="363">
        <v>0</v>
      </c>
      <c r="N228" s="363">
        <f>SUM(B228:M228)</f>
        <v>0</v>
      </c>
      <c r="O228" s="29" t="s">
        <v>887</v>
      </c>
      <c r="P228" s="362"/>
      <c r="Q228" s="362"/>
      <c r="R228" s="154"/>
    </row>
    <row r="229" spans="1:20" x14ac:dyDescent="0.25">
      <c r="A229" s="363"/>
      <c r="B229" s="363"/>
      <c r="C229" s="363"/>
      <c r="D229" s="363"/>
      <c r="E229" s="363"/>
      <c r="F229" s="363"/>
      <c r="G229" s="363"/>
      <c r="H229" s="363"/>
      <c r="I229" s="363"/>
      <c r="J229" s="363"/>
      <c r="K229" s="363"/>
      <c r="L229" s="363"/>
      <c r="M229" s="363"/>
      <c r="N229" s="363"/>
      <c r="O229" s="362"/>
      <c r="P229" s="362"/>
      <c r="Q229" s="362"/>
      <c r="R229" s="154"/>
    </row>
    <row r="230" spans="1:20" s="30" customFormat="1" x14ac:dyDescent="0.25">
      <c r="A230" s="360" t="s">
        <v>410</v>
      </c>
      <c r="B230" s="361">
        <f t="shared" ref="B230:M230" si="50">SUM(B231:B231)</f>
        <v>51</v>
      </c>
      <c r="C230" s="361">
        <f t="shared" si="50"/>
        <v>14</v>
      </c>
      <c r="D230" s="361">
        <f t="shared" si="50"/>
        <v>55</v>
      </c>
      <c r="E230" s="361">
        <f t="shared" si="50"/>
        <v>23</v>
      </c>
      <c r="F230" s="361">
        <f t="shared" si="50"/>
        <v>24</v>
      </c>
      <c r="G230" s="361">
        <f t="shared" si="50"/>
        <v>97</v>
      </c>
      <c r="H230" s="361">
        <f t="shared" si="50"/>
        <v>26</v>
      </c>
      <c r="I230" s="361">
        <f t="shared" si="50"/>
        <v>55</v>
      </c>
      <c r="J230" s="361">
        <f t="shared" si="50"/>
        <v>46</v>
      </c>
      <c r="K230" s="361">
        <f t="shared" si="50"/>
        <v>93</v>
      </c>
      <c r="L230" s="361">
        <f t="shared" si="50"/>
        <v>57</v>
      </c>
      <c r="M230" s="361">
        <f t="shared" si="50"/>
        <v>38</v>
      </c>
      <c r="N230" s="361">
        <f>SUM(B230:M230)</f>
        <v>579</v>
      </c>
      <c r="O230" s="360" t="s">
        <v>290</v>
      </c>
      <c r="P230" s="361"/>
      <c r="Q230" s="362"/>
    </row>
    <row r="231" spans="1:20" x14ac:dyDescent="0.25">
      <c r="A231" s="363" t="s">
        <v>280</v>
      </c>
      <c r="B231" s="363">
        <v>51</v>
      </c>
      <c r="C231" s="363">
        <v>14</v>
      </c>
      <c r="D231" s="363">
        <v>55</v>
      </c>
      <c r="E231" s="363">
        <v>23</v>
      </c>
      <c r="F231" s="363">
        <v>24</v>
      </c>
      <c r="G231" s="363">
        <v>97</v>
      </c>
      <c r="H231" s="363">
        <v>26</v>
      </c>
      <c r="I231" s="363">
        <v>55</v>
      </c>
      <c r="J231" s="363">
        <v>46</v>
      </c>
      <c r="K231" s="363">
        <v>93</v>
      </c>
      <c r="L231" s="363">
        <v>57</v>
      </c>
      <c r="M231" s="363">
        <v>38</v>
      </c>
      <c r="N231" s="363">
        <f>SUM(B231:M231)</f>
        <v>579</v>
      </c>
      <c r="O231" s="362" t="s">
        <v>562</v>
      </c>
      <c r="P231" s="362"/>
      <c r="Q231" s="362"/>
    </row>
    <row r="232" spans="1:20" x14ac:dyDescent="0.25">
      <c r="A232" s="363"/>
      <c r="B232" s="363"/>
      <c r="C232" s="363"/>
      <c r="D232" s="363"/>
      <c r="E232" s="363"/>
      <c r="F232" s="363"/>
      <c r="G232" s="363"/>
      <c r="H232" s="363"/>
      <c r="I232" s="363"/>
      <c r="J232" s="363"/>
      <c r="K232" s="363"/>
      <c r="L232" s="363"/>
      <c r="M232" s="363"/>
      <c r="N232" s="363"/>
      <c r="O232" s="363"/>
      <c r="P232" s="362"/>
      <c r="Q232" s="362"/>
    </row>
    <row r="233" spans="1:20" s="30" customFormat="1" x14ac:dyDescent="0.25">
      <c r="A233" s="360" t="s">
        <v>411</v>
      </c>
      <c r="B233" s="361">
        <f t="shared" ref="B233:M233" si="51">SUM(B234:B238)</f>
        <v>3047</v>
      </c>
      <c r="C233" s="361">
        <f t="shared" si="51"/>
        <v>2661</v>
      </c>
      <c r="D233" s="361">
        <f t="shared" si="51"/>
        <v>4109</v>
      </c>
      <c r="E233" s="361">
        <f t="shared" si="51"/>
        <v>9636</v>
      </c>
      <c r="F233" s="361">
        <f t="shared" si="51"/>
        <v>15318</v>
      </c>
      <c r="G233" s="361">
        <f t="shared" si="51"/>
        <v>11962</v>
      </c>
      <c r="H233" s="361">
        <f t="shared" si="51"/>
        <v>11068</v>
      </c>
      <c r="I233" s="361">
        <f t="shared" si="51"/>
        <v>14704</v>
      </c>
      <c r="J233" s="361">
        <f t="shared" si="51"/>
        <v>20095</v>
      </c>
      <c r="K233" s="361">
        <f t="shared" si="51"/>
        <v>17406</v>
      </c>
      <c r="L233" s="361">
        <f t="shared" si="51"/>
        <v>5378</v>
      </c>
      <c r="M233" s="361">
        <f t="shared" si="51"/>
        <v>4027</v>
      </c>
      <c r="N233" s="361">
        <f t="shared" ref="N233:N238" si="52">SUM(B233:M233)</f>
        <v>119411</v>
      </c>
      <c r="O233" s="360" t="s">
        <v>241</v>
      </c>
      <c r="P233" s="361"/>
      <c r="Q233" s="362"/>
    </row>
    <row r="234" spans="1:20" x14ac:dyDescent="0.25">
      <c r="A234" s="362" t="s">
        <v>412</v>
      </c>
      <c r="B234" s="363">
        <v>147</v>
      </c>
      <c r="C234" s="363">
        <v>161</v>
      </c>
      <c r="D234" s="363">
        <v>409</v>
      </c>
      <c r="E234" s="363">
        <v>236</v>
      </c>
      <c r="F234" s="363">
        <v>218</v>
      </c>
      <c r="G234" s="363">
        <v>162</v>
      </c>
      <c r="H234" s="363">
        <v>68</v>
      </c>
      <c r="I234" s="363">
        <v>104</v>
      </c>
      <c r="J234" s="363">
        <v>95</v>
      </c>
      <c r="K234" s="363">
        <v>106</v>
      </c>
      <c r="L234" s="363">
        <v>28</v>
      </c>
      <c r="M234" s="363">
        <v>77</v>
      </c>
      <c r="N234" s="363">
        <f t="shared" si="52"/>
        <v>1811</v>
      </c>
      <c r="O234" s="29" t="s">
        <v>829</v>
      </c>
      <c r="P234" s="363"/>
      <c r="Q234" s="362"/>
      <c r="R234" s="154"/>
      <c r="S234" s="154"/>
      <c r="T234" s="154"/>
    </row>
    <row r="235" spans="1:20" x14ac:dyDescent="0.25">
      <c r="A235" s="361" t="s">
        <v>228</v>
      </c>
      <c r="B235" s="363">
        <v>2900</v>
      </c>
      <c r="C235" s="363">
        <v>2500</v>
      </c>
      <c r="D235" s="363">
        <v>3700</v>
      </c>
      <c r="E235" s="363">
        <v>9400</v>
      </c>
      <c r="F235" s="363">
        <v>15100</v>
      </c>
      <c r="G235" s="363">
        <v>11800</v>
      </c>
      <c r="H235" s="363">
        <v>11000</v>
      </c>
      <c r="I235" s="363">
        <v>14600</v>
      </c>
      <c r="J235" s="363">
        <v>20000</v>
      </c>
      <c r="K235" s="363">
        <v>17300</v>
      </c>
      <c r="L235" s="363">
        <v>5350</v>
      </c>
      <c r="M235" s="363">
        <v>3950</v>
      </c>
      <c r="N235" s="361">
        <f t="shared" si="52"/>
        <v>117600</v>
      </c>
      <c r="O235" s="362" t="s">
        <v>563</v>
      </c>
      <c r="P235" s="362"/>
      <c r="Q235" s="362"/>
    </row>
    <row r="236" spans="1:20" x14ac:dyDescent="0.25">
      <c r="A236" s="363" t="s">
        <v>670</v>
      </c>
      <c r="B236" s="363">
        <v>0</v>
      </c>
      <c r="C236" s="363">
        <v>0</v>
      </c>
      <c r="D236" s="363">
        <v>0</v>
      </c>
      <c r="E236" s="363">
        <v>0</v>
      </c>
      <c r="F236" s="363">
        <v>0</v>
      </c>
      <c r="G236" s="363">
        <v>0</v>
      </c>
      <c r="H236" s="363">
        <v>0</v>
      </c>
      <c r="I236" s="363">
        <v>0</v>
      </c>
      <c r="J236" s="363">
        <v>0</v>
      </c>
      <c r="K236" s="363">
        <v>0</v>
      </c>
      <c r="L236" s="363">
        <v>0</v>
      </c>
      <c r="M236" s="363">
        <v>0</v>
      </c>
      <c r="N236" s="363">
        <f t="shared" si="52"/>
        <v>0</v>
      </c>
      <c r="O236" s="29" t="s">
        <v>888</v>
      </c>
      <c r="P236" s="362"/>
      <c r="Q236" s="362"/>
    </row>
    <row r="237" spans="1:20" x14ac:dyDescent="0.25">
      <c r="A237" s="363" t="s">
        <v>671</v>
      </c>
      <c r="B237" s="363">
        <v>0</v>
      </c>
      <c r="C237" s="363">
        <v>0</v>
      </c>
      <c r="D237" s="363">
        <v>0</v>
      </c>
      <c r="E237" s="363">
        <v>0</v>
      </c>
      <c r="F237" s="363">
        <v>0</v>
      </c>
      <c r="G237" s="363">
        <v>0</v>
      </c>
      <c r="H237" s="363">
        <v>0</v>
      </c>
      <c r="I237" s="363">
        <v>0</v>
      </c>
      <c r="J237" s="363">
        <v>0</v>
      </c>
      <c r="K237" s="363">
        <v>0</v>
      </c>
      <c r="L237" s="363">
        <v>0</v>
      </c>
      <c r="M237" s="363">
        <v>0</v>
      </c>
      <c r="N237" s="363">
        <f t="shared" si="52"/>
        <v>0</v>
      </c>
      <c r="O237" s="29" t="s">
        <v>889</v>
      </c>
      <c r="P237" s="362"/>
      <c r="Q237" s="362"/>
    </row>
    <row r="238" spans="1:20" x14ac:dyDescent="0.25">
      <c r="A238" s="363" t="s">
        <v>672</v>
      </c>
      <c r="B238" s="363">
        <v>0</v>
      </c>
      <c r="C238" s="363">
        <v>0</v>
      </c>
      <c r="D238" s="363">
        <v>0</v>
      </c>
      <c r="E238" s="363">
        <v>0</v>
      </c>
      <c r="F238" s="363">
        <v>0</v>
      </c>
      <c r="G238" s="363">
        <v>0</v>
      </c>
      <c r="H238" s="363">
        <v>0</v>
      </c>
      <c r="I238" s="363">
        <v>0</v>
      </c>
      <c r="J238" s="363">
        <v>0</v>
      </c>
      <c r="K238" s="363">
        <v>0</v>
      </c>
      <c r="L238" s="363">
        <v>0</v>
      </c>
      <c r="M238" s="363">
        <v>0</v>
      </c>
      <c r="N238" s="363">
        <f t="shared" si="52"/>
        <v>0</v>
      </c>
      <c r="O238" s="29" t="s">
        <v>890</v>
      </c>
      <c r="P238" s="362"/>
      <c r="Q238" s="362"/>
    </row>
    <row r="239" spans="1:20" x14ac:dyDescent="0.25">
      <c r="A239" s="363" t="s">
        <v>418</v>
      </c>
      <c r="B239" s="363"/>
      <c r="C239" s="363"/>
      <c r="D239" s="363"/>
      <c r="E239" s="363"/>
      <c r="F239" s="363"/>
      <c r="G239" s="363"/>
      <c r="H239" s="363"/>
      <c r="I239" s="363"/>
      <c r="J239" s="363"/>
      <c r="K239" s="363"/>
      <c r="L239" s="363"/>
      <c r="M239" s="363"/>
      <c r="N239" s="363"/>
      <c r="O239" s="363"/>
      <c r="P239" s="362"/>
      <c r="Q239" s="362"/>
    </row>
    <row r="240" spans="1:20" s="30" customFormat="1" x14ac:dyDescent="0.25">
      <c r="A240" s="360" t="s">
        <v>229</v>
      </c>
      <c r="B240" s="361">
        <f>SUM(B242:B243)</f>
        <v>164</v>
      </c>
      <c r="C240" s="361">
        <f>SUM(C242:C243)</f>
        <v>85</v>
      </c>
      <c r="D240" s="361">
        <f>SUM(D242:D243)</f>
        <v>140</v>
      </c>
      <c r="E240" s="361">
        <f t="shared" ref="E240:M240" si="53">SUM(E241:E243)</f>
        <v>720</v>
      </c>
      <c r="F240" s="361">
        <f t="shared" si="53"/>
        <v>634</v>
      </c>
      <c r="G240" s="361">
        <f t="shared" si="53"/>
        <v>550</v>
      </c>
      <c r="H240" s="361">
        <f t="shared" si="53"/>
        <v>860</v>
      </c>
      <c r="I240" s="361">
        <f t="shared" si="53"/>
        <v>1040</v>
      </c>
      <c r="J240" s="361">
        <f t="shared" si="53"/>
        <v>955</v>
      </c>
      <c r="K240" s="361">
        <f t="shared" si="53"/>
        <v>500</v>
      </c>
      <c r="L240" s="361">
        <f t="shared" si="53"/>
        <v>120</v>
      </c>
      <c r="M240" s="361">
        <f t="shared" si="53"/>
        <v>90</v>
      </c>
      <c r="N240" s="361">
        <f>SUM(B240:M240)</f>
        <v>5858</v>
      </c>
      <c r="O240" s="360" t="s">
        <v>243</v>
      </c>
      <c r="P240" s="361"/>
      <c r="Q240" s="362"/>
    </row>
    <row r="241" spans="1:20" x14ac:dyDescent="0.25">
      <c r="A241" s="362" t="s">
        <v>620</v>
      </c>
      <c r="B241" s="363">
        <v>0</v>
      </c>
      <c r="C241" s="363">
        <v>0</v>
      </c>
      <c r="D241" s="363">
        <v>0</v>
      </c>
      <c r="E241" s="363">
        <v>0</v>
      </c>
      <c r="F241" s="363">
        <v>370</v>
      </c>
      <c r="G241" s="363">
        <v>360</v>
      </c>
      <c r="H241" s="363">
        <v>625</v>
      </c>
      <c r="I241" s="363">
        <v>820</v>
      </c>
      <c r="J241" s="363">
        <v>715</v>
      </c>
      <c r="K241" s="363">
        <v>500</v>
      </c>
      <c r="L241" s="363">
        <v>120</v>
      </c>
      <c r="M241" s="363">
        <v>90</v>
      </c>
      <c r="N241" s="363">
        <f>SUM(B241:M241)</f>
        <v>3600</v>
      </c>
      <c r="O241" s="29" t="s">
        <v>842</v>
      </c>
      <c r="P241" s="363"/>
      <c r="Q241" s="362"/>
      <c r="R241" s="154"/>
      <c r="S241" s="154"/>
      <c r="T241" s="154"/>
    </row>
    <row r="242" spans="1:20" x14ac:dyDescent="0.25">
      <c r="A242" s="363" t="s">
        <v>230</v>
      </c>
      <c r="B242" s="363">
        <v>19</v>
      </c>
      <c r="C242" s="363">
        <v>10</v>
      </c>
      <c r="D242" s="363">
        <v>65</v>
      </c>
      <c r="E242" s="363">
        <v>65</v>
      </c>
      <c r="F242" s="363">
        <v>264</v>
      </c>
      <c r="G242" s="363">
        <v>190</v>
      </c>
      <c r="H242" s="363">
        <v>235</v>
      </c>
      <c r="I242" s="363">
        <v>220</v>
      </c>
      <c r="J242" s="363">
        <v>240</v>
      </c>
      <c r="K242" s="363">
        <v>0</v>
      </c>
      <c r="L242" s="363">
        <v>0</v>
      </c>
      <c r="M242" s="363">
        <v>0</v>
      </c>
      <c r="N242" s="363">
        <f>SUM(B242:M242)</f>
        <v>1308</v>
      </c>
      <c r="O242" s="362" t="s">
        <v>564</v>
      </c>
      <c r="P242" s="362"/>
      <c r="Q242" s="362"/>
    </row>
    <row r="243" spans="1:20" x14ac:dyDescent="0.25">
      <c r="A243" s="363" t="s">
        <v>353</v>
      </c>
      <c r="B243" s="363">
        <v>145</v>
      </c>
      <c r="C243" s="363">
        <v>75</v>
      </c>
      <c r="D243" s="363">
        <v>75</v>
      </c>
      <c r="E243" s="364">
        <v>655</v>
      </c>
      <c r="F243" s="363">
        <v>0</v>
      </c>
      <c r="G243" s="363">
        <v>0</v>
      </c>
      <c r="H243" s="363">
        <v>0</v>
      </c>
      <c r="I243" s="363">
        <v>0</v>
      </c>
      <c r="J243" s="363">
        <v>0</v>
      </c>
      <c r="K243" s="363">
        <v>0</v>
      </c>
      <c r="L243" s="363">
        <v>0</v>
      </c>
      <c r="M243" s="363">
        <v>0</v>
      </c>
      <c r="N243" s="363">
        <f>SUM(B243:M243)</f>
        <v>950</v>
      </c>
      <c r="O243" s="362" t="s">
        <v>565</v>
      </c>
      <c r="P243" s="362"/>
      <c r="Q243" s="362"/>
    </row>
    <row r="244" spans="1:20" x14ac:dyDescent="0.25">
      <c r="A244" s="363"/>
      <c r="B244" s="363"/>
      <c r="C244" s="363"/>
      <c r="D244" s="363"/>
      <c r="E244" s="363"/>
      <c r="F244" s="363"/>
      <c r="G244" s="363"/>
      <c r="H244" s="363"/>
      <c r="I244" s="363"/>
      <c r="J244" s="363"/>
      <c r="K244" s="363"/>
      <c r="L244" s="363"/>
      <c r="M244" s="363"/>
      <c r="N244" s="363"/>
      <c r="O244" s="363"/>
      <c r="P244" s="362"/>
      <c r="Q244" s="362"/>
    </row>
    <row r="245" spans="1:20" s="30" customFormat="1" x14ac:dyDescent="0.25">
      <c r="A245" s="361" t="s">
        <v>231</v>
      </c>
      <c r="B245" s="361">
        <f t="shared" ref="B245:M245" si="54">SUM(B246:B248)</f>
        <v>239</v>
      </c>
      <c r="C245" s="361">
        <f t="shared" si="54"/>
        <v>366</v>
      </c>
      <c r="D245" s="361">
        <f t="shared" si="54"/>
        <v>448</v>
      </c>
      <c r="E245" s="361">
        <f t="shared" si="54"/>
        <v>2569</v>
      </c>
      <c r="F245" s="361">
        <f t="shared" si="54"/>
        <v>3427</v>
      </c>
      <c r="G245" s="361">
        <f t="shared" si="54"/>
        <v>3804</v>
      </c>
      <c r="H245" s="361">
        <f t="shared" si="54"/>
        <v>4553</v>
      </c>
      <c r="I245" s="361">
        <f t="shared" si="54"/>
        <v>5940</v>
      </c>
      <c r="J245" s="361">
        <f t="shared" si="54"/>
        <v>5745</v>
      </c>
      <c r="K245" s="361">
        <f t="shared" si="54"/>
        <v>3855</v>
      </c>
      <c r="L245" s="361">
        <f t="shared" si="54"/>
        <v>1679</v>
      </c>
      <c r="M245" s="361">
        <f t="shared" si="54"/>
        <v>351</v>
      </c>
      <c r="N245" s="361">
        <f>SUM(B245:M245)</f>
        <v>32976</v>
      </c>
      <c r="O245" s="360" t="s">
        <v>245</v>
      </c>
      <c r="P245" s="361"/>
      <c r="Q245" s="362"/>
    </row>
    <row r="246" spans="1:20" x14ac:dyDescent="0.25">
      <c r="A246" s="363" t="s">
        <v>621</v>
      </c>
      <c r="B246" s="363">
        <v>2</v>
      </c>
      <c r="C246" s="363">
        <v>27</v>
      </c>
      <c r="D246" s="363">
        <v>17</v>
      </c>
      <c r="E246" s="363">
        <v>191</v>
      </c>
      <c r="F246" s="363">
        <v>398</v>
      </c>
      <c r="G246" s="363">
        <v>397</v>
      </c>
      <c r="H246" s="363">
        <v>541</v>
      </c>
      <c r="I246" s="363">
        <v>826</v>
      </c>
      <c r="J246" s="363">
        <v>628</v>
      </c>
      <c r="K246" s="363">
        <v>467</v>
      </c>
      <c r="L246" s="363">
        <v>70</v>
      </c>
      <c r="M246" s="363">
        <v>54</v>
      </c>
      <c r="N246" s="363">
        <f>SUM(B246:M246)</f>
        <v>3618</v>
      </c>
      <c r="O246" s="29" t="s">
        <v>843</v>
      </c>
      <c r="P246" s="363"/>
      <c r="Q246" s="362"/>
      <c r="R246" s="154"/>
      <c r="S246" s="154"/>
      <c r="T246" s="154"/>
    </row>
    <row r="247" spans="1:20" x14ac:dyDescent="0.25">
      <c r="A247" s="363" t="s">
        <v>307</v>
      </c>
      <c r="B247" s="363">
        <v>140</v>
      </c>
      <c r="C247" s="363">
        <v>229</v>
      </c>
      <c r="D247" s="363">
        <v>176</v>
      </c>
      <c r="E247" s="363">
        <v>492</v>
      </c>
      <c r="F247" s="363">
        <v>688</v>
      </c>
      <c r="G247" s="363">
        <v>651</v>
      </c>
      <c r="H247" s="363">
        <v>728</v>
      </c>
      <c r="I247" s="363">
        <v>739</v>
      </c>
      <c r="J247" s="363">
        <v>906</v>
      </c>
      <c r="K247" s="363">
        <v>594</v>
      </c>
      <c r="L247" s="363">
        <v>245</v>
      </c>
      <c r="M247" s="363">
        <v>76</v>
      </c>
      <c r="N247" s="363">
        <f>SUM(B247:M247)</f>
        <v>5664</v>
      </c>
      <c r="O247" s="362" t="s">
        <v>622</v>
      </c>
      <c r="P247" s="362"/>
      <c r="Q247" s="362"/>
    </row>
    <row r="248" spans="1:20" x14ac:dyDescent="0.25">
      <c r="A248" s="363" t="s">
        <v>354</v>
      </c>
      <c r="B248" s="363">
        <v>97</v>
      </c>
      <c r="C248" s="363">
        <v>110</v>
      </c>
      <c r="D248" s="363">
        <v>255</v>
      </c>
      <c r="E248" s="363">
        <v>1886</v>
      </c>
      <c r="F248" s="363">
        <v>2341</v>
      </c>
      <c r="G248" s="363">
        <v>2756</v>
      </c>
      <c r="H248" s="363">
        <v>3284</v>
      </c>
      <c r="I248" s="363">
        <v>4375</v>
      </c>
      <c r="J248" s="363">
        <v>4211</v>
      </c>
      <c r="K248" s="363">
        <v>2794</v>
      </c>
      <c r="L248" s="363">
        <v>1364</v>
      </c>
      <c r="M248" s="363">
        <v>221</v>
      </c>
      <c r="N248" s="363">
        <f>SUM(B248:M248)</f>
        <v>23694</v>
      </c>
      <c r="O248" s="362" t="s">
        <v>246</v>
      </c>
      <c r="P248" s="362"/>
      <c r="Q248" s="362"/>
    </row>
    <row r="249" spans="1:20" x14ac:dyDescent="0.25">
      <c r="A249" s="363"/>
      <c r="B249" s="363"/>
      <c r="C249" s="363"/>
      <c r="D249" s="363"/>
      <c r="E249" s="363"/>
      <c r="F249" s="363"/>
      <c r="G249" s="363"/>
      <c r="H249" s="363"/>
      <c r="I249" s="363"/>
      <c r="J249" s="363"/>
      <c r="K249" s="363"/>
      <c r="L249" s="363"/>
      <c r="M249" s="363"/>
      <c r="N249" s="363"/>
      <c r="O249" s="363"/>
      <c r="P249" s="362"/>
      <c r="Q249" s="362"/>
    </row>
    <row r="250" spans="1:20" s="30" customFormat="1" x14ac:dyDescent="0.25">
      <c r="A250" s="361" t="s">
        <v>233</v>
      </c>
      <c r="B250" s="361">
        <f t="shared" ref="B250:M250" si="55">SUM(B251:B254)</f>
        <v>51</v>
      </c>
      <c r="C250" s="361">
        <f t="shared" si="55"/>
        <v>65</v>
      </c>
      <c r="D250" s="361">
        <f t="shared" si="55"/>
        <v>51</v>
      </c>
      <c r="E250" s="361">
        <f t="shared" si="55"/>
        <v>305</v>
      </c>
      <c r="F250" s="361">
        <f t="shared" si="55"/>
        <v>577</v>
      </c>
      <c r="G250" s="361">
        <f t="shared" si="55"/>
        <v>560</v>
      </c>
      <c r="H250" s="361">
        <f t="shared" si="55"/>
        <v>1419</v>
      </c>
      <c r="I250" s="361">
        <f t="shared" si="55"/>
        <v>1979</v>
      </c>
      <c r="J250" s="361">
        <f t="shared" si="55"/>
        <v>1365</v>
      </c>
      <c r="K250" s="361">
        <f t="shared" si="55"/>
        <v>360</v>
      </c>
      <c r="L250" s="361">
        <f t="shared" si="55"/>
        <v>167</v>
      </c>
      <c r="M250" s="361">
        <f t="shared" si="55"/>
        <v>82</v>
      </c>
      <c r="N250" s="361">
        <f>SUM(B250:M250)</f>
        <v>6981</v>
      </c>
      <c r="O250" s="360" t="s">
        <v>247</v>
      </c>
      <c r="P250" s="361"/>
      <c r="Q250" s="362"/>
    </row>
    <row r="251" spans="1:20" x14ac:dyDescent="0.25">
      <c r="A251" s="363" t="s">
        <v>355</v>
      </c>
      <c r="B251" s="363">
        <v>40</v>
      </c>
      <c r="C251" s="363">
        <v>40</v>
      </c>
      <c r="D251" s="363">
        <v>35</v>
      </c>
      <c r="E251" s="363">
        <v>215</v>
      </c>
      <c r="F251" s="363">
        <v>350</v>
      </c>
      <c r="G251" s="363">
        <v>405</v>
      </c>
      <c r="H251" s="363">
        <v>715</v>
      </c>
      <c r="I251" s="363">
        <v>1040</v>
      </c>
      <c r="J251" s="363">
        <v>793</v>
      </c>
      <c r="K251" s="363">
        <v>227</v>
      </c>
      <c r="L251" s="363">
        <v>103</v>
      </c>
      <c r="M251" s="363">
        <v>45</v>
      </c>
      <c r="N251" s="363">
        <f>SUM(B251:M251)</f>
        <v>4008</v>
      </c>
      <c r="O251" s="362" t="s">
        <v>623</v>
      </c>
      <c r="P251" s="362"/>
      <c r="Q251" s="362"/>
    </row>
    <row r="252" spans="1:20" x14ac:dyDescent="0.25">
      <c r="A252" s="363" t="s">
        <v>236</v>
      </c>
      <c r="B252" s="363">
        <v>0</v>
      </c>
      <c r="C252" s="363">
        <v>0</v>
      </c>
      <c r="D252" s="363">
        <v>0</v>
      </c>
      <c r="E252" s="363">
        <v>0</v>
      </c>
      <c r="F252" s="363">
        <v>0</v>
      </c>
      <c r="G252" s="363">
        <v>0</v>
      </c>
      <c r="H252" s="363">
        <v>0</v>
      </c>
      <c r="I252" s="363">
        <v>0</v>
      </c>
      <c r="J252" s="363">
        <v>0</v>
      </c>
      <c r="K252" s="363">
        <v>0</v>
      </c>
      <c r="L252" s="363">
        <v>0</v>
      </c>
      <c r="M252" s="363">
        <v>0</v>
      </c>
      <c r="N252" s="363">
        <f>SUM(B252:M252)</f>
        <v>0</v>
      </c>
      <c r="O252" s="362" t="s">
        <v>568</v>
      </c>
      <c r="P252" s="362"/>
      <c r="Q252" s="362"/>
    </row>
    <row r="253" spans="1:20" x14ac:dyDescent="0.25">
      <c r="A253" s="363" t="s">
        <v>234</v>
      </c>
      <c r="B253" s="363">
        <v>4</v>
      </c>
      <c r="C253" s="363">
        <v>10</v>
      </c>
      <c r="D253" s="363">
        <v>0</v>
      </c>
      <c r="E253" s="363">
        <v>0</v>
      </c>
      <c r="F253" s="363">
        <v>0</v>
      </c>
      <c r="G253" s="363">
        <v>0</v>
      </c>
      <c r="H253" s="363">
        <v>373</v>
      </c>
      <c r="I253" s="363">
        <v>504</v>
      </c>
      <c r="J253" s="363">
        <v>319</v>
      </c>
      <c r="K253" s="363">
        <v>32</v>
      </c>
      <c r="L253" s="363">
        <v>23</v>
      </c>
      <c r="M253" s="363">
        <v>14</v>
      </c>
      <c r="N253" s="363">
        <f>SUM(B253:M253)</f>
        <v>1279</v>
      </c>
      <c r="O253" s="362" t="s">
        <v>569</v>
      </c>
      <c r="P253" s="362"/>
      <c r="Q253" s="362"/>
    </row>
    <row r="254" spans="1:20" x14ac:dyDescent="0.25">
      <c r="A254" s="363" t="s">
        <v>292</v>
      </c>
      <c r="B254" s="363">
        <v>7</v>
      </c>
      <c r="C254" s="363">
        <v>15</v>
      </c>
      <c r="D254" s="363">
        <v>16</v>
      </c>
      <c r="E254" s="363">
        <v>90</v>
      </c>
      <c r="F254" s="363">
        <v>227</v>
      </c>
      <c r="G254" s="363">
        <v>155</v>
      </c>
      <c r="H254" s="363">
        <v>331</v>
      </c>
      <c r="I254" s="363">
        <v>435</v>
      </c>
      <c r="J254" s="363">
        <v>253</v>
      </c>
      <c r="K254" s="363">
        <v>101</v>
      </c>
      <c r="L254" s="363">
        <v>41</v>
      </c>
      <c r="M254" s="363">
        <v>23</v>
      </c>
      <c r="N254" s="363">
        <f>SUM(B254:M254)</f>
        <v>1694</v>
      </c>
      <c r="O254" s="362" t="s">
        <v>570</v>
      </c>
      <c r="P254" s="362"/>
      <c r="Q254" s="362"/>
    </row>
    <row r="255" spans="1:20" x14ac:dyDescent="0.25">
      <c r="A255" s="363"/>
      <c r="B255" s="363" t="s">
        <v>418</v>
      </c>
      <c r="C255" s="363"/>
      <c r="D255" s="363"/>
      <c r="E255" s="363"/>
      <c r="F255" s="363"/>
      <c r="G255" s="363"/>
      <c r="H255" s="363"/>
      <c r="I255" s="363"/>
      <c r="J255" s="363"/>
      <c r="K255" s="363"/>
      <c r="L255" s="363"/>
      <c r="M255" s="363"/>
      <c r="N255" s="363"/>
      <c r="O255" s="363"/>
      <c r="P255" s="362"/>
      <c r="Q255" s="362"/>
    </row>
    <row r="257" spans="1:17" x14ac:dyDescent="0.25">
      <c r="M257" s="30"/>
      <c r="N257" s="30"/>
      <c r="O257" s="30"/>
    </row>
    <row r="258" spans="1:17" x14ac:dyDescent="0.25">
      <c r="A258" s="30" t="s">
        <v>1006</v>
      </c>
      <c r="O258" s="30" t="s">
        <v>360</v>
      </c>
    </row>
    <row r="259" spans="1:17" x14ac:dyDescent="0.25">
      <c r="A259" s="154" t="s">
        <v>371</v>
      </c>
      <c r="C259" s="154">
        <v>74261</v>
      </c>
      <c r="D259" s="154">
        <v>86554</v>
      </c>
      <c r="E259" s="154">
        <v>78452</v>
      </c>
      <c r="F259" s="154">
        <v>81468</v>
      </c>
      <c r="G259" s="154">
        <v>58441</v>
      </c>
      <c r="H259" s="154">
        <v>71367</v>
      </c>
      <c r="I259" s="154">
        <v>100502</v>
      </c>
      <c r="J259" s="154">
        <v>88500</v>
      </c>
      <c r="K259" s="154">
        <v>114677</v>
      </c>
      <c r="L259" s="154">
        <v>67786</v>
      </c>
      <c r="M259" s="154">
        <v>58393</v>
      </c>
      <c r="N259" s="30">
        <f>SUM(B259:M259)</f>
        <v>880401</v>
      </c>
      <c r="O259" s="30" t="s">
        <v>377</v>
      </c>
    </row>
    <row r="260" spans="1:17" x14ac:dyDescent="0.25">
      <c r="A260" s="154" t="s">
        <v>416</v>
      </c>
      <c r="C260" s="154">
        <v>541</v>
      </c>
      <c r="D260" s="154">
        <v>22740</v>
      </c>
      <c r="E260" s="154">
        <v>15542</v>
      </c>
      <c r="F260" s="154">
        <v>25061</v>
      </c>
      <c r="G260" s="154">
        <v>19804</v>
      </c>
      <c r="H260" s="154">
        <v>19162</v>
      </c>
      <c r="I260" s="154">
        <v>22402</v>
      </c>
      <c r="J260" s="154">
        <v>23937</v>
      </c>
      <c r="K260" s="154">
        <v>14071</v>
      </c>
      <c r="L260" s="154">
        <v>4375</v>
      </c>
      <c r="M260" s="154">
        <v>1981</v>
      </c>
      <c r="N260" s="30">
        <f>SUM(B260:M260)</f>
        <v>169616</v>
      </c>
      <c r="O260" s="30" t="s">
        <v>417</v>
      </c>
    </row>
    <row r="261" spans="1:17" x14ac:dyDescent="0.25">
      <c r="F261" s="154" t="s">
        <v>418</v>
      </c>
    </row>
    <row r="264" spans="1:17" x14ac:dyDescent="0.25">
      <c r="A264" s="30" t="s">
        <v>594</v>
      </c>
      <c r="O264" s="30" t="s">
        <v>625</v>
      </c>
      <c r="P264" s="154"/>
      <c r="Q264" s="154"/>
    </row>
    <row r="265" spans="1:17" x14ac:dyDescent="0.25">
      <c r="A265" s="30"/>
      <c r="P265" s="154"/>
      <c r="Q265" s="154"/>
    </row>
    <row r="267" spans="1:17" x14ac:dyDescent="0.25">
      <c r="A267" s="30"/>
      <c r="O267" s="29"/>
    </row>
    <row r="268" spans="1:17" x14ac:dyDescent="0.25">
      <c r="A268" s="119"/>
      <c r="B268" s="30"/>
      <c r="C268" s="30"/>
      <c r="O268" s="29"/>
    </row>
    <row r="269" spans="1:17" x14ac:dyDescent="0.25">
      <c r="A269" s="365"/>
      <c r="O269" s="29"/>
    </row>
    <row r="271" spans="1:17" ht="66" x14ac:dyDescent="0.25">
      <c r="A271" s="158" t="s">
        <v>1007</v>
      </c>
    </row>
    <row r="277" spans="15:15" x14ac:dyDescent="0.25">
      <c r="O277" s="29"/>
    </row>
    <row r="278" spans="15:15" x14ac:dyDescent="0.25">
      <c r="O278" s="29"/>
    </row>
    <row r="279" spans="15:15" x14ac:dyDescent="0.25">
      <c r="O279" s="29"/>
    </row>
    <row r="295" spans="1:1" x14ac:dyDescent="0.25">
      <c r="A295" s="30"/>
    </row>
    <row r="299" spans="1:1" x14ac:dyDescent="0.25">
      <c r="A299" s="30"/>
    </row>
    <row r="303" spans="1:1" x14ac:dyDescent="0.25">
      <c r="A303" s="30"/>
    </row>
    <row r="306" spans="1:1" x14ac:dyDescent="0.25">
      <c r="A306" s="30"/>
    </row>
    <row r="317" spans="1:1" x14ac:dyDescent="0.25">
      <c r="A317" s="30"/>
    </row>
    <row r="322" spans="1:1" x14ac:dyDescent="0.25">
      <c r="A322" s="30"/>
    </row>
    <row r="329" spans="1:1" x14ac:dyDescent="0.25">
      <c r="A329" s="30"/>
    </row>
    <row r="332" spans="1:1" x14ac:dyDescent="0.25">
      <c r="A332" s="30"/>
    </row>
    <row r="336" spans="1:1" x14ac:dyDescent="0.25">
      <c r="A336" s="30"/>
    </row>
    <row r="340" spans="1:1" x14ac:dyDescent="0.25">
      <c r="A340" s="30"/>
    </row>
    <row r="345" spans="1:1" x14ac:dyDescent="0.25">
      <c r="A345" s="30"/>
    </row>
    <row r="353" spans="1:1" x14ac:dyDescent="0.25">
      <c r="A353" s="30"/>
    </row>
    <row r="358" spans="1:1" x14ac:dyDescent="0.25">
      <c r="A358" s="30"/>
    </row>
    <row r="363" spans="1:1" x14ac:dyDescent="0.25">
      <c r="A363" s="30"/>
    </row>
    <row r="366" spans="1:1" x14ac:dyDescent="0.25">
      <c r="A366" s="30"/>
    </row>
    <row r="371" spans="1:1" x14ac:dyDescent="0.25">
      <c r="A371" s="30"/>
    </row>
    <row r="375" spans="1:1" x14ac:dyDescent="0.25">
      <c r="A375" s="30"/>
    </row>
    <row r="378" spans="1:1" x14ac:dyDescent="0.25">
      <c r="A378" s="30"/>
    </row>
    <row r="381" spans="1:1" x14ac:dyDescent="0.25">
      <c r="A381" s="30"/>
    </row>
    <row r="385" spans="1:1" x14ac:dyDescent="0.25">
      <c r="A385" s="30"/>
    </row>
    <row r="403" spans="1:1" x14ac:dyDescent="0.25">
      <c r="A403" s="30"/>
    </row>
    <row r="409" spans="1:1" x14ac:dyDescent="0.25">
      <c r="A409" s="30"/>
    </row>
    <row r="413" spans="1:1" x14ac:dyDescent="0.25">
      <c r="A413" s="30"/>
    </row>
    <row r="420" spans="1:1" x14ac:dyDescent="0.25">
      <c r="A420" s="30"/>
    </row>
    <row r="428" spans="1:1" x14ac:dyDescent="0.25">
      <c r="A428" s="30"/>
    </row>
    <row r="431" spans="1:1" x14ac:dyDescent="0.25">
      <c r="A431" s="30"/>
    </row>
    <row r="435" spans="1:1" x14ac:dyDescent="0.25">
      <c r="A435" s="30"/>
    </row>
    <row r="441" spans="1:1" x14ac:dyDescent="0.25">
      <c r="A441" s="30"/>
    </row>
    <row r="444" spans="1:1" x14ac:dyDescent="0.25">
      <c r="A444" s="30"/>
    </row>
    <row r="447" spans="1:1" x14ac:dyDescent="0.25">
      <c r="A447" s="30"/>
    </row>
    <row r="450" spans="1:1" x14ac:dyDescent="0.25">
      <c r="A450" s="30"/>
    </row>
    <row r="453" spans="1:1" x14ac:dyDescent="0.25">
      <c r="A453" s="30"/>
    </row>
    <row r="456" spans="1:1" x14ac:dyDescent="0.25">
      <c r="A456" s="30"/>
    </row>
    <row r="461" spans="1:1" x14ac:dyDescent="0.25">
      <c r="A461" s="30"/>
    </row>
    <row r="465" spans="1:1" x14ac:dyDescent="0.25">
      <c r="A465" s="30"/>
    </row>
    <row r="470" spans="1:1" x14ac:dyDescent="0.25">
      <c r="A470" s="30"/>
    </row>
    <row r="473" spans="1:1" x14ac:dyDescent="0.25">
      <c r="A473" s="30"/>
    </row>
    <row r="480" spans="1:1" x14ac:dyDescent="0.25">
      <c r="A480" s="30"/>
    </row>
    <row r="484" spans="1:1" x14ac:dyDescent="0.25">
      <c r="A484" s="30"/>
    </row>
    <row r="488" spans="1:1" x14ac:dyDescent="0.25">
      <c r="A488" s="30"/>
    </row>
    <row r="494" spans="1:1" x14ac:dyDescent="0.25">
      <c r="A494" s="30"/>
    </row>
  </sheetData>
  <mergeCells count="3">
    <mergeCell ref="O117:Q117"/>
    <mergeCell ref="B1:M1"/>
    <mergeCell ref="B2:M2"/>
  </mergeCells>
  <phoneticPr fontId="1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B515"/>
  <sheetViews>
    <sheetView topLeftCell="A40" workbookViewId="0">
      <selection activeCell="A141" sqref="A141:IV141"/>
    </sheetView>
  </sheetViews>
  <sheetFormatPr defaultColWidth="9.109375" defaultRowHeight="11.4" x14ac:dyDescent="0.2"/>
  <cols>
    <col min="1" max="1" width="32.77734375" style="21" customWidth="1"/>
    <col min="2" max="2" width="8.109375" style="123" bestFit="1" customWidth="1"/>
    <col min="3" max="4" width="9.21875" style="21" bestFit="1" customWidth="1"/>
    <col min="5" max="5" width="9.109375" style="21" bestFit="1" customWidth="1"/>
    <col min="6" max="6" width="8.21875" style="21" bestFit="1" customWidth="1"/>
    <col min="7" max="7" width="9.77734375" style="21" bestFit="1" customWidth="1"/>
    <col min="8" max="8" width="9.21875" style="21" bestFit="1" customWidth="1"/>
    <col min="9" max="9" width="9.109375" style="21" customWidth="1"/>
    <col min="10" max="10" width="10" style="21" bestFit="1" customWidth="1"/>
    <col min="11" max="11" width="9.109375" style="21" customWidth="1"/>
    <col min="12" max="12" width="9.77734375" style="21" bestFit="1" customWidth="1"/>
    <col min="13" max="13" width="9.109375" style="21" customWidth="1"/>
    <col min="14" max="14" width="11.109375" style="121" bestFit="1" customWidth="1"/>
    <col min="15" max="15" width="36.88671875" style="190" bestFit="1" customWidth="1"/>
    <col min="16" max="16" width="9.109375" style="178" customWidth="1"/>
    <col min="17" max="17" width="22.21875" style="186" customWidth="1"/>
    <col min="18" max="20" width="9.109375" style="22" customWidth="1"/>
    <col min="21" max="16384" width="9.109375" style="21"/>
  </cols>
  <sheetData>
    <row r="1" spans="1:20" ht="13.05" customHeight="1" x14ac:dyDescent="0.25">
      <c r="B1" s="488" t="s">
        <v>944</v>
      </c>
      <c r="C1" s="488"/>
      <c r="D1" s="488"/>
      <c r="E1" s="488"/>
      <c r="F1" s="488"/>
      <c r="G1" s="488"/>
      <c r="H1" s="488"/>
      <c r="I1" s="488"/>
      <c r="J1" s="488"/>
      <c r="K1" s="488"/>
      <c r="L1" s="488"/>
      <c r="M1" s="488"/>
      <c r="N1" s="488"/>
    </row>
    <row r="2" spans="1:20" ht="13.05" customHeight="1" x14ac:dyDescent="0.25">
      <c r="B2" s="489" t="s">
        <v>676</v>
      </c>
      <c r="C2" s="489"/>
      <c r="D2" s="489"/>
      <c r="E2" s="489"/>
      <c r="F2" s="489"/>
      <c r="G2" s="489"/>
      <c r="H2" s="489"/>
      <c r="I2" s="489"/>
      <c r="J2" s="489"/>
      <c r="K2" s="489"/>
      <c r="L2" s="489"/>
      <c r="M2" s="489"/>
      <c r="N2" s="489"/>
    </row>
    <row r="3" spans="1:20" ht="13.05" customHeight="1" x14ac:dyDescent="0.25">
      <c r="B3" s="122"/>
      <c r="C3" s="24"/>
      <c r="D3" s="24"/>
      <c r="E3" s="24"/>
      <c r="F3" s="24"/>
      <c r="G3" s="24"/>
      <c r="H3" s="24"/>
      <c r="I3" s="24"/>
      <c r="J3" s="24"/>
      <c r="K3" s="24"/>
      <c r="L3" s="24"/>
      <c r="M3" s="24"/>
      <c r="N3" s="120"/>
    </row>
    <row r="4" spans="1:20" s="30" customFormat="1" ht="13.2" x14ac:dyDescent="0.25">
      <c r="A4" s="242" t="s">
        <v>1</v>
      </c>
      <c r="B4" s="242" t="s">
        <v>576</v>
      </c>
      <c r="C4" s="242" t="s">
        <v>577</v>
      </c>
      <c r="D4" s="242" t="s">
        <v>598</v>
      </c>
      <c r="E4" s="242" t="s">
        <v>579</v>
      </c>
      <c r="F4" s="242" t="s">
        <v>580</v>
      </c>
      <c r="G4" s="242" t="s">
        <v>581</v>
      </c>
      <c r="H4" s="242" t="s">
        <v>582</v>
      </c>
      <c r="I4" s="242" t="s">
        <v>583</v>
      </c>
      <c r="J4" s="242" t="s">
        <v>584</v>
      </c>
      <c r="K4" s="242" t="s">
        <v>585</v>
      </c>
      <c r="L4" s="242" t="s">
        <v>586</v>
      </c>
      <c r="M4" s="242" t="s">
        <v>587</v>
      </c>
      <c r="N4" s="242" t="s">
        <v>588</v>
      </c>
      <c r="O4" s="243" t="s">
        <v>40</v>
      </c>
      <c r="P4" s="244"/>
      <c r="Q4" s="245"/>
      <c r="R4" s="119"/>
      <c r="S4" s="119"/>
      <c r="T4" s="119"/>
    </row>
    <row r="5" spans="1:20" ht="12" x14ac:dyDescent="0.25">
      <c r="A5" s="200"/>
      <c r="B5" s="201"/>
      <c r="C5" s="201"/>
      <c r="D5" s="201"/>
      <c r="E5" s="201"/>
      <c r="F5" s="201"/>
      <c r="G5" s="201"/>
      <c r="H5" s="201"/>
      <c r="I5" s="201"/>
      <c r="J5" s="201"/>
      <c r="K5" s="201"/>
      <c r="L5" s="201"/>
      <c r="M5" s="201"/>
      <c r="N5" s="200"/>
      <c r="O5" s="208"/>
      <c r="Q5" s="206"/>
    </row>
    <row r="6" spans="1:20" ht="12" x14ac:dyDescent="0.25">
      <c r="A6" s="172" t="s">
        <v>370</v>
      </c>
      <c r="B6" s="169">
        <f t="shared" ref="B6:H6" si="0">SUM(B12:B275)/2</f>
        <v>106555</v>
      </c>
      <c r="C6" s="169">
        <f t="shared" si="0"/>
        <v>109352</v>
      </c>
      <c r="D6" s="169">
        <f t="shared" si="0"/>
        <v>203271</v>
      </c>
      <c r="E6" s="169">
        <f t="shared" si="0"/>
        <v>280684</v>
      </c>
      <c r="F6" s="169">
        <f t="shared" si="0"/>
        <v>312715</v>
      </c>
      <c r="G6" s="169">
        <f t="shared" si="0"/>
        <v>280569</v>
      </c>
      <c r="H6" s="169">
        <f t="shared" si="0"/>
        <v>325483</v>
      </c>
      <c r="I6" s="169">
        <f>SUM(I7:I275)/2</f>
        <v>389848</v>
      </c>
      <c r="J6" s="169">
        <f>SUM(J12:J275)/2</f>
        <v>351052</v>
      </c>
      <c r="K6" s="169">
        <f>SUM(K7:K275)/2</f>
        <v>300106</v>
      </c>
      <c r="L6" s="169">
        <f>SUM(L7:L275)/2</f>
        <v>168922</v>
      </c>
      <c r="M6" s="169">
        <f>SUM(M7:M275)/2</f>
        <v>147132</v>
      </c>
      <c r="N6" s="169">
        <f>SUM(N7:N275)/2</f>
        <v>2975689</v>
      </c>
      <c r="O6" s="182" t="s">
        <v>414</v>
      </c>
    </row>
    <row r="7" spans="1:20" ht="12" x14ac:dyDescent="0.25">
      <c r="A7" s="202" t="s">
        <v>677</v>
      </c>
      <c r="B7" s="175">
        <v>0</v>
      </c>
      <c r="C7" s="175">
        <v>0</v>
      </c>
      <c r="D7" s="175">
        <v>0</v>
      </c>
      <c r="E7" s="175">
        <v>0</v>
      </c>
      <c r="F7" s="175">
        <v>0</v>
      </c>
      <c r="G7" s="175">
        <v>0</v>
      </c>
      <c r="H7" s="175">
        <v>0</v>
      </c>
      <c r="I7" s="175">
        <v>0</v>
      </c>
      <c r="J7" s="175">
        <v>0</v>
      </c>
      <c r="K7" s="169">
        <f>SUM(K8:K10)</f>
        <v>565</v>
      </c>
      <c r="L7" s="169">
        <f>SUM(L8:L10)</f>
        <v>499</v>
      </c>
      <c r="M7" s="169">
        <f>SUM(M8:M10)</f>
        <v>290</v>
      </c>
      <c r="N7" s="169">
        <f>SUM(B7:M7)</f>
        <v>1354</v>
      </c>
      <c r="O7" s="184" t="s">
        <v>678</v>
      </c>
      <c r="Q7" s="206"/>
    </row>
    <row r="8" spans="1:20" ht="12" x14ac:dyDescent="0.25">
      <c r="A8" s="203" t="s">
        <v>679</v>
      </c>
      <c r="B8" s="175">
        <v>0</v>
      </c>
      <c r="C8" s="175">
        <v>0</v>
      </c>
      <c r="D8" s="175">
        <v>0</v>
      </c>
      <c r="E8" s="175">
        <v>0</v>
      </c>
      <c r="F8" s="175">
        <v>0</v>
      </c>
      <c r="G8" s="175">
        <v>0</v>
      </c>
      <c r="H8" s="175">
        <v>0</v>
      </c>
      <c r="I8" s="175">
        <v>0</v>
      </c>
      <c r="J8" s="175">
        <v>0</v>
      </c>
      <c r="K8" s="175">
        <v>109</v>
      </c>
      <c r="L8" s="175">
        <v>38</v>
      </c>
      <c r="M8" s="175">
        <v>29</v>
      </c>
      <c r="N8" s="168">
        <f>SUM(B8:M8)</f>
        <v>176</v>
      </c>
      <c r="O8" s="185" t="s">
        <v>934</v>
      </c>
      <c r="Q8" s="206"/>
    </row>
    <row r="9" spans="1:20" ht="12" x14ac:dyDescent="0.25">
      <c r="A9" s="204" t="s">
        <v>680</v>
      </c>
      <c r="B9" s="175">
        <v>0</v>
      </c>
      <c r="C9" s="175">
        <v>0</v>
      </c>
      <c r="D9" s="175">
        <v>0</v>
      </c>
      <c r="E9" s="175">
        <v>0</v>
      </c>
      <c r="F9" s="175">
        <v>0</v>
      </c>
      <c r="G9" s="175">
        <v>0</v>
      </c>
      <c r="H9" s="175">
        <v>0</v>
      </c>
      <c r="I9" s="175">
        <v>0</v>
      </c>
      <c r="J9" s="175">
        <v>0</v>
      </c>
      <c r="K9" s="175">
        <v>327</v>
      </c>
      <c r="L9" s="175">
        <v>461</v>
      </c>
      <c r="M9" s="175">
        <v>261</v>
      </c>
      <c r="N9" s="168">
        <f>SUM(B9:M9)</f>
        <v>1049</v>
      </c>
      <c r="O9" s="209" t="s">
        <v>935</v>
      </c>
      <c r="Q9" s="206"/>
    </row>
    <row r="10" spans="1:20" ht="12" x14ac:dyDescent="0.25">
      <c r="A10" s="204" t="s">
        <v>681</v>
      </c>
      <c r="B10" s="175">
        <v>0</v>
      </c>
      <c r="C10" s="175">
        <v>0</v>
      </c>
      <c r="D10" s="175">
        <v>0</v>
      </c>
      <c r="E10" s="175">
        <v>0</v>
      </c>
      <c r="F10" s="175">
        <v>0</v>
      </c>
      <c r="G10" s="175">
        <v>0</v>
      </c>
      <c r="H10" s="175">
        <v>0</v>
      </c>
      <c r="I10" s="175">
        <v>0</v>
      </c>
      <c r="J10" s="175">
        <v>0</v>
      </c>
      <c r="K10" s="175">
        <v>129</v>
      </c>
      <c r="L10" s="175">
        <v>0</v>
      </c>
      <c r="M10" s="175">
        <v>0</v>
      </c>
      <c r="N10" s="168">
        <f>SUM(B10:M10)</f>
        <v>129</v>
      </c>
      <c r="O10" s="209" t="s">
        <v>936</v>
      </c>
      <c r="Q10" s="206"/>
    </row>
    <row r="11" spans="1:20" ht="12" x14ac:dyDescent="0.25">
      <c r="A11" s="169"/>
      <c r="B11" s="168"/>
      <c r="C11" s="168"/>
      <c r="D11" s="168"/>
      <c r="E11" s="168"/>
      <c r="F11" s="168"/>
      <c r="G11" s="168"/>
      <c r="H11" s="168"/>
      <c r="I11" s="168"/>
      <c r="J11" s="168"/>
      <c r="K11" s="168"/>
      <c r="L11" s="168"/>
      <c r="M11" s="168"/>
      <c r="N11" s="169"/>
      <c r="O11" s="185"/>
      <c r="Q11" s="188"/>
    </row>
    <row r="12" spans="1:20" s="25" customFormat="1" ht="12" x14ac:dyDescent="0.25">
      <c r="A12" s="172" t="s">
        <v>2</v>
      </c>
      <c r="B12" s="169">
        <f t="shared" ref="B12:K12" si="1">SUM(B13:B14)</f>
        <v>999</v>
      </c>
      <c r="C12" s="169">
        <f t="shared" si="1"/>
        <v>772</v>
      </c>
      <c r="D12" s="169">
        <f t="shared" si="1"/>
        <v>917</v>
      </c>
      <c r="E12" s="169">
        <f t="shared" si="1"/>
        <v>2694</v>
      </c>
      <c r="F12" s="169">
        <f t="shared" si="1"/>
        <v>3067</v>
      </c>
      <c r="G12" s="169">
        <f t="shared" si="1"/>
        <v>1326</v>
      </c>
      <c r="H12" s="169">
        <f t="shared" si="1"/>
        <v>1770</v>
      </c>
      <c r="I12" s="169">
        <f t="shared" si="1"/>
        <v>2156</v>
      </c>
      <c r="J12" s="169">
        <f t="shared" si="1"/>
        <v>1581</v>
      </c>
      <c r="K12" s="169">
        <f t="shared" si="1"/>
        <v>1813</v>
      </c>
      <c r="L12" s="169">
        <f>SUM(L13:L14)</f>
        <v>977</v>
      </c>
      <c r="M12" s="169">
        <f>SUM(M13:M14)</f>
        <v>548</v>
      </c>
      <c r="N12" s="169">
        <f>SUM(B12:M12)</f>
        <v>18620</v>
      </c>
      <c r="O12" s="184" t="s">
        <v>41</v>
      </c>
      <c r="P12" s="124"/>
      <c r="Q12" s="189"/>
    </row>
    <row r="13" spans="1:20" x14ac:dyDescent="0.2">
      <c r="A13" s="168" t="s">
        <v>3</v>
      </c>
      <c r="B13" s="168">
        <v>35</v>
      </c>
      <c r="C13" s="168">
        <v>8</v>
      </c>
      <c r="D13" s="168">
        <v>25</v>
      </c>
      <c r="E13" s="168">
        <v>147</v>
      </c>
      <c r="F13" s="168">
        <v>147</v>
      </c>
      <c r="G13" s="168">
        <v>90</v>
      </c>
      <c r="H13" s="168">
        <v>150</v>
      </c>
      <c r="I13" s="168">
        <v>201</v>
      </c>
      <c r="J13" s="168">
        <v>128</v>
      </c>
      <c r="K13" s="168">
        <v>117</v>
      </c>
      <c r="L13" s="168">
        <v>87</v>
      </c>
      <c r="M13" s="168">
        <v>18</v>
      </c>
      <c r="N13" s="168">
        <f>SUM(B13:M13)</f>
        <v>1153</v>
      </c>
      <c r="O13" s="183" t="s">
        <v>474</v>
      </c>
      <c r="R13" s="21"/>
    </row>
    <row r="14" spans="1:20" ht="12" x14ac:dyDescent="0.25">
      <c r="A14" s="168" t="s">
        <v>4</v>
      </c>
      <c r="B14" s="168">
        <v>964</v>
      </c>
      <c r="C14" s="168">
        <v>764</v>
      </c>
      <c r="D14" s="168">
        <v>892</v>
      </c>
      <c r="E14" s="168">
        <v>2547</v>
      </c>
      <c r="F14" s="168">
        <v>2920</v>
      </c>
      <c r="G14" s="168">
        <v>1236</v>
      </c>
      <c r="H14" s="168">
        <v>1620</v>
      </c>
      <c r="I14" s="168">
        <v>1955</v>
      </c>
      <c r="J14" s="168">
        <v>1453</v>
      </c>
      <c r="K14" s="168">
        <v>1696</v>
      </c>
      <c r="L14" s="168">
        <v>890</v>
      </c>
      <c r="M14" s="168">
        <v>530</v>
      </c>
      <c r="N14" s="168">
        <f>SUM(B14:M14)</f>
        <v>17467</v>
      </c>
      <c r="O14" s="183" t="s">
        <v>475</v>
      </c>
      <c r="S14" s="25"/>
    </row>
    <row r="15" spans="1:20" x14ac:dyDescent="0.2">
      <c r="A15" s="168"/>
      <c r="B15" s="168"/>
      <c r="C15" s="168"/>
      <c r="D15" s="168"/>
      <c r="E15" s="168"/>
      <c r="F15" s="168"/>
      <c r="G15" s="168"/>
      <c r="H15" s="168"/>
      <c r="I15" s="168"/>
      <c r="J15" s="168"/>
      <c r="K15" s="168" t="s">
        <v>418</v>
      </c>
      <c r="L15" s="168" t="s">
        <v>418</v>
      </c>
      <c r="M15" s="168"/>
      <c r="N15" s="168"/>
      <c r="O15" s="183"/>
      <c r="S15" s="21"/>
    </row>
    <row r="16" spans="1:20" s="25" customFormat="1" ht="12" x14ac:dyDescent="0.25">
      <c r="A16" s="169" t="s">
        <v>5</v>
      </c>
      <c r="B16" s="169">
        <f t="shared" ref="B16:H16" si="2">SUM(B17:B21)</f>
        <v>53</v>
      </c>
      <c r="C16" s="169">
        <f t="shared" si="2"/>
        <v>19</v>
      </c>
      <c r="D16" s="169">
        <f t="shared" si="2"/>
        <v>28</v>
      </c>
      <c r="E16" s="169">
        <f t="shared" si="2"/>
        <v>249</v>
      </c>
      <c r="F16" s="169">
        <f t="shared" si="2"/>
        <v>353</v>
      </c>
      <c r="G16" s="169">
        <f t="shared" si="2"/>
        <v>42</v>
      </c>
      <c r="H16" s="169">
        <f t="shared" si="2"/>
        <v>99</v>
      </c>
      <c r="I16" s="169">
        <f>SUM(I17:I21)</f>
        <v>68</v>
      </c>
      <c r="J16" s="169">
        <f>SUM(J21:J21)</f>
        <v>121</v>
      </c>
      <c r="K16" s="169">
        <f>SUM(K21:K21)</f>
        <v>323</v>
      </c>
      <c r="L16" s="169">
        <f>SUM(L21:L21)</f>
        <v>73</v>
      </c>
      <c r="M16" s="169">
        <f>SUM(M21:M21)</f>
        <v>217</v>
      </c>
      <c r="N16" s="169">
        <f t="shared" ref="N16:N21" si="3">SUM(B16:M16)</f>
        <v>1645</v>
      </c>
      <c r="O16" s="184" t="s">
        <v>44</v>
      </c>
      <c r="P16" s="124"/>
      <c r="Q16" s="190"/>
      <c r="S16" s="21"/>
    </row>
    <row r="17" spans="1:17" x14ac:dyDescent="0.2">
      <c r="A17" s="168" t="s">
        <v>310</v>
      </c>
      <c r="B17" s="168">
        <v>0</v>
      </c>
      <c r="C17" s="168">
        <v>0</v>
      </c>
      <c r="D17" s="168">
        <v>0</v>
      </c>
      <c r="E17" s="168">
        <v>0</v>
      </c>
      <c r="F17" s="168">
        <v>0</v>
      </c>
      <c r="G17" s="168">
        <v>0</v>
      </c>
      <c r="H17" s="168">
        <v>0</v>
      </c>
      <c r="I17" s="168">
        <v>0</v>
      </c>
      <c r="J17" s="168">
        <v>0</v>
      </c>
      <c r="K17" s="168">
        <v>0</v>
      </c>
      <c r="L17" s="168">
        <v>0</v>
      </c>
      <c r="M17" s="168">
        <v>0</v>
      </c>
      <c r="N17" s="168">
        <f t="shared" si="3"/>
        <v>0</v>
      </c>
      <c r="O17" s="183" t="s">
        <v>599</v>
      </c>
    </row>
    <row r="18" spans="1:17" x14ac:dyDescent="0.2">
      <c r="A18" s="168" t="s">
        <v>629</v>
      </c>
      <c r="B18" s="168">
        <v>0</v>
      </c>
      <c r="C18" s="168">
        <v>0</v>
      </c>
      <c r="D18" s="168">
        <v>0</v>
      </c>
      <c r="E18" s="168">
        <v>0</v>
      </c>
      <c r="F18" s="168">
        <v>0</v>
      </c>
      <c r="G18" s="168">
        <v>0</v>
      </c>
      <c r="H18" s="168">
        <v>0</v>
      </c>
      <c r="I18" s="168">
        <v>0</v>
      </c>
      <c r="J18" s="168">
        <v>0</v>
      </c>
      <c r="K18" s="168">
        <v>0</v>
      </c>
      <c r="L18" s="168">
        <v>0</v>
      </c>
      <c r="M18" s="168">
        <v>0</v>
      </c>
      <c r="N18" s="168">
        <f t="shared" si="3"/>
        <v>0</v>
      </c>
      <c r="O18" s="183" t="s">
        <v>845</v>
      </c>
    </row>
    <row r="19" spans="1:17" x14ac:dyDescent="0.2">
      <c r="A19" s="168" t="s">
        <v>630</v>
      </c>
      <c r="B19" s="168">
        <v>0</v>
      </c>
      <c r="C19" s="168">
        <v>0</v>
      </c>
      <c r="D19" s="168">
        <v>0</v>
      </c>
      <c r="E19" s="168">
        <v>0</v>
      </c>
      <c r="F19" s="168">
        <v>0</v>
      </c>
      <c r="G19" s="168">
        <v>0</v>
      </c>
      <c r="H19" s="168">
        <v>0</v>
      </c>
      <c r="I19" s="168">
        <v>0</v>
      </c>
      <c r="J19" s="168">
        <v>0</v>
      </c>
      <c r="K19" s="168">
        <v>0</v>
      </c>
      <c r="L19" s="168">
        <v>0</v>
      </c>
      <c r="M19" s="168">
        <v>0</v>
      </c>
      <c r="N19" s="168">
        <f t="shared" si="3"/>
        <v>0</v>
      </c>
      <c r="O19" s="183" t="s">
        <v>846</v>
      </c>
    </row>
    <row r="20" spans="1:17" x14ac:dyDescent="0.2">
      <c r="A20" s="168" t="s">
        <v>6</v>
      </c>
      <c r="B20" s="168">
        <v>0</v>
      </c>
      <c r="C20" s="168">
        <v>0</v>
      </c>
      <c r="D20" s="168">
        <v>0</v>
      </c>
      <c r="E20" s="168">
        <v>0</v>
      </c>
      <c r="F20" s="168">
        <v>0</v>
      </c>
      <c r="G20" s="168">
        <v>0</v>
      </c>
      <c r="H20" s="168">
        <v>0</v>
      </c>
      <c r="I20" s="168">
        <v>0</v>
      </c>
      <c r="J20" s="168">
        <v>0</v>
      </c>
      <c r="K20" s="168">
        <v>0</v>
      </c>
      <c r="L20" s="168">
        <v>0</v>
      </c>
      <c r="M20" s="168">
        <v>0</v>
      </c>
      <c r="N20" s="168">
        <f t="shared" si="3"/>
        <v>0</v>
      </c>
      <c r="O20" s="183" t="s">
        <v>45</v>
      </c>
    </row>
    <row r="21" spans="1:17" x14ac:dyDescent="0.2">
      <c r="A21" s="168" t="s">
        <v>7</v>
      </c>
      <c r="B21" s="168">
        <v>53</v>
      </c>
      <c r="C21" s="168">
        <v>19</v>
      </c>
      <c r="D21" s="168">
        <v>28</v>
      </c>
      <c r="E21" s="168">
        <v>249</v>
      </c>
      <c r="F21" s="168">
        <v>353</v>
      </c>
      <c r="G21" s="168">
        <v>42</v>
      </c>
      <c r="H21" s="168">
        <v>99</v>
      </c>
      <c r="I21" s="168">
        <v>68</v>
      </c>
      <c r="J21" s="168">
        <v>121</v>
      </c>
      <c r="K21" s="168">
        <v>323</v>
      </c>
      <c r="L21" s="168">
        <v>73</v>
      </c>
      <c r="M21" s="168">
        <v>217</v>
      </c>
      <c r="N21" s="168">
        <f t="shared" si="3"/>
        <v>1645</v>
      </c>
      <c r="O21" s="183" t="s">
        <v>477</v>
      </c>
    </row>
    <row r="22" spans="1:17" x14ac:dyDescent="0.2">
      <c r="A22" s="168"/>
      <c r="B22" s="168"/>
      <c r="C22" s="168"/>
      <c r="D22" s="168"/>
      <c r="E22" s="168"/>
      <c r="F22" s="168"/>
      <c r="G22" s="168"/>
      <c r="H22" s="168"/>
      <c r="I22" s="168"/>
      <c r="J22" s="168"/>
      <c r="K22" s="168"/>
      <c r="L22" s="168"/>
      <c r="M22" s="168"/>
      <c r="N22" s="168"/>
      <c r="O22" s="185"/>
    </row>
    <row r="23" spans="1:17" s="25" customFormat="1" ht="12" x14ac:dyDescent="0.25">
      <c r="A23" s="169" t="s">
        <v>8</v>
      </c>
      <c r="B23" s="169">
        <f t="shared" ref="B23:K23" si="4">SUM(B24:B25)</f>
        <v>251</v>
      </c>
      <c r="C23" s="169">
        <f t="shared" si="4"/>
        <v>266</v>
      </c>
      <c r="D23" s="169">
        <f t="shared" si="4"/>
        <v>1122</v>
      </c>
      <c r="E23" s="169">
        <f t="shared" si="4"/>
        <v>1691</v>
      </c>
      <c r="F23" s="169">
        <f t="shared" si="4"/>
        <v>769</v>
      </c>
      <c r="G23" s="169">
        <f t="shared" si="4"/>
        <v>210</v>
      </c>
      <c r="H23" s="169">
        <f t="shared" si="4"/>
        <v>402</v>
      </c>
      <c r="I23" s="169">
        <f t="shared" si="4"/>
        <v>548</v>
      </c>
      <c r="J23" s="169">
        <f t="shared" si="4"/>
        <v>403</v>
      </c>
      <c r="K23" s="169">
        <f t="shared" si="4"/>
        <v>609</v>
      </c>
      <c r="L23" s="169">
        <f>SUM(L24:L25)</f>
        <v>328</v>
      </c>
      <c r="M23" s="169">
        <f>SUM(M24:M25)</f>
        <v>233</v>
      </c>
      <c r="N23" s="169">
        <f>SUM(B23:M23)</f>
        <v>6832</v>
      </c>
      <c r="O23" s="184" t="s">
        <v>47</v>
      </c>
      <c r="P23" s="124"/>
      <c r="Q23" s="189"/>
    </row>
    <row r="24" spans="1:17" s="25" customFormat="1" ht="12" x14ac:dyDescent="0.25">
      <c r="A24" s="168" t="s">
        <v>631</v>
      </c>
      <c r="B24" s="168">
        <v>51</v>
      </c>
      <c r="C24" s="168">
        <v>66</v>
      </c>
      <c r="D24" s="168">
        <v>102</v>
      </c>
      <c r="E24" s="168">
        <v>211</v>
      </c>
      <c r="F24" s="168">
        <v>69</v>
      </c>
      <c r="G24" s="168">
        <v>210</v>
      </c>
      <c r="H24" s="168">
        <v>82</v>
      </c>
      <c r="I24" s="168">
        <v>248</v>
      </c>
      <c r="J24" s="168">
        <v>103</v>
      </c>
      <c r="K24" s="168">
        <v>129</v>
      </c>
      <c r="L24" s="168">
        <v>58</v>
      </c>
      <c r="M24" s="168">
        <v>93</v>
      </c>
      <c r="N24" s="179">
        <f>SUM(B24:M24)</f>
        <v>1422</v>
      </c>
      <c r="O24" s="183" t="s">
        <v>847</v>
      </c>
      <c r="P24" s="124"/>
      <c r="Q24" s="189"/>
    </row>
    <row r="25" spans="1:17" x14ac:dyDescent="0.2">
      <c r="A25" s="168" t="s">
        <v>9</v>
      </c>
      <c r="B25" s="168">
        <v>200</v>
      </c>
      <c r="C25" s="168">
        <v>200</v>
      </c>
      <c r="D25" s="168">
        <v>1020</v>
      </c>
      <c r="E25" s="168">
        <v>1480</v>
      </c>
      <c r="F25" s="168">
        <v>700</v>
      </c>
      <c r="G25" s="168">
        <v>0</v>
      </c>
      <c r="H25" s="168">
        <v>320</v>
      </c>
      <c r="I25" s="168">
        <v>300</v>
      </c>
      <c r="J25" s="168">
        <v>300</v>
      </c>
      <c r="K25" s="168">
        <v>480</v>
      </c>
      <c r="L25" s="168">
        <v>270</v>
      </c>
      <c r="M25" s="168">
        <v>140</v>
      </c>
      <c r="N25" s="168">
        <f>SUM(B25:M25)</f>
        <v>5410</v>
      </c>
      <c r="O25" s="183" t="s">
        <v>48</v>
      </c>
    </row>
    <row r="26" spans="1:17" x14ac:dyDescent="0.2">
      <c r="A26" s="168"/>
      <c r="B26" s="168"/>
      <c r="C26" s="168"/>
      <c r="D26" s="168"/>
      <c r="E26" s="168"/>
      <c r="F26" s="168"/>
      <c r="G26" s="168"/>
      <c r="H26" s="168"/>
      <c r="I26" s="168"/>
      <c r="J26" s="168"/>
      <c r="K26" s="168"/>
      <c r="L26" s="168"/>
      <c r="M26" s="168"/>
      <c r="N26" s="168"/>
      <c r="O26" s="183"/>
    </row>
    <row r="27" spans="1:17" s="25" customFormat="1" ht="12" x14ac:dyDescent="0.25">
      <c r="A27" s="172" t="s">
        <v>10</v>
      </c>
      <c r="B27" s="169">
        <f t="shared" ref="B27:K27" si="5">SUM(B28:B49)</f>
        <v>85332</v>
      </c>
      <c r="C27" s="169">
        <f t="shared" si="5"/>
        <v>85942</v>
      </c>
      <c r="D27" s="169">
        <f t="shared" si="5"/>
        <v>163947</v>
      </c>
      <c r="E27" s="169">
        <f t="shared" si="5"/>
        <v>164069</v>
      </c>
      <c r="F27" s="169">
        <f t="shared" si="5"/>
        <v>160800</v>
      </c>
      <c r="G27" s="169">
        <f t="shared" si="5"/>
        <v>143854</v>
      </c>
      <c r="H27" s="169">
        <f t="shared" si="5"/>
        <v>157252</v>
      </c>
      <c r="I27" s="169">
        <f t="shared" si="5"/>
        <v>168758</v>
      </c>
      <c r="J27" s="169">
        <f t="shared" si="5"/>
        <v>164608</v>
      </c>
      <c r="K27" s="169">
        <f t="shared" si="5"/>
        <v>162936</v>
      </c>
      <c r="L27" s="169">
        <f>SUM(L28:L49)</f>
        <v>108640</v>
      </c>
      <c r="M27" s="169">
        <f>SUM(M28:M49)</f>
        <v>94417</v>
      </c>
      <c r="N27" s="169">
        <f t="shared" ref="N27:N49" si="6">SUM(B27:M27)</f>
        <v>1660555</v>
      </c>
      <c r="O27" s="184" t="s">
        <v>49</v>
      </c>
      <c r="P27" s="124"/>
      <c r="Q27" s="189"/>
    </row>
    <row r="28" spans="1:17" s="25" customFormat="1" ht="12" x14ac:dyDescent="0.25">
      <c r="A28" s="172" t="s">
        <v>600</v>
      </c>
      <c r="B28" s="168">
        <v>45306</v>
      </c>
      <c r="C28" s="168">
        <v>48986</v>
      </c>
      <c r="D28" s="168">
        <v>94893</v>
      </c>
      <c r="E28" s="168">
        <v>90525</v>
      </c>
      <c r="F28" s="168">
        <v>106065</v>
      </c>
      <c r="G28" s="168">
        <v>94003</v>
      </c>
      <c r="H28" s="168">
        <v>106292</v>
      </c>
      <c r="I28" s="168">
        <v>117737</v>
      </c>
      <c r="J28" s="168">
        <v>107203</v>
      </c>
      <c r="K28" s="168">
        <v>100691</v>
      </c>
      <c r="L28" s="168">
        <v>60372</v>
      </c>
      <c r="M28" s="168">
        <v>48389</v>
      </c>
      <c r="N28" s="168">
        <f t="shared" si="6"/>
        <v>1020462</v>
      </c>
      <c r="O28" s="183" t="s">
        <v>601</v>
      </c>
      <c r="P28" s="124"/>
      <c r="Q28" s="189"/>
    </row>
    <row r="29" spans="1:17" x14ac:dyDescent="0.2">
      <c r="A29" s="168" t="s">
        <v>311</v>
      </c>
      <c r="B29" s="168">
        <v>1605</v>
      </c>
      <c r="C29" s="168">
        <v>1411</v>
      </c>
      <c r="D29" s="168">
        <v>1786</v>
      </c>
      <c r="E29" s="168">
        <v>2497</v>
      </c>
      <c r="F29" s="168">
        <v>3105</v>
      </c>
      <c r="G29" s="168">
        <v>2309</v>
      </c>
      <c r="H29" s="168">
        <v>2302</v>
      </c>
      <c r="I29" s="168">
        <v>2996</v>
      </c>
      <c r="J29" s="168">
        <v>4297</v>
      </c>
      <c r="K29" s="168">
        <v>3181</v>
      </c>
      <c r="L29" s="168">
        <v>2002</v>
      </c>
      <c r="M29" s="168">
        <v>2425</v>
      </c>
      <c r="N29" s="168">
        <f t="shared" si="6"/>
        <v>29916</v>
      </c>
      <c r="O29" s="183" t="s">
        <v>263</v>
      </c>
    </row>
    <row r="30" spans="1:17" ht="12" x14ac:dyDescent="0.25">
      <c r="A30" s="169" t="s">
        <v>12</v>
      </c>
      <c r="B30" s="168">
        <v>10773</v>
      </c>
      <c r="C30" s="168">
        <v>12117</v>
      </c>
      <c r="D30" s="168">
        <v>33365</v>
      </c>
      <c r="E30" s="168">
        <v>34296</v>
      </c>
      <c r="F30" s="168">
        <v>21634</v>
      </c>
      <c r="G30" s="168">
        <v>26775</v>
      </c>
      <c r="H30" s="168">
        <v>30373</v>
      </c>
      <c r="I30" s="168">
        <v>32080</v>
      </c>
      <c r="J30" s="168">
        <v>32227</v>
      </c>
      <c r="K30" s="168">
        <v>32852</v>
      </c>
      <c r="L30" s="168">
        <v>24206</v>
      </c>
      <c r="M30" s="168">
        <v>20431</v>
      </c>
      <c r="N30" s="168">
        <f t="shared" si="6"/>
        <v>311129</v>
      </c>
      <c r="O30" s="183" t="s">
        <v>478</v>
      </c>
    </row>
    <row r="31" spans="1:17" x14ac:dyDescent="0.2">
      <c r="A31" s="168" t="s">
        <v>387</v>
      </c>
      <c r="B31" s="168">
        <v>804</v>
      </c>
      <c r="C31" s="168">
        <v>1245</v>
      </c>
      <c r="D31" s="168">
        <v>1250</v>
      </c>
      <c r="E31" s="168">
        <v>2515</v>
      </c>
      <c r="F31" s="168">
        <v>2394</v>
      </c>
      <c r="G31" s="168">
        <v>1619</v>
      </c>
      <c r="H31" s="168">
        <v>2419</v>
      </c>
      <c r="I31" s="168">
        <v>1921</v>
      </c>
      <c r="J31" s="168">
        <v>2087</v>
      </c>
      <c r="K31" s="168">
        <v>2490</v>
      </c>
      <c r="L31" s="168">
        <v>1647</v>
      </c>
      <c r="M31" s="168">
        <v>1638</v>
      </c>
      <c r="N31" s="168">
        <f t="shared" si="6"/>
        <v>22029</v>
      </c>
      <c r="O31" s="183" t="s">
        <v>52</v>
      </c>
    </row>
    <row r="32" spans="1:17" x14ac:dyDescent="0.2">
      <c r="A32" s="168" t="s">
        <v>14</v>
      </c>
      <c r="B32" s="168">
        <v>0</v>
      </c>
      <c r="C32" s="168">
        <v>0</v>
      </c>
      <c r="D32" s="168">
        <v>0</v>
      </c>
      <c r="E32" s="168">
        <v>0</v>
      </c>
      <c r="F32" s="168">
        <v>361</v>
      </c>
      <c r="G32" s="168">
        <v>365</v>
      </c>
      <c r="H32" s="168">
        <v>118</v>
      </c>
      <c r="I32" s="168">
        <v>85</v>
      </c>
      <c r="J32" s="168">
        <v>125</v>
      </c>
      <c r="K32" s="168">
        <v>198</v>
      </c>
      <c r="L32" s="168">
        <v>258</v>
      </c>
      <c r="M32" s="168">
        <v>245</v>
      </c>
      <c r="N32" s="168">
        <f t="shared" si="6"/>
        <v>1755</v>
      </c>
      <c r="O32" s="185" t="s">
        <v>602</v>
      </c>
    </row>
    <row r="33" spans="1:236" x14ac:dyDescent="0.2">
      <c r="A33" s="168" t="s">
        <v>15</v>
      </c>
      <c r="B33" s="168">
        <v>0</v>
      </c>
      <c r="C33" s="168">
        <v>756</v>
      </c>
      <c r="D33" s="168">
        <v>1176</v>
      </c>
      <c r="E33" s="168">
        <v>1261</v>
      </c>
      <c r="F33" s="168">
        <v>1632</v>
      </c>
      <c r="G33" s="168">
        <v>1811</v>
      </c>
      <c r="H33" s="168">
        <v>2521</v>
      </c>
      <c r="I33" s="168">
        <v>2507</v>
      </c>
      <c r="J33" s="168">
        <v>2269</v>
      </c>
      <c r="K33" s="168">
        <v>1687</v>
      </c>
      <c r="L33" s="168">
        <v>864</v>
      </c>
      <c r="M33" s="168">
        <v>620</v>
      </c>
      <c r="N33" s="168">
        <f t="shared" si="6"/>
        <v>17104</v>
      </c>
      <c r="O33" s="183" t="s">
        <v>480</v>
      </c>
    </row>
    <row r="34" spans="1:236" x14ac:dyDescent="0.2">
      <c r="A34" s="168" t="s">
        <v>314</v>
      </c>
      <c r="B34" s="168">
        <v>23</v>
      </c>
      <c r="C34" s="168">
        <v>36</v>
      </c>
      <c r="D34" s="168">
        <v>116</v>
      </c>
      <c r="E34" s="168">
        <v>81</v>
      </c>
      <c r="F34" s="168">
        <v>93</v>
      </c>
      <c r="G34" s="168">
        <v>43</v>
      </c>
      <c r="H34" s="168">
        <v>58</v>
      </c>
      <c r="I34" s="168">
        <v>135</v>
      </c>
      <c r="J34" s="168">
        <v>66</v>
      </c>
      <c r="K34" s="168">
        <v>198</v>
      </c>
      <c r="L34" s="168">
        <v>147</v>
      </c>
      <c r="M34" s="168">
        <v>24</v>
      </c>
      <c r="N34" s="168">
        <f t="shared" si="6"/>
        <v>1020</v>
      </c>
      <c r="O34" s="183" t="s">
        <v>389</v>
      </c>
    </row>
    <row r="35" spans="1:236" x14ac:dyDescent="0.2">
      <c r="A35" s="168" t="s">
        <v>390</v>
      </c>
      <c r="B35" s="168">
        <v>85</v>
      </c>
      <c r="C35" s="168">
        <v>93</v>
      </c>
      <c r="D35" s="168">
        <v>37</v>
      </c>
      <c r="E35" s="168">
        <v>234</v>
      </c>
      <c r="F35" s="168">
        <v>76</v>
      </c>
      <c r="G35" s="168">
        <v>38</v>
      </c>
      <c r="H35" s="168">
        <v>27</v>
      </c>
      <c r="I35" s="168">
        <v>65</v>
      </c>
      <c r="J35" s="168">
        <v>59</v>
      </c>
      <c r="K35" s="168">
        <v>120</v>
      </c>
      <c r="L35" s="168">
        <v>108</v>
      </c>
      <c r="M35" s="168">
        <v>69</v>
      </c>
      <c r="N35" s="168">
        <f t="shared" si="6"/>
        <v>1011</v>
      </c>
      <c r="O35" s="183" t="s">
        <v>481</v>
      </c>
    </row>
    <row r="36" spans="1:236" x14ac:dyDescent="0.2">
      <c r="A36" s="168" t="s">
        <v>16</v>
      </c>
      <c r="B36" s="168">
        <v>0</v>
      </c>
      <c r="C36" s="168">
        <v>0</v>
      </c>
      <c r="D36" s="168">
        <v>0</v>
      </c>
      <c r="E36" s="168">
        <v>0</v>
      </c>
      <c r="F36" s="168">
        <v>0</v>
      </c>
      <c r="G36" s="168">
        <v>0</v>
      </c>
      <c r="H36" s="168">
        <v>0</v>
      </c>
      <c r="I36" s="168">
        <v>0</v>
      </c>
      <c r="J36" s="168">
        <v>0</v>
      </c>
      <c r="K36" s="168">
        <v>0</v>
      </c>
      <c r="L36" s="168">
        <v>0</v>
      </c>
      <c r="M36" s="168">
        <v>0</v>
      </c>
      <c r="N36" s="168">
        <f t="shared" si="6"/>
        <v>0</v>
      </c>
      <c r="O36" s="183" t="s">
        <v>55</v>
      </c>
    </row>
    <row r="37" spans="1:236" x14ac:dyDescent="0.2">
      <c r="A37" s="168" t="s">
        <v>17</v>
      </c>
      <c r="B37" s="168">
        <v>129</v>
      </c>
      <c r="C37" s="168">
        <v>143</v>
      </c>
      <c r="D37" s="168">
        <v>227</v>
      </c>
      <c r="E37" s="168">
        <v>3273</v>
      </c>
      <c r="F37" s="168">
        <v>1952</v>
      </c>
      <c r="G37" s="168">
        <v>983</v>
      </c>
      <c r="H37" s="168">
        <v>302</v>
      </c>
      <c r="I37" s="168">
        <v>374</v>
      </c>
      <c r="J37" s="168">
        <v>970</v>
      </c>
      <c r="K37" s="168">
        <v>2495</v>
      </c>
      <c r="L37" s="168">
        <v>1056</v>
      </c>
      <c r="M37" s="168">
        <v>422</v>
      </c>
      <c r="N37" s="168">
        <f t="shared" si="6"/>
        <v>12326</v>
      </c>
      <c r="O37" s="183" t="s">
        <v>56</v>
      </c>
    </row>
    <row r="38" spans="1:236" x14ac:dyDescent="0.2">
      <c r="A38" s="168" t="s">
        <v>392</v>
      </c>
      <c r="B38" s="168">
        <v>33</v>
      </c>
      <c r="C38" s="168">
        <v>31</v>
      </c>
      <c r="D38" s="168">
        <v>48</v>
      </c>
      <c r="E38" s="168">
        <v>196</v>
      </c>
      <c r="F38" s="168">
        <v>156</v>
      </c>
      <c r="G38" s="168">
        <v>127</v>
      </c>
      <c r="H38" s="168">
        <v>162</v>
      </c>
      <c r="I38" s="168">
        <v>263</v>
      </c>
      <c r="J38" s="168">
        <v>190</v>
      </c>
      <c r="K38" s="168">
        <v>0</v>
      </c>
      <c r="L38" s="168">
        <v>0</v>
      </c>
      <c r="M38" s="168">
        <v>11</v>
      </c>
      <c r="N38" s="168">
        <f t="shared" si="6"/>
        <v>1217</v>
      </c>
      <c r="O38" s="183" t="s">
        <v>603</v>
      </c>
    </row>
    <row r="39" spans="1:236" x14ac:dyDescent="0.2">
      <c r="A39" s="168" t="s">
        <v>315</v>
      </c>
      <c r="B39" s="168">
        <v>451</v>
      </c>
      <c r="C39" s="168">
        <v>345</v>
      </c>
      <c r="D39" s="168">
        <v>521</v>
      </c>
      <c r="E39" s="168">
        <v>552</v>
      </c>
      <c r="F39" s="168">
        <v>862</v>
      </c>
      <c r="G39" s="168">
        <v>529</v>
      </c>
      <c r="H39" s="168">
        <v>700</v>
      </c>
      <c r="I39" s="168">
        <v>901</v>
      </c>
      <c r="J39" s="168">
        <v>727</v>
      </c>
      <c r="K39" s="168">
        <v>908</v>
      </c>
      <c r="L39" s="168">
        <v>611</v>
      </c>
      <c r="M39" s="168">
        <v>495</v>
      </c>
      <c r="N39" s="168">
        <f t="shared" si="6"/>
        <v>7602</v>
      </c>
      <c r="O39" s="183" t="s">
        <v>57</v>
      </c>
    </row>
    <row r="40" spans="1:236" x14ac:dyDescent="0.2">
      <c r="A40" s="168" t="s">
        <v>19</v>
      </c>
      <c r="B40" s="168">
        <v>89</v>
      </c>
      <c r="C40" s="168">
        <v>90</v>
      </c>
      <c r="D40" s="168">
        <v>114</v>
      </c>
      <c r="E40" s="168">
        <v>668</v>
      </c>
      <c r="F40" s="168">
        <v>633</v>
      </c>
      <c r="G40" s="168">
        <v>459</v>
      </c>
      <c r="H40" s="168">
        <v>636</v>
      </c>
      <c r="I40" s="168">
        <v>670</v>
      </c>
      <c r="J40" s="168">
        <v>588</v>
      </c>
      <c r="K40" s="168">
        <v>1008</v>
      </c>
      <c r="L40" s="168">
        <v>631</v>
      </c>
      <c r="M40" s="168">
        <v>280</v>
      </c>
      <c r="N40" s="168">
        <f t="shared" si="6"/>
        <v>5866</v>
      </c>
      <c r="O40" s="183" t="s">
        <v>393</v>
      </c>
    </row>
    <row r="41" spans="1:236" x14ac:dyDescent="0.2">
      <c r="A41" s="168" t="s">
        <v>632</v>
      </c>
      <c r="B41" s="168">
        <v>64</v>
      </c>
      <c r="C41" s="168">
        <v>93</v>
      </c>
      <c r="D41" s="168">
        <v>150</v>
      </c>
      <c r="E41" s="168">
        <v>125</v>
      </c>
      <c r="F41" s="168">
        <v>196</v>
      </c>
      <c r="G41" s="168">
        <v>118</v>
      </c>
      <c r="H41" s="168">
        <v>55</v>
      </c>
      <c r="I41" s="168">
        <v>117</v>
      </c>
      <c r="J41" s="168">
        <v>166</v>
      </c>
      <c r="K41" s="168">
        <v>267</v>
      </c>
      <c r="L41" s="168">
        <v>170</v>
      </c>
      <c r="M41" s="168">
        <v>83</v>
      </c>
      <c r="N41" s="168">
        <f t="shared" si="6"/>
        <v>1604</v>
      </c>
      <c r="O41" s="183" t="s">
        <v>848</v>
      </c>
    </row>
    <row r="42" spans="1:236" x14ac:dyDescent="0.2">
      <c r="A42" s="168" t="s">
        <v>20</v>
      </c>
      <c r="B42" s="168">
        <v>0</v>
      </c>
      <c r="C42" s="168">
        <v>0</v>
      </c>
      <c r="D42" s="168">
        <v>36</v>
      </c>
      <c r="E42" s="168">
        <v>937</v>
      </c>
      <c r="F42" s="168">
        <v>755</v>
      </c>
      <c r="G42" s="168">
        <v>520</v>
      </c>
      <c r="H42" s="168">
        <v>427</v>
      </c>
      <c r="I42" s="168">
        <v>559</v>
      </c>
      <c r="J42" s="168">
        <v>453</v>
      </c>
      <c r="K42" s="168">
        <v>207</v>
      </c>
      <c r="L42" s="168">
        <v>54</v>
      </c>
      <c r="M42" s="168">
        <v>8</v>
      </c>
      <c r="N42" s="168">
        <f t="shared" si="6"/>
        <v>3956</v>
      </c>
      <c r="O42" s="183" t="s">
        <v>394</v>
      </c>
    </row>
    <row r="43" spans="1:236" x14ac:dyDescent="0.2">
      <c r="A43" s="168" t="s">
        <v>633</v>
      </c>
      <c r="B43" s="168">
        <v>0</v>
      </c>
      <c r="C43" s="168">
        <v>0</v>
      </c>
      <c r="D43" s="168">
        <v>0</v>
      </c>
      <c r="E43" s="168">
        <v>0</v>
      </c>
      <c r="F43" s="168">
        <v>0</v>
      </c>
      <c r="G43" s="168">
        <v>0</v>
      </c>
      <c r="H43" s="168">
        <v>0</v>
      </c>
      <c r="I43" s="168">
        <v>0</v>
      </c>
      <c r="J43" s="168">
        <v>0</v>
      </c>
      <c r="K43" s="168">
        <v>0</v>
      </c>
      <c r="L43" s="168">
        <v>0</v>
      </c>
      <c r="M43" s="168">
        <v>0</v>
      </c>
      <c r="N43" s="168">
        <f t="shared" si="6"/>
        <v>0</v>
      </c>
      <c r="O43" s="183" t="s">
        <v>849</v>
      </c>
    </row>
    <row r="44" spans="1:236" x14ac:dyDescent="0.2">
      <c r="A44" s="168" t="s">
        <v>682</v>
      </c>
      <c r="B44" s="168">
        <v>0</v>
      </c>
      <c r="C44" s="168">
        <v>0</v>
      </c>
      <c r="D44" s="168">
        <v>0</v>
      </c>
      <c r="E44" s="168">
        <v>0</v>
      </c>
      <c r="F44" s="168">
        <v>0</v>
      </c>
      <c r="G44" s="168">
        <v>0</v>
      </c>
      <c r="H44" s="168">
        <v>0</v>
      </c>
      <c r="I44" s="168">
        <v>0</v>
      </c>
      <c r="J44" s="168">
        <v>0</v>
      </c>
      <c r="K44" s="168">
        <v>0</v>
      </c>
      <c r="L44" s="168">
        <v>0</v>
      </c>
      <c r="M44" s="168">
        <v>0</v>
      </c>
      <c r="N44" s="168">
        <f t="shared" si="6"/>
        <v>0</v>
      </c>
      <c r="O44" s="183" t="s">
        <v>850</v>
      </c>
    </row>
    <row r="45" spans="1:236" x14ac:dyDescent="0.2">
      <c r="A45" s="168" t="s">
        <v>313</v>
      </c>
      <c r="B45" s="168">
        <v>0</v>
      </c>
      <c r="C45" s="168">
        <v>0</v>
      </c>
      <c r="D45" s="168">
        <v>145</v>
      </c>
      <c r="E45" s="168">
        <v>142</v>
      </c>
      <c r="F45" s="168">
        <v>114</v>
      </c>
      <c r="G45" s="168">
        <v>78</v>
      </c>
      <c r="H45" s="168">
        <v>107</v>
      </c>
      <c r="I45" s="168">
        <v>121</v>
      </c>
      <c r="J45" s="168">
        <v>66</v>
      </c>
      <c r="K45" s="168">
        <v>60</v>
      </c>
      <c r="L45" s="168">
        <v>70</v>
      </c>
      <c r="M45" s="168">
        <v>0</v>
      </c>
      <c r="N45" s="168">
        <f t="shared" si="6"/>
        <v>903</v>
      </c>
      <c r="O45" s="183" t="s">
        <v>604</v>
      </c>
    </row>
    <row r="46" spans="1:236" x14ac:dyDescent="0.2">
      <c r="A46" s="168" t="s">
        <v>317</v>
      </c>
      <c r="B46" s="168">
        <v>153</v>
      </c>
      <c r="C46" s="168">
        <v>1532</v>
      </c>
      <c r="D46" s="168">
        <v>1270</v>
      </c>
      <c r="E46" s="168">
        <v>960</v>
      </c>
      <c r="F46" s="168">
        <v>765</v>
      </c>
      <c r="G46" s="168">
        <v>606</v>
      </c>
      <c r="H46" s="168">
        <v>781</v>
      </c>
      <c r="I46" s="168">
        <v>626</v>
      </c>
      <c r="J46" s="168">
        <v>850</v>
      </c>
      <c r="K46" s="168">
        <v>821</v>
      </c>
      <c r="L46" s="168">
        <v>847</v>
      </c>
      <c r="M46" s="168">
        <v>818</v>
      </c>
      <c r="N46" s="168">
        <f t="shared" si="6"/>
        <v>10029</v>
      </c>
      <c r="O46" s="183" t="s">
        <v>484</v>
      </c>
    </row>
    <row r="47" spans="1:236" x14ac:dyDescent="0.2">
      <c r="A47" s="168" t="s">
        <v>22</v>
      </c>
      <c r="B47" s="168">
        <v>1077</v>
      </c>
      <c r="C47" s="168">
        <v>800</v>
      </c>
      <c r="D47" s="168">
        <v>1043</v>
      </c>
      <c r="E47" s="168">
        <v>1087</v>
      </c>
      <c r="F47" s="168">
        <v>1165</v>
      </c>
      <c r="G47" s="168">
        <v>911</v>
      </c>
      <c r="H47" s="168">
        <v>1046</v>
      </c>
      <c r="I47" s="168">
        <v>1444</v>
      </c>
      <c r="J47" s="168">
        <v>2173</v>
      </c>
      <c r="K47" s="168">
        <v>1973</v>
      </c>
      <c r="L47" s="168">
        <v>934</v>
      </c>
      <c r="M47" s="168">
        <v>8088</v>
      </c>
      <c r="N47" s="168">
        <f t="shared" si="6"/>
        <v>21741</v>
      </c>
      <c r="O47" s="183" t="s">
        <v>61</v>
      </c>
      <c r="IB47" s="21" t="s">
        <v>391</v>
      </c>
    </row>
    <row r="48" spans="1:236" x14ac:dyDescent="0.2">
      <c r="A48" s="171" t="s">
        <v>396</v>
      </c>
      <c r="B48" s="168">
        <v>10652</v>
      </c>
      <c r="C48" s="168">
        <v>2408</v>
      </c>
      <c r="D48" s="168">
        <v>6193</v>
      </c>
      <c r="E48" s="168">
        <v>6057</v>
      </c>
      <c r="F48" s="168">
        <v>6027</v>
      </c>
      <c r="G48" s="168">
        <v>2297</v>
      </c>
      <c r="H48" s="168">
        <v>1091</v>
      </c>
      <c r="I48" s="168">
        <v>1166</v>
      </c>
      <c r="J48" s="175">
        <v>3386</v>
      </c>
      <c r="K48" s="168">
        <v>3517</v>
      </c>
      <c r="L48" s="168">
        <v>3533</v>
      </c>
      <c r="M48" s="168">
        <v>9313</v>
      </c>
      <c r="N48" s="168">
        <f t="shared" si="6"/>
        <v>55640</v>
      </c>
      <c r="O48" s="183" t="s">
        <v>606</v>
      </c>
    </row>
    <row r="49" spans="1:20" x14ac:dyDescent="0.2">
      <c r="A49" s="168" t="s">
        <v>23</v>
      </c>
      <c r="B49" s="168">
        <v>14088</v>
      </c>
      <c r="C49" s="168">
        <v>15856</v>
      </c>
      <c r="D49" s="168">
        <v>21577</v>
      </c>
      <c r="E49" s="168">
        <v>18663</v>
      </c>
      <c r="F49" s="168">
        <v>12815</v>
      </c>
      <c r="G49" s="168">
        <v>10263</v>
      </c>
      <c r="H49" s="168">
        <v>7835</v>
      </c>
      <c r="I49" s="168">
        <v>4991</v>
      </c>
      <c r="J49" s="168">
        <v>6706</v>
      </c>
      <c r="K49" s="168">
        <v>10263</v>
      </c>
      <c r="L49" s="168">
        <v>11130</v>
      </c>
      <c r="M49" s="168">
        <v>1058</v>
      </c>
      <c r="N49" s="168">
        <f t="shared" si="6"/>
        <v>135245</v>
      </c>
      <c r="O49" s="183" t="s">
        <v>62</v>
      </c>
    </row>
    <row r="50" spans="1:20" x14ac:dyDescent="0.2">
      <c r="A50" s="168"/>
      <c r="B50" s="168"/>
      <c r="C50" s="168"/>
      <c r="D50" s="168" t="s">
        <v>635</v>
      </c>
      <c r="E50" s="168"/>
      <c r="F50" s="168"/>
      <c r="G50" s="168"/>
      <c r="H50" s="168"/>
      <c r="I50" s="168"/>
      <c r="J50" s="168"/>
      <c r="K50" s="168"/>
      <c r="L50" s="168"/>
      <c r="M50" s="168"/>
      <c r="N50" s="168"/>
      <c r="O50" s="185"/>
    </row>
    <row r="51" spans="1:20" s="25" customFormat="1" ht="12" x14ac:dyDescent="0.25">
      <c r="A51" s="172" t="s">
        <v>25</v>
      </c>
      <c r="B51" s="169">
        <f>SUM(B52:B53)</f>
        <v>655</v>
      </c>
      <c r="C51" s="169">
        <f t="shared" ref="C51:H51" si="7">SUM(C52:C53)</f>
        <v>596</v>
      </c>
      <c r="D51" s="169">
        <f t="shared" si="7"/>
        <v>1323</v>
      </c>
      <c r="E51" s="169">
        <f t="shared" si="7"/>
        <v>907</v>
      </c>
      <c r="F51" s="169">
        <f t="shared" si="7"/>
        <v>1282</v>
      </c>
      <c r="G51" s="169">
        <f t="shared" si="7"/>
        <v>650</v>
      </c>
      <c r="H51" s="169">
        <f t="shared" si="7"/>
        <v>629</v>
      </c>
      <c r="I51" s="169">
        <f>SUM(I52:I53)</f>
        <v>793</v>
      </c>
      <c r="J51" s="169">
        <f>SUM(J52:J53)</f>
        <v>679</v>
      </c>
      <c r="K51" s="169">
        <f>SUM(K52:K53)</f>
        <v>1406</v>
      </c>
      <c r="L51" s="169">
        <f>SUM(L52:L53)</f>
        <v>1252</v>
      </c>
      <c r="M51" s="169">
        <f>SUM(M52:M53)</f>
        <v>1207</v>
      </c>
      <c r="N51" s="169">
        <f>SUM(B51:M51)</f>
        <v>11379</v>
      </c>
      <c r="O51" s="184" t="s">
        <v>64</v>
      </c>
      <c r="P51" s="124"/>
      <c r="Q51" s="186"/>
    </row>
    <row r="52" spans="1:20" x14ac:dyDescent="0.2">
      <c r="A52" s="168" t="s">
        <v>27</v>
      </c>
      <c r="B52" s="168">
        <v>41</v>
      </c>
      <c r="C52" s="168">
        <v>116</v>
      </c>
      <c r="D52" s="168">
        <v>278</v>
      </c>
      <c r="E52" s="168">
        <v>107</v>
      </c>
      <c r="F52" s="168">
        <v>458</v>
      </c>
      <c r="G52" s="168">
        <v>16</v>
      </c>
      <c r="H52" s="168">
        <v>40</v>
      </c>
      <c r="I52" s="168">
        <v>83</v>
      </c>
      <c r="J52" s="168">
        <v>57</v>
      </c>
      <c r="K52" s="168">
        <v>75</v>
      </c>
      <c r="L52" s="168">
        <v>50</v>
      </c>
      <c r="M52" s="168">
        <v>81</v>
      </c>
      <c r="N52" s="168">
        <f>SUM(B52:M52)</f>
        <v>1402</v>
      </c>
      <c r="O52" s="183" t="s">
        <v>486</v>
      </c>
    </row>
    <row r="53" spans="1:20" x14ac:dyDescent="0.2">
      <c r="A53" s="168" t="s">
        <v>636</v>
      </c>
      <c r="B53" s="168">
        <v>614</v>
      </c>
      <c r="C53" s="168">
        <v>480</v>
      </c>
      <c r="D53" s="168">
        <v>1045</v>
      </c>
      <c r="E53" s="168">
        <v>800</v>
      </c>
      <c r="F53" s="168">
        <v>824</v>
      </c>
      <c r="G53" s="168">
        <v>634</v>
      </c>
      <c r="H53" s="168">
        <v>589</v>
      </c>
      <c r="I53" s="168">
        <v>710</v>
      </c>
      <c r="J53" s="168">
        <v>622</v>
      </c>
      <c r="K53" s="168">
        <v>1331</v>
      </c>
      <c r="L53" s="168">
        <v>1202</v>
      </c>
      <c r="M53" s="168">
        <v>1126</v>
      </c>
      <c r="N53" s="168">
        <f>SUM(B53:M53)</f>
        <v>9977</v>
      </c>
      <c r="O53" s="183" t="s">
        <v>891</v>
      </c>
    </row>
    <row r="54" spans="1:20" x14ac:dyDescent="0.2">
      <c r="A54" s="168"/>
      <c r="B54" s="168"/>
      <c r="C54" s="168"/>
      <c r="D54" s="168"/>
      <c r="E54" s="168"/>
      <c r="F54" s="168"/>
      <c r="G54" s="168"/>
      <c r="H54" s="168"/>
      <c r="I54" s="168"/>
      <c r="J54" s="168"/>
      <c r="K54" s="168"/>
      <c r="L54" s="168"/>
      <c r="M54" s="168"/>
      <c r="N54" s="168"/>
      <c r="O54" s="183"/>
    </row>
    <row r="55" spans="1:20" s="25" customFormat="1" ht="12" x14ac:dyDescent="0.25">
      <c r="A55" s="172" t="s">
        <v>28</v>
      </c>
      <c r="B55" s="169">
        <f t="shared" ref="B55:G55" si="8">SUM(B59:B60)</f>
        <v>345</v>
      </c>
      <c r="C55" s="169">
        <f t="shared" si="8"/>
        <v>188</v>
      </c>
      <c r="D55" s="169">
        <f t="shared" si="8"/>
        <v>518</v>
      </c>
      <c r="E55" s="169">
        <f t="shared" si="8"/>
        <v>1145</v>
      </c>
      <c r="F55" s="169">
        <f t="shared" si="8"/>
        <v>2038</v>
      </c>
      <c r="G55" s="169">
        <f t="shared" si="8"/>
        <v>1345</v>
      </c>
      <c r="H55" s="169">
        <f t="shared" ref="H55:M55" si="9">SUM(H56:H60)</f>
        <v>1715</v>
      </c>
      <c r="I55" s="169">
        <f t="shared" si="9"/>
        <v>1809</v>
      </c>
      <c r="J55" s="169">
        <f t="shared" si="9"/>
        <v>1708</v>
      </c>
      <c r="K55" s="169">
        <f t="shared" si="9"/>
        <v>2875</v>
      </c>
      <c r="L55" s="169">
        <f t="shared" si="9"/>
        <v>782</v>
      </c>
      <c r="M55" s="169">
        <f t="shared" si="9"/>
        <v>504</v>
      </c>
      <c r="N55" s="169">
        <f t="shared" ref="N55:N60" si="10">SUM(B55:M55)</f>
        <v>14972</v>
      </c>
      <c r="O55" s="184" t="s">
        <v>67</v>
      </c>
      <c r="P55" s="124"/>
      <c r="Q55" s="186"/>
    </row>
    <row r="56" spans="1:20" s="25" customFormat="1" ht="12" x14ac:dyDescent="0.25">
      <c r="A56" s="171" t="s">
        <v>683</v>
      </c>
      <c r="B56" s="168">
        <v>0</v>
      </c>
      <c r="C56" s="168">
        <v>0</v>
      </c>
      <c r="D56" s="168">
        <v>0</v>
      </c>
      <c r="E56" s="168">
        <v>0</v>
      </c>
      <c r="F56" s="168">
        <v>0</v>
      </c>
      <c r="G56" s="168">
        <v>0</v>
      </c>
      <c r="H56" s="168">
        <v>5</v>
      </c>
      <c r="I56" s="168">
        <v>24</v>
      </c>
      <c r="J56" s="168">
        <v>31</v>
      </c>
      <c r="K56" s="168">
        <v>34</v>
      </c>
      <c r="L56" s="168">
        <v>93</v>
      </c>
      <c r="M56" s="168">
        <v>96</v>
      </c>
      <c r="N56" s="168">
        <f t="shared" si="10"/>
        <v>283</v>
      </c>
      <c r="O56" s="183" t="s">
        <v>893</v>
      </c>
      <c r="P56" s="124"/>
      <c r="Q56" s="186"/>
    </row>
    <row r="57" spans="1:20" s="25" customFormat="1" ht="12" x14ac:dyDescent="0.25">
      <c r="A57" s="171" t="s">
        <v>684</v>
      </c>
      <c r="B57" s="168">
        <v>0</v>
      </c>
      <c r="C57" s="168">
        <v>0</v>
      </c>
      <c r="D57" s="168">
        <v>0</v>
      </c>
      <c r="E57" s="168">
        <v>0</v>
      </c>
      <c r="F57" s="168">
        <v>0</v>
      </c>
      <c r="G57" s="168">
        <v>0</v>
      </c>
      <c r="H57" s="168">
        <v>0</v>
      </c>
      <c r="I57" s="168">
        <v>0</v>
      </c>
      <c r="J57" s="168">
        <v>40</v>
      </c>
      <c r="K57" s="168">
        <v>1388</v>
      </c>
      <c r="L57" s="168">
        <v>318</v>
      </c>
      <c r="M57" s="168">
        <v>101</v>
      </c>
      <c r="N57" s="168">
        <f t="shared" si="10"/>
        <v>1847</v>
      </c>
      <c r="O57" s="183" t="s">
        <v>894</v>
      </c>
      <c r="P57" s="124"/>
      <c r="Q57" s="186"/>
    </row>
    <row r="58" spans="1:20" s="25" customFormat="1" ht="12" x14ac:dyDescent="0.25">
      <c r="A58" s="171" t="s">
        <v>685</v>
      </c>
      <c r="B58" s="168">
        <v>0</v>
      </c>
      <c r="C58" s="168">
        <v>0</v>
      </c>
      <c r="D58" s="168">
        <v>0</v>
      </c>
      <c r="E58" s="168">
        <v>0</v>
      </c>
      <c r="F58" s="168">
        <v>0</v>
      </c>
      <c r="G58" s="168">
        <v>0</v>
      </c>
      <c r="H58" s="168">
        <v>33</v>
      </c>
      <c r="I58" s="168">
        <v>85</v>
      </c>
      <c r="J58" s="168">
        <v>77</v>
      </c>
      <c r="K58" s="168">
        <v>198</v>
      </c>
      <c r="L58" s="168">
        <v>0</v>
      </c>
      <c r="M58" s="168">
        <v>0</v>
      </c>
      <c r="N58" s="168">
        <f t="shared" si="10"/>
        <v>393</v>
      </c>
      <c r="O58" s="183" t="s">
        <v>895</v>
      </c>
      <c r="P58" s="124"/>
      <c r="Q58" s="186"/>
    </row>
    <row r="59" spans="1:20" x14ac:dyDescent="0.2">
      <c r="A59" s="168" t="s">
        <v>29</v>
      </c>
      <c r="B59" s="168">
        <v>0</v>
      </c>
      <c r="C59" s="168">
        <v>0</v>
      </c>
      <c r="D59" s="168">
        <v>0</v>
      </c>
      <c r="E59" s="168">
        <v>0</v>
      </c>
      <c r="F59" s="168">
        <v>0</v>
      </c>
      <c r="G59" s="168">
        <v>0</v>
      </c>
      <c r="H59" s="168">
        <v>0</v>
      </c>
      <c r="I59" s="168">
        <v>0</v>
      </c>
      <c r="J59" s="168">
        <v>0</v>
      </c>
      <c r="K59" s="168">
        <v>0</v>
      </c>
      <c r="L59" s="168">
        <v>0</v>
      </c>
      <c r="M59" s="168">
        <v>0</v>
      </c>
      <c r="N59" s="168">
        <f t="shared" si="10"/>
        <v>0</v>
      </c>
      <c r="O59" s="183" t="s">
        <v>487</v>
      </c>
    </row>
    <row r="60" spans="1:20" x14ac:dyDescent="0.2">
      <c r="A60" s="171" t="s">
        <v>30</v>
      </c>
      <c r="B60" s="168">
        <v>345</v>
      </c>
      <c r="C60" s="168">
        <v>188</v>
      </c>
      <c r="D60" s="168">
        <v>518</v>
      </c>
      <c r="E60" s="168">
        <v>1145</v>
      </c>
      <c r="F60" s="168">
        <v>2038</v>
      </c>
      <c r="G60" s="168">
        <v>1345</v>
      </c>
      <c r="H60" s="168">
        <v>1677</v>
      </c>
      <c r="I60" s="168">
        <v>1700</v>
      </c>
      <c r="J60" s="168">
        <v>1560</v>
      </c>
      <c r="K60" s="168">
        <v>1255</v>
      </c>
      <c r="L60" s="168">
        <v>371</v>
      </c>
      <c r="M60" s="168">
        <v>307</v>
      </c>
      <c r="N60" s="168">
        <f t="shared" si="10"/>
        <v>12449</v>
      </c>
      <c r="O60" s="183" t="s">
        <v>69</v>
      </c>
      <c r="T60" s="21"/>
    </row>
    <row r="61" spans="1:20" x14ac:dyDescent="0.2">
      <c r="A61" s="168"/>
      <c r="B61" s="168"/>
      <c r="C61" s="168"/>
      <c r="D61" s="168"/>
      <c r="E61" s="168"/>
      <c r="F61" s="168"/>
      <c r="G61" s="168"/>
      <c r="H61" s="168"/>
      <c r="I61" s="168"/>
      <c r="J61" s="168"/>
      <c r="K61" s="168"/>
      <c r="L61" s="168"/>
      <c r="M61" s="168"/>
      <c r="N61" s="168"/>
      <c r="O61" s="185"/>
    </row>
    <row r="62" spans="1:20" s="25" customFormat="1" ht="12" x14ac:dyDescent="0.25">
      <c r="A62" s="172" t="s">
        <v>259</v>
      </c>
      <c r="B62" s="169">
        <f t="shared" ref="B62:M62" si="11">SUM(B63:B63)</f>
        <v>329</v>
      </c>
      <c r="C62" s="169">
        <f t="shared" si="11"/>
        <v>234</v>
      </c>
      <c r="D62" s="169">
        <f t="shared" si="11"/>
        <v>293</v>
      </c>
      <c r="E62" s="169">
        <f t="shared" si="11"/>
        <v>197</v>
      </c>
      <c r="F62" s="169">
        <f t="shared" si="11"/>
        <v>258</v>
      </c>
      <c r="G62" s="169">
        <f t="shared" si="11"/>
        <v>153</v>
      </c>
      <c r="H62" s="169">
        <f t="shared" si="11"/>
        <v>138</v>
      </c>
      <c r="I62" s="169">
        <f t="shared" si="11"/>
        <v>183</v>
      </c>
      <c r="J62" s="169">
        <f t="shared" si="11"/>
        <v>226</v>
      </c>
      <c r="K62" s="169">
        <f t="shared" si="11"/>
        <v>211</v>
      </c>
      <c r="L62" s="169">
        <f t="shared" si="11"/>
        <v>273</v>
      </c>
      <c r="M62" s="169">
        <f t="shared" si="11"/>
        <v>156</v>
      </c>
      <c r="N62" s="169">
        <f>SUM(B62:M62)</f>
        <v>2651</v>
      </c>
      <c r="O62" s="184" t="s">
        <v>265</v>
      </c>
      <c r="P62" s="124"/>
      <c r="Q62" s="186"/>
    </row>
    <row r="63" spans="1:20" x14ac:dyDescent="0.2">
      <c r="A63" s="168" t="s">
        <v>260</v>
      </c>
      <c r="B63" s="168">
        <v>329</v>
      </c>
      <c r="C63" s="168">
        <v>234</v>
      </c>
      <c r="D63" s="168">
        <v>293</v>
      </c>
      <c r="E63" s="168">
        <v>197</v>
      </c>
      <c r="F63" s="168">
        <v>258</v>
      </c>
      <c r="G63" s="168">
        <v>153</v>
      </c>
      <c r="H63" s="168">
        <v>138</v>
      </c>
      <c r="I63" s="168">
        <v>183</v>
      </c>
      <c r="J63" s="168">
        <v>226</v>
      </c>
      <c r="K63" s="168">
        <v>211</v>
      </c>
      <c r="L63" s="168">
        <v>273</v>
      </c>
      <c r="M63" s="168">
        <v>156</v>
      </c>
      <c r="N63" s="168">
        <f>SUM(B63:M63)</f>
        <v>2651</v>
      </c>
      <c r="O63" s="183" t="s">
        <v>607</v>
      </c>
    </row>
    <row r="64" spans="1:20" x14ac:dyDescent="0.2">
      <c r="A64" s="168"/>
      <c r="B64" s="168"/>
      <c r="C64" s="168"/>
      <c r="D64" s="168"/>
      <c r="E64" s="168"/>
      <c r="F64" s="168"/>
      <c r="G64" s="168"/>
      <c r="H64" s="168"/>
      <c r="I64" s="168"/>
      <c r="J64" s="168"/>
      <c r="K64" s="168"/>
      <c r="L64" s="168"/>
      <c r="M64" s="168"/>
      <c r="N64" s="168"/>
      <c r="O64" s="185"/>
    </row>
    <row r="65" spans="1:17" s="25" customFormat="1" ht="12" x14ac:dyDescent="0.25">
      <c r="A65" s="172" t="s">
        <v>31</v>
      </c>
      <c r="B65" s="169">
        <f t="shared" ref="B65:H65" si="12">SUM(B69:B80)</f>
        <v>1467</v>
      </c>
      <c r="C65" s="169">
        <f t="shared" si="12"/>
        <v>697</v>
      </c>
      <c r="D65" s="169">
        <f t="shared" si="12"/>
        <v>1620</v>
      </c>
      <c r="E65" s="169">
        <f t="shared" si="12"/>
        <v>12980</v>
      </c>
      <c r="F65" s="169">
        <f t="shared" si="12"/>
        <v>25122</v>
      </c>
      <c r="G65" s="169">
        <f t="shared" si="12"/>
        <v>32866</v>
      </c>
      <c r="H65" s="169">
        <f t="shared" si="12"/>
        <v>39874</v>
      </c>
      <c r="I65" s="169">
        <f>SUM(I66:I80)</f>
        <v>53964</v>
      </c>
      <c r="J65" s="169">
        <f>SUM(J66:J80)</f>
        <v>49572</v>
      </c>
      <c r="K65" s="169">
        <f>SUM(K66:K80)</f>
        <v>30260</v>
      </c>
      <c r="L65" s="169">
        <f>SUM(L66:L80)</f>
        <v>9243</v>
      </c>
      <c r="M65" s="169">
        <f>SUM(M66:M80)</f>
        <v>1275</v>
      </c>
      <c r="N65" s="169">
        <f t="shared" ref="N65:N80" si="13">SUM(B65:M65)</f>
        <v>258940</v>
      </c>
      <c r="O65" s="184" t="s">
        <v>70</v>
      </c>
      <c r="P65" s="124"/>
      <c r="Q65" s="186"/>
    </row>
    <row r="66" spans="1:17" s="25" customFormat="1" ht="12" x14ac:dyDescent="0.25">
      <c r="A66" s="171" t="s">
        <v>686</v>
      </c>
      <c r="B66" s="168">
        <v>0</v>
      </c>
      <c r="C66" s="168">
        <v>0</v>
      </c>
      <c r="D66" s="168">
        <v>0</v>
      </c>
      <c r="E66" s="168">
        <v>0</v>
      </c>
      <c r="F66" s="168">
        <v>0</v>
      </c>
      <c r="G66" s="168">
        <v>0</v>
      </c>
      <c r="H66" s="168">
        <v>0</v>
      </c>
      <c r="I66" s="168">
        <v>75</v>
      </c>
      <c r="J66" s="168">
        <v>242</v>
      </c>
      <c r="K66" s="168">
        <v>45</v>
      </c>
      <c r="L66" s="168">
        <v>18</v>
      </c>
      <c r="M66" s="168">
        <v>0</v>
      </c>
      <c r="N66" s="168">
        <f t="shared" si="13"/>
        <v>380</v>
      </c>
      <c r="O66" s="183" t="s">
        <v>896</v>
      </c>
      <c r="P66" s="124"/>
      <c r="Q66" s="186"/>
    </row>
    <row r="67" spans="1:17" s="25" customFormat="1" ht="12" x14ac:dyDescent="0.25">
      <c r="A67" s="171" t="s">
        <v>687</v>
      </c>
      <c r="B67" s="168">
        <v>0</v>
      </c>
      <c r="C67" s="168">
        <v>0</v>
      </c>
      <c r="D67" s="168">
        <v>0</v>
      </c>
      <c r="E67" s="168">
        <v>0</v>
      </c>
      <c r="F67" s="168">
        <v>0</v>
      </c>
      <c r="G67" s="168">
        <v>0</v>
      </c>
      <c r="H67" s="168">
        <v>0</v>
      </c>
      <c r="I67" s="168">
        <v>0</v>
      </c>
      <c r="J67" s="168">
        <v>148</v>
      </c>
      <c r="K67" s="168">
        <v>37</v>
      </c>
      <c r="L67" s="168">
        <v>0</v>
      </c>
      <c r="M67" s="168">
        <v>0</v>
      </c>
      <c r="N67" s="168">
        <f t="shared" si="13"/>
        <v>185</v>
      </c>
      <c r="O67" s="183" t="s">
        <v>897</v>
      </c>
      <c r="P67" s="124"/>
      <c r="Q67" s="186"/>
    </row>
    <row r="68" spans="1:17" s="25" customFormat="1" ht="12" x14ac:dyDescent="0.25">
      <c r="A68" s="171" t="s">
        <v>688</v>
      </c>
      <c r="B68" s="168">
        <v>0</v>
      </c>
      <c r="C68" s="168">
        <v>0</v>
      </c>
      <c r="D68" s="168">
        <v>0</v>
      </c>
      <c r="E68" s="168">
        <v>0</v>
      </c>
      <c r="F68" s="168">
        <v>0</v>
      </c>
      <c r="G68" s="168">
        <v>0</v>
      </c>
      <c r="H68" s="168">
        <v>0</v>
      </c>
      <c r="I68" s="168">
        <v>67</v>
      </c>
      <c r="J68" s="168">
        <v>398</v>
      </c>
      <c r="K68" s="168">
        <v>129</v>
      </c>
      <c r="L68" s="168">
        <v>0</v>
      </c>
      <c r="M68" s="168">
        <v>0</v>
      </c>
      <c r="N68" s="168">
        <f t="shared" si="13"/>
        <v>594</v>
      </c>
      <c r="O68" s="183" t="s">
        <v>898</v>
      </c>
      <c r="P68" s="124"/>
      <c r="Q68" s="186"/>
    </row>
    <row r="69" spans="1:17" x14ac:dyDescent="0.2">
      <c r="A69" s="168" t="s">
        <v>318</v>
      </c>
      <c r="B69" s="168">
        <v>0</v>
      </c>
      <c r="C69" s="168">
        <v>0</v>
      </c>
      <c r="D69" s="168">
        <v>0</v>
      </c>
      <c r="E69" s="168">
        <v>0</v>
      </c>
      <c r="F69" s="168">
        <v>0</v>
      </c>
      <c r="G69" s="168">
        <v>0</v>
      </c>
      <c r="H69" s="168">
        <v>0</v>
      </c>
      <c r="I69" s="168">
        <v>0</v>
      </c>
      <c r="J69" s="168">
        <v>0</v>
      </c>
      <c r="K69" s="168">
        <v>0</v>
      </c>
      <c r="L69" s="168">
        <v>0</v>
      </c>
      <c r="M69" s="168">
        <v>0</v>
      </c>
      <c r="N69" s="168">
        <f t="shared" si="13"/>
        <v>0</v>
      </c>
      <c r="O69" s="183" t="s">
        <v>489</v>
      </c>
    </row>
    <row r="70" spans="1:17" x14ac:dyDescent="0.2">
      <c r="A70" s="168" t="s">
        <v>689</v>
      </c>
      <c r="B70" s="168">
        <v>0</v>
      </c>
      <c r="C70" s="168">
        <v>0</v>
      </c>
      <c r="D70" s="168">
        <v>0</v>
      </c>
      <c r="E70" s="168">
        <v>0</v>
      </c>
      <c r="F70" s="168">
        <v>0</v>
      </c>
      <c r="G70" s="168">
        <v>0</v>
      </c>
      <c r="H70" s="168">
        <v>0</v>
      </c>
      <c r="I70" s="168">
        <v>93</v>
      </c>
      <c r="J70" s="168">
        <v>340</v>
      </c>
      <c r="K70" s="168">
        <v>208</v>
      </c>
      <c r="L70" s="168">
        <v>0</v>
      </c>
      <c r="M70" s="168">
        <v>0</v>
      </c>
      <c r="N70" s="168">
        <f t="shared" si="13"/>
        <v>641</v>
      </c>
      <c r="O70" s="503" t="s">
        <v>899</v>
      </c>
      <c r="P70" s="500"/>
    </row>
    <row r="71" spans="1:17" ht="22.8" x14ac:dyDescent="0.2">
      <c r="A71" s="205" t="s">
        <v>690</v>
      </c>
      <c r="B71" s="168">
        <v>0</v>
      </c>
      <c r="C71" s="168">
        <v>0</v>
      </c>
      <c r="D71" s="168">
        <v>0</v>
      </c>
      <c r="E71" s="168">
        <v>0</v>
      </c>
      <c r="F71" s="168">
        <v>0</v>
      </c>
      <c r="G71" s="168">
        <v>0</v>
      </c>
      <c r="H71" s="168">
        <v>0</v>
      </c>
      <c r="I71" s="168">
        <v>209</v>
      </c>
      <c r="J71" s="168">
        <v>517</v>
      </c>
      <c r="K71" s="168">
        <v>202</v>
      </c>
      <c r="L71" s="168">
        <v>0</v>
      </c>
      <c r="M71" s="168">
        <v>0</v>
      </c>
      <c r="N71" s="168">
        <f t="shared" si="13"/>
        <v>928</v>
      </c>
      <c r="O71" s="503" t="s">
        <v>900</v>
      </c>
      <c r="P71" s="500"/>
    </row>
    <row r="72" spans="1:17" x14ac:dyDescent="0.2">
      <c r="A72" s="168" t="s">
        <v>608</v>
      </c>
      <c r="B72" s="168">
        <v>0</v>
      </c>
      <c r="C72" s="168">
        <v>0</v>
      </c>
      <c r="D72" s="168">
        <v>0</v>
      </c>
      <c r="E72" s="168">
        <v>0</v>
      </c>
      <c r="F72" s="168">
        <v>0</v>
      </c>
      <c r="G72" s="168">
        <v>0</v>
      </c>
      <c r="H72" s="168">
        <v>622</v>
      </c>
      <c r="I72" s="168">
        <v>822</v>
      </c>
      <c r="J72" s="168">
        <v>509</v>
      </c>
      <c r="K72" s="168">
        <v>154</v>
      </c>
      <c r="L72" s="168">
        <v>138</v>
      </c>
      <c r="M72" s="168">
        <v>0</v>
      </c>
      <c r="N72" s="168">
        <f t="shared" si="13"/>
        <v>2245</v>
      </c>
      <c r="O72" s="183" t="s">
        <v>901</v>
      </c>
    </row>
    <row r="73" spans="1:17" x14ac:dyDescent="0.2">
      <c r="A73" s="168" t="s">
        <v>637</v>
      </c>
      <c r="B73" s="168">
        <v>0</v>
      </c>
      <c r="C73" s="168">
        <v>0</v>
      </c>
      <c r="D73" s="168">
        <v>0</v>
      </c>
      <c r="E73" s="168">
        <v>0</v>
      </c>
      <c r="F73" s="168">
        <v>0</v>
      </c>
      <c r="G73" s="168">
        <v>0</v>
      </c>
      <c r="H73" s="168">
        <v>0</v>
      </c>
      <c r="I73" s="168">
        <v>0</v>
      </c>
      <c r="J73" s="168">
        <v>0</v>
      </c>
      <c r="K73" s="168">
        <v>0</v>
      </c>
      <c r="L73" s="168">
        <v>0</v>
      </c>
      <c r="M73" s="168">
        <v>0</v>
      </c>
      <c r="N73" s="168">
        <f t="shared" si="13"/>
        <v>0</v>
      </c>
      <c r="O73" s="183" t="s">
        <v>902</v>
      </c>
    </row>
    <row r="74" spans="1:17" x14ac:dyDescent="0.2">
      <c r="A74" s="168" t="s">
        <v>33</v>
      </c>
      <c r="B74" s="168">
        <v>0</v>
      </c>
      <c r="C74" s="168">
        <v>0</v>
      </c>
      <c r="D74" s="168">
        <v>0</v>
      </c>
      <c r="E74" s="168">
        <v>0</v>
      </c>
      <c r="F74" s="168">
        <v>0</v>
      </c>
      <c r="G74" s="168">
        <v>0</v>
      </c>
      <c r="H74" s="168">
        <v>0</v>
      </c>
      <c r="I74" s="168">
        <v>0</v>
      </c>
      <c r="J74" s="168">
        <v>0</v>
      </c>
      <c r="K74" s="168">
        <v>0</v>
      </c>
      <c r="L74" s="168">
        <v>0</v>
      </c>
      <c r="M74" s="168">
        <v>0</v>
      </c>
      <c r="N74" s="168">
        <f t="shared" si="13"/>
        <v>0</v>
      </c>
      <c r="O74" s="183" t="s">
        <v>490</v>
      </c>
    </row>
    <row r="75" spans="1:17" x14ac:dyDescent="0.2">
      <c r="A75" s="168" t="s">
        <v>397</v>
      </c>
      <c r="B75" s="168">
        <v>0</v>
      </c>
      <c r="C75" s="168">
        <v>0</v>
      </c>
      <c r="D75" s="168">
        <v>0</v>
      </c>
      <c r="E75" s="168">
        <v>0</v>
      </c>
      <c r="F75" s="168">
        <v>0</v>
      </c>
      <c r="G75" s="168">
        <v>0</v>
      </c>
      <c r="H75" s="168">
        <v>0</v>
      </c>
      <c r="I75" s="168">
        <v>0</v>
      </c>
      <c r="J75" s="168">
        <v>0</v>
      </c>
      <c r="K75" s="168">
        <v>0</v>
      </c>
      <c r="L75" s="168">
        <v>0</v>
      </c>
      <c r="M75" s="168">
        <v>0</v>
      </c>
      <c r="N75" s="168">
        <f t="shared" si="13"/>
        <v>0</v>
      </c>
      <c r="O75" s="183" t="s">
        <v>609</v>
      </c>
    </row>
    <row r="76" spans="1:17" x14ac:dyDescent="0.2">
      <c r="A76" s="168" t="s">
        <v>398</v>
      </c>
      <c r="B76" s="168">
        <v>985</v>
      </c>
      <c r="C76" s="168">
        <v>585</v>
      </c>
      <c r="D76" s="168">
        <v>1272</v>
      </c>
      <c r="E76" s="168">
        <v>8932</v>
      </c>
      <c r="F76" s="168">
        <v>19556</v>
      </c>
      <c r="G76" s="168">
        <v>24983</v>
      </c>
      <c r="H76" s="168">
        <v>28484</v>
      </c>
      <c r="I76" s="168">
        <v>38099</v>
      </c>
      <c r="J76" s="168">
        <v>37329</v>
      </c>
      <c r="K76" s="168">
        <v>21407</v>
      </c>
      <c r="L76" s="168">
        <v>7246</v>
      </c>
      <c r="M76" s="168">
        <v>1022</v>
      </c>
      <c r="N76" s="168">
        <f t="shared" si="13"/>
        <v>189900</v>
      </c>
      <c r="O76" s="183" t="s">
        <v>610</v>
      </c>
    </row>
    <row r="77" spans="1:17" x14ac:dyDescent="0.2">
      <c r="A77" s="168" t="s">
        <v>35</v>
      </c>
      <c r="B77" s="168">
        <v>466</v>
      </c>
      <c r="C77" s="168">
        <v>99</v>
      </c>
      <c r="D77" s="168">
        <v>348</v>
      </c>
      <c r="E77" s="168">
        <v>4048</v>
      </c>
      <c r="F77" s="168">
        <v>5566</v>
      </c>
      <c r="G77" s="168">
        <v>7883</v>
      </c>
      <c r="H77" s="168">
        <v>10768</v>
      </c>
      <c r="I77" s="168">
        <v>14599</v>
      </c>
      <c r="J77" s="168">
        <v>10089</v>
      </c>
      <c r="K77" s="168">
        <v>8078</v>
      </c>
      <c r="L77" s="168">
        <v>1841</v>
      </c>
      <c r="M77" s="168">
        <v>253</v>
      </c>
      <c r="N77" s="168">
        <f t="shared" si="13"/>
        <v>64038</v>
      </c>
      <c r="O77" s="183" t="s">
        <v>494</v>
      </c>
    </row>
    <row r="78" spans="1:17" x14ac:dyDescent="0.2">
      <c r="A78" s="179" t="s">
        <v>638</v>
      </c>
      <c r="B78" s="168">
        <v>0</v>
      </c>
      <c r="C78" s="168">
        <v>0</v>
      </c>
      <c r="D78" s="168">
        <v>0</v>
      </c>
      <c r="E78" s="168">
        <v>0</v>
      </c>
      <c r="F78" s="168">
        <v>0</v>
      </c>
      <c r="G78" s="168">
        <v>0</v>
      </c>
      <c r="H78" s="168">
        <v>0</v>
      </c>
      <c r="I78" s="168">
        <v>0</v>
      </c>
      <c r="J78" s="168">
        <v>0</v>
      </c>
      <c r="K78" s="168">
        <v>0</v>
      </c>
      <c r="L78" s="168">
        <v>0</v>
      </c>
      <c r="M78" s="168">
        <v>0</v>
      </c>
      <c r="N78" s="168">
        <f t="shared" si="13"/>
        <v>0</v>
      </c>
      <c r="O78" s="185" t="s">
        <v>854</v>
      </c>
    </row>
    <row r="79" spans="1:17" x14ac:dyDescent="0.2">
      <c r="A79" s="168" t="s">
        <v>36</v>
      </c>
      <c r="B79" s="168">
        <v>16</v>
      </c>
      <c r="C79" s="168">
        <v>13</v>
      </c>
      <c r="D79" s="168">
        <v>0</v>
      </c>
      <c r="E79" s="168">
        <v>0</v>
      </c>
      <c r="F79" s="168">
        <v>0</v>
      </c>
      <c r="G79" s="168">
        <v>0</v>
      </c>
      <c r="H79" s="168">
        <v>0</v>
      </c>
      <c r="I79" s="168">
        <v>0</v>
      </c>
      <c r="J79" s="168">
        <v>0</v>
      </c>
      <c r="K79" s="168">
        <v>0</v>
      </c>
      <c r="L79" s="168">
        <v>0</v>
      </c>
      <c r="M79" s="168">
        <v>0</v>
      </c>
      <c r="N79" s="168">
        <f t="shared" si="13"/>
        <v>29</v>
      </c>
      <c r="O79" s="183" t="s">
        <v>75</v>
      </c>
    </row>
    <row r="80" spans="1:17" x14ac:dyDescent="0.2">
      <c r="A80" s="168" t="s">
        <v>37</v>
      </c>
      <c r="B80" s="168">
        <v>0</v>
      </c>
      <c r="C80" s="168">
        <v>0</v>
      </c>
      <c r="D80" s="168">
        <v>0</v>
      </c>
      <c r="E80" s="168">
        <v>0</v>
      </c>
      <c r="F80" s="168">
        <v>0</v>
      </c>
      <c r="G80" s="168">
        <v>0</v>
      </c>
      <c r="H80" s="168">
        <v>0</v>
      </c>
      <c r="I80" s="168">
        <v>0</v>
      </c>
      <c r="J80" s="168">
        <v>0</v>
      </c>
      <c r="K80" s="168">
        <v>0</v>
      </c>
      <c r="L80" s="168">
        <v>0</v>
      </c>
      <c r="M80" s="168">
        <v>0</v>
      </c>
      <c r="N80" s="168">
        <f t="shared" si="13"/>
        <v>0</v>
      </c>
      <c r="O80" s="183" t="s">
        <v>495</v>
      </c>
    </row>
    <row r="81" spans="1:17" x14ac:dyDescent="0.2">
      <c r="A81" s="168"/>
      <c r="B81" s="168"/>
      <c r="C81" s="168"/>
      <c r="D81" s="168"/>
      <c r="E81" s="168"/>
      <c r="F81" s="168"/>
      <c r="G81" s="168"/>
      <c r="H81" s="168"/>
      <c r="I81" s="168"/>
      <c r="J81" s="168"/>
      <c r="K81" s="168"/>
      <c r="L81" s="168"/>
      <c r="M81" s="168"/>
      <c r="N81" s="168"/>
      <c r="O81" s="185"/>
    </row>
    <row r="82" spans="1:17" s="25" customFormat="1" ht="12" x14ac:dyDescent="0.25">
      <c r="A82" s="172" t="s">
        <v>38</v>
      </c>
      <c r="B82" s="169">
        <f t="shared" ref="B82:M82" si="14">SUM(B83:B85)</f>
        <v>0</v>
      </c>
      <c r="C82" s="169">
        <f t="shared" si="14"/>
        <v>0</v>
      </c>
      <c r="D82" s="169">
        <f t="shared" si="14"/>
        <v>0</v>
      </c>
      <c r="E82" s="169">
        <f t="shared" si="14"/>
        <v>0</v>
      </c>
      <c r="F82" s="169">
        <f t="shared" si="14"/>
        <v>526</v>
      </c>
      <c r="G82" s="169">
        <f t="shared" si="14"/>
        <v>495</v>
      </c>
      <c r="H82" s="169">
        <f t="shared" si="14"/>
        <v>1280</v>
      </c>
      <c r="I82" s="169">
        <f t="shared" si="14"/>
        <v>2308</v>
      </c>
      <c r="J82" s="169">
        <f t="shared" si="14"/>
        <v>643</v>
      </c>
      <c r="K82" s="169">
        <f t="shared" si="14"/>
        <v>131</v>
      </c>
      <c r="L82" s="169">
        <f t="shared" si="14"/>
        <v>0</v>
      </c>
      <c r="M82" s="169">
        <f t="shared" si="14"/>
        <v>0</v>
      </c>
      <c r="N82" s="169">
        <f>SUM(B82:M82)</f>
        <v>5383</v>
      </c>
      <c r="O82" s="184" t="s">
        <v>77</v>
      </c>
      <c r="P82" s="124"/>
      <c r="Q82" s="186"/>
    </row>
    <row r="83" spans="1:17" x14ac:dyDescent="0.2">
      <c r="A83" s="168" t="s">
        <v>39</v>
      </c>
      <c r="B83" s="168">
        <v>0</v>
      </c>
      <c r="C83" s="168">
        <v>0</v>
      </c>
      <c r="D83" s="168">
        <v>0</v>
      </c>
      <c r="E83" s="168">
        <v>0</v>
      </c>
      <c r="F83" s="168">
        <v>526</v>
      </c>
      <c r="G83" s="168">
        <v>495</v>
      </c>
      <c r="H83" s="168">
        <v>1280</v>
      </c>
      <c r="I83" s="168">
        <v>2308</v>
      </c>
      <c r="J83" s="168">
        <v>643</v>
      </c>
      <c r="K83" s="168">
        <v>131</v>
      </c>
      <c r="L83" s="168">
        <v>0</v>
      </c>
      <c r="M83" s="168">
        <v>0</v>
      </c>
      <c r="N83" s="168">
        <f>SUM(B83:M83)</f>
        <v>5383</v>
      </c>
      <c r="O83" s="183" t="s">
        <v>496</v>
      </c>
    </row>
    <row r="84" spans="1:17" x14ac:dyDescent="0.2">
      <c r="A84" s="168" t="s">
        <v>639</v>
      </c>
      <c r="B84" s="168">
        <v>0</v>
      </c>
      <c r="C84" s="168">
        <v>0</v>
      </c>
      <c r="D84" s="168">
        <v>0</v>
      </c>
      <c r="E84" s="168">
        <v>0</v>
      </c>
      <c r="F84" s="168">
        <v>0</v>
      </c>
      <c r="G84" s="168">
        <v>0</v>
      </c>
      <c r="H84" s="168">
        <v>0</v>
      </c>
      <c r="I84" s="168">
        <v>0</v>
      </c>
      <c r="J84" s="168">
        <v>0</v>
      </c>
      <c r="K84" s="168">
        <v>0</v>
      </c>
      <c r="L84" s="168">
        <v>0</v>
      </c>
      <c r="M84" s="168">
        <v>0</v>
      </c>
      <c r="N84" s="168">
        <f>SUM(B84:M84)</f>
        <v>0</v>
      </c>
      <c r="O84" s="183" t="s">
        <v>855</v>
      </c>
    </row>
    <row r="85" spans="1:17" x14ac:dyDescent="0.2">
      <c r="A85" s="168" t="s">
        <v>640</v>
      </c>
      <c r="B85" s="168">
        <v>0</v>
      </c>
      <c r="C85" s="168">
        <v>0</v>
      </c>
      <c r="D85" s="168">
        <v>0</v>
      </c>
      <c r="E85" s="168">
        <v>0</v>
      </c>
      <c r="F85" s="168">
        <v>0</v>
      </c>
      <c r="G85" s="168">
        <v>0</v>
      </c>
      <c r="H85" s="168">
        <v>0</v>
      </c>
      <c r="I85" s="168">
        <v>0</v>
      </c>
      <c r="J85" s="168">
        <v>0</v>
      </c>
      <c r="K85" s="168">
        <v>0</v>
      </c>
      <c r="L85" s="168">
        <v>0</v>
      </c>
      <c r="M85" s="168">
        <v>0</v>
      </c>
      <c r="N85" s="168">
        <f>SUM(B85:M85)</f>
        <v>0</v>
      </c>
      <c r="O85" s="183" t="s">
        <v>856</v>
      </c>
    </row>
    <row r="86" spans="1:17" x14ac:dyDescent="0.2">
      <c r="A86" s="168"/>
      <c r="B86" s="168"/>
      <c r="C86" s="168"/>
      <c r="D86" s="168"/>
      <c r="E86" s="168"/>
      <c r="F86" s="168"/>
      <c r="G86" s="168"/>
      <c r="H86" s="168"/>
      <c r="I86" s="168"/>
      <c r="J86" s="168"/>
      <c r="K86" s="168"/>
      <c r="L86" s="168"/>
      <c r="M86" s="168"/>
      <c r="N86" s="168"/>
      <c r="O86" s="183"/>
    </row>
    <row r="87" spans="1:17" s="25" customFormat="1" ht="12" x14ac:dyDescent="0.25">
      <c r="A87" s="169" t="s">
        <v>79</v>
      </c>
      <c r="B87" s="169">
        <f t="shared" ref="B87:K87" si="15">SUM(B88:B92)</f>
        <v>122</v>
      </c>
      <c r="C87" s="169">
        <f t="shared" si="15"/>
        <v>77</v>
      </c>
      <c r="D87" s="169">
        <f t="shared" si="15"/>
        <v>196</v>
      </c>
      <c r="E87" s="169">
        <f t="shared" si="15"/>
        <v>522</v>
      </c>
      <c r="F87" s="169">
        <f t="shared" si="15"/>
        <v>1344</v>
      </c>
      <c r="G87" s="169">
        <f t="shared" si="15"/>
        <v>1822</v>
      </c>
      <c r="H87" s="169">
        <f t="shared" si="15"/>
        <v>2116</v>
      </c>
      <c r="I87" s="169">
        <f t="shared" si="15"/>
        <v>3498</v>
      </c>
      <c r="J87" s="169">
        <f t="shared" si="15"/>
        <v>1859</v>
      </c>
      <c r="K87" s="169">
        <f t="shared" si="15"/>
        <v>1073</v>
      </c>
      <c r="L87" s="169">
        <f>SUM(L88:L92)</f>
        <v>431</v>
      </c>
      <c r="M87" s="169">
        <f>SUM(M88:M92)</f>
        <v>413</v>
      </c>
      <c r="N87" s="169">
        <f t="shared" ref="N87:N92" si="16">SUM(B87:M87)</f>
        <v>13473</v>
      </c>
      <c r="O87" s="184" t="s">
        <v>113</v>
      </c>
      <c r="P87" s="124"/>
      <c r="Q87" s="189"/>
    </row>
    <row r="88" spans="1:17" x14ac:dyDescent="0.2">
      <c r="A88" s="168" t="s">
        <v>80</v>
      </c>
      <c r="B88" s="168">
        <v>78</v>
      </c>
      <c r="C88" s="168">
        <v>0</v>
      </c>
      <c r="D88" s="168">
        <v>86</v>
      </c>
      <c r="E88" s="168">
        <v>205</v>
      </c>
      <c r="F88" s="168">
        <v>1019</v>
      </c>
      <c r="G88" s="168">
        <v>1212</v>
      </c>
      <c r="H88" s="168">
        <v>1059</v>
      </c>
      <c r="I88" s="168">
        <v>1755</v>
      </c>
      <c r="J88" s="168">
        <v>1187</v>
      </c>
      <c r="K88" s="168">
        <v>950</v>
      </c>
      <c r="L88" s="168">
        <v>319</v>
      </c>
      <c r="M88" s="168">
        <v>309</v>
      </c>
      <c r="N88" s="168">
        <f t="shared" si="16"/>
        <v>8179</v>
      </c>
      <c r="O88" s="183" t="s">
        <v>497</v>
      </c>
    </row>
    <row r="89" spans="1:17" x14ac:dyDescent="0.2">
      <c r="A89" s="168" t="s">
        <v>399</v>
      </c>
      <c r="B89" s="168">
        <v>17</v>
      </c>
      <c r="C89" s="168">
        <v>24</v>
      </c>
      <c r="D89" s="168">
        <v>23</v>
      </c>
      <c r="E89" s="168">
        <v>44</v>
      </c>
      <c r="F89" s="168">
        <v>91</v>
      </c>
      <c r="G89" s="168">
        <v>101</v>
      </c>
      <c r="H89" s="168">
        <v>104</v>
      </c>
      <c r="I89" s="168">
        <v>71</v>
      </c>
      <c r="J89" s="168">
        <v>75</v>
      </c>
      <c r="K89" s="168">
        <v>12</v>
      </c>
      <c r="L89" s="168">
        <v>27</v>
      </c>
      <c r="M89" s="168">
        <v>11</v>
      </c>
      <c r="N89" s="168">
        <f t="shared" si="16"/>
        <v>600</v>
      </c>
      <c r="O89" s="183" t="s">
        <v>498</v>
      </c>
    </row>
    <row r="90" spans="1:17" x14ac:dyDescent="0.2">
      <c r="A90" s="168" t="s">
        <v>82</v>
      </c>
      <c r="B90" s="168">
        <v>0</v>
      </c>
      <c r="C90" s="168">
        <v>0</v>
      </c>
      <c r="D90" s="168">
        <v>0</v>
      </c>
      <c r="E90" s="168">
        <v>213</v>
      </c>
      <c r="F90" s="168">
        <v>149</v>
      </c>
      <c r="G90" s="168">
        <v>461</v>
      </c>
      <c r="H90" s="168">
        <v>861</v>
      </c>
      <c r="I90" s="168">
        <v>1537</v>
      </c>
      <c r="J90" s="168">
        <v>454</v>
      </c>
      <c r="K90" s="168">
        <v>68</v>
      </c>
      <c r="L90" s="168">
        <v>6</v>
      </c>
      <c r="M90" s="168">
        <v>0</v>
      </c>
      <c r="N90" s="168">
        <f t="shared" si="16"/>
        <v>3749</v>
      </c>
      <c r="O90" s="183" t="s">
        <v>611</v>
      </c>
    </row>
    <row r="91" spans="1:17" x14ac:dyDescent="0.2">
      <c r="A91" s="168" t="s">
        <v>641</v>
      </c>
      <c r="B91" s="168">
        <v>0</v>
      </c>
      <c r="C91" s="168">
        <v>0</v>
      </c>
      <c r="D91" s="168">
        <v>0</v>
      </c>
      <c r="E91" s="168">
        <v>0</v>
      </c>
      <c r="F91" s="168">
        <v>0</v>
      </c>
      <c r="G91" s="168">
        <v>0</v>
      </c>
      <c r="H91" s="168">
        <v>0</v>
      </c>
      <c r="I91" s="168">
        <v>0</v>
      </c>
      <c r="J91" s="168">
        <v>0</v>
      </c>
      <c r="K91" s="168">
        <v>0</v>
      </c>
      <c r="L91" s="168">
        <v>0</v>
      </c>
      <c r="M91" s="168">
        <v>0</v>
      </c>
      <c r="N91" s="168">
        <f t="shared" si="16"/>
        <v>0</v>
      </c>
      <c r="O91" s="183" t="s">
        <v>857</v>
      </c>
    </row>
    <row r="92" spans="1:17" x14ac:dyDescent="0.2">
      <c r="A92" s="168" t="s">
        <v>83</v>
      </c>
      <c r="B92" s="168">
        <v>27</v>
      </c>
      <c r="C92" s="168">
        <v>53</v>
      </c>
      <c r="D92" s="168">
        <v>87</v>
      </c>
      <c r="E92" s="168">
        <v>60</v>
      </c>
      <c r="F92" s="168">
        <v>85</v>
      </c>
      <c r="G92" s="168">
        <v>48</v>
      </c>
      <c r="H92" s="168">
        <v>92</v>
      </c>
      <c r="I92" s="168">
        <v>135</v>
      </c>
      <c r="J92" s="168">
        <v>143</v>
      </c>
      <c r="K92" s="168">
        <v>43</v>
      </c>
      <c r="L92" s="168">
        <v>79</v>
      </c>
      <c r="M92" s="168">
        <v>93</v>
      </c>
      <c r="N92" s="168">
        <f t="shared" si="16"/>
        <v>945</v>
      </c>
      <c r="O92" s="183" t="s">
        <v>500</v>
      </c>
    </row>
    <row r="93" spans="1:17" x14ac:dyDescent="0.2">
      <c r="A93" s="168"/>
      <c r="B93" s="168"/>
      <c r="C93" s="168"/>
      <c r="D93" s="168"/>
      <c r="E93" s="168" t="s">
        <v>418</v>
      </c>
      <c r="F93" s="168"/>
      <c r="G93" s="168"/>
      <c r="H93" s="168"/>
      <c r="I93" s="168"/>
      <c r="J93" s="168"/>
      <c r="K93" s="168"/>
      <c r="L93" s="168"/>
      <c r="M93" s="168"/>
      <c r="N93" s="168"/>
      <c r="O93" s="183"/>
    </row>
    <row r="94" spans="1:17" s="25" customFormat="1" ht="12" x14ac:dyDescent="0.25">
      <c r="A94" s="172" t="s">
        <v>84</v>
      </c>
      <c r="B94" s="169">
        <f t="shared" ref="B94:M94" si="17">SUM(B95:B95)</f>
        <v>0</v>
      </c>
      <c r="C94" s="169">
        <f t="shared" si="17"/>
        <v>0</v>
      </c>
      <c r="D94" s="169">
        <f t="shared" si="17"/>
        <v>0</v>
      </c>
      <c r="E94" s="169">
        <f t="shared" si="17"/>
        <v>0</v>
      </c>
      <c r="F94" s="169">
        <f t="shared" si="17"/>
        <v>0</v>
      </c>
      <c r="G94" s="169">
        <f t="shared" si="17"/>
        <v>0</v>
      </c>
      <c r="H94" s="169">
        <f t="shared" si="17"/>
        <v>423</v>
      </c>
      <c r="I94" s="169">
        <f t="shared" si="17"/>
        <v>923</v>
      </c>
      <c r="J94" s="169">
        <f t="shared" si="17"/>
        <v>868</v>
      </c>
      <c r="K94" s="169">
        <f t="shared" si="17"/>
        <v>198</v>
      </c>
      <c r="L94" s="169">
        <f t="shared" si="17"/>
        <v>109</v>
      </c>
      <c r="M94" s="169">
        <f t="shared" si="17"/>
        <v>48</v>
      </c>
      <c r="N94" s="169">
        <f>SUM(B94:M94)</f>
        <v>2569</v>
      </c>
      <c r="O94" s="184" t="s">
        <v>118</v>
      </c>
      <c r="P94" s="124"/>
      <c r="Q94" s="189"/>
    </row>
    <row r="95" spans="1:17" x14ac:dyDescent="0.2">
      <c r="A95" s="168" t="s">
        <v>85</v>
      </c>
      <c r="B95" s="168">
        <v>0</v>
      </c>
      <c r="C95" s="168">
        <v>0</v>
      </c>
      <c r="D95" s="168">
        <v>0</v>
      </c>
      <c r="E95" s="168">
        <v>0</v>
      </c>
      <c r="F95" s="168">
        <v>0</v>
      </c>
      <c r="G95" s="168">
        <v>0</v>
      </c>
      <c r="H95" s="168">
        <v>423</v>
      </c>
      <c r="I95" s="168">
        <v>923</v>
      </c>
      <c r="J95" s="168">
        <v>868</v>
      </c>
      <c r="K95" s="168">
        <v>198</v>
      </c>
      <c r="L95" s="168">
        <v>109</v>
      </c>
      <c r="M95" s="168">
        <v>48</v>
      </c>
      <c r="N95" s="168">
        <f>SUM(B95:M95)</f>
        <v>2569</v>
      </c>
      <c r="O95" s="183" t="s">
        <v>501</v>
      </c>
    </row>
    <row r="96" spans="1:17" x14ac:dyDescent="0.2">
      <c r="A96" s="168"/>
      <c r="B96" s="168"/>
      <c r="C96" s="168"/>
      <c r="D96" s="168"/>
      <c r="E96" s="168"/>
      <c r="F96" s="168"/>
      <c r="G96" s="168"/>
      <c r="H96" s="168"/>
      <c r="I96" s="168"/>
      <c r="J96" s="168"/>
      <c r="K96" s="168"/>
      <c r="L96" s="168"/>
      <c r="M96" s="168"/>
      <c r="N96" s="168"/>
      <c r="O96" s="185"/>
    </row>
    <row r="97" spans="1:17" s="25" customFormat="1" ht="12" x14ac:dyDescent="0.25">
      <c r="A97" s="172" t="s">
        <v>86</v>
      </c>
      <c r="B97" s="169">
        <f t="shared" ref="B97:K97" si="18">SUM(B98:B100)</f>
        <v>1205</v>
      </c>
      <c r="C97" s="169">
        <f t="shared" si="18"/>
        <v>1758</v>
      </c>
      <c r="D97" s="169">
        <f t="shared" si="18"/>
        <v>3975</v>
      </c>
      <c r="E97" s="169">
        <f t="shared" si="18"/>
        <v>9452</v>
      </c>
      <c r="F97" s="169">
        <f t="shared" si="18"/>
        <v>9041</v>
      </c>
      <c r="G97" s="169">
        <f t="shared" si="18"/>
        <v>8134</v>
      </c>
      <c r="H97" s="169">
        <f t="shared" si="18"/>
        <v>10267</v>
      </c>
      <c r="I97" s="169">
        <f t="shared" si="18"/>
        <v>11159</v>
      </c>
      <c r="J97" s="169">
        <f t="shared" si="18"/>
        <v>11793</v>
      </c>
      <c r="K97" s="169">
        <f t="shared" si="18"/>
        <v>11615</v>
      </c>
      <c r="L97" s="169">
        <f>SUM(L98:L100)</f>
        <v>3048</v>
      </c>
      <c r="M97" s="169">
        <f>SUM(M98:M100)</f>
        <v>2496</v>
      </c>
      <c r="N97" s="169">
        <f>SUM(B97:M97)</f>
        <v>83943</v>
      </c>
      <c r="O97" s="184" t="s">
        <v>120</v>
      </c>
      <c r="P97" s="124"/>
      <c r="Q97" s="189"/>
    </row>
    <row r="98" spans="1:17" ht="12" x14ac:dyDescent="0.25">
      <c r="A98" s="169" t="s">
        <v>87</v>
      </c>
      <c r="B98" s="168">
        <v>1203</v>
      </c>
      <c r="C98" s="168">
        <v>1742</v>
      </c>
      <c r="D98" s="168">
        <v>3961</v>
      </c>
      <c r="E98" s="168">
        <v>9061</v>
      </c>
      <c r="F98" s="168">
        <v>7998</v>
      </c>
      <c r="G98" s="168">
        <v>7371</v>
      </c>
      <c r="H98" s="168">
        <v>8071</v>
      </c>
      <c r="I98" s="168">
        <v>7226</v>
      </c>
      <c r="J98" s="168">
        <v>9540</v>
      </c>
      <c r="K98" s="168">
        <v>9931</v>
      </c>
      <c r="L98" s="168">
        <v>2368</v>
      </c>
      <c r="M98" s="168">
        <v>1936</v>
      </c>
      <c r="N98" s="168">
        <f>SUM(B98:M98)</f>
        <v>70408</v>
      </c>
      <c r="O98" s="183" t="s">
        <v>502</v>
      </c>
    </row>
    <row r="99" spans="1:17" x14ac:dyDescent="0.2">
      <c r="A99" s="168" t="s">
        <v>267</v>
      </c>
      <c r="B99" s="168">
        <v>2</v>
      </c>
      <c r="C99" s="168">
        <v>16</v>
      </c>
      <c r="D99" s="168">
        <v>14</v>
      </c>
      <c r="E99" s="168">
        <v>391</v>
      </c>
      <c r="F99" s="168">
        <v>1043</v>
      </c>
      <c r="G99" s="168">
        <v>763</v>
      </c>
      <c r="H99" s="168">
        <v>138</v>
      </c>
      <c r="I99" s="168">
        <v>227</v>
      </c>
      <c r="J99" s="168">
        <v>127</v>
      </c>
      <c r="K99" s="168">
        <v>227</v>
      </c>
      <c r="L99" s="168">
        <v>125</v>
      </c>
      <c r="M99" s="168">
        <v>346</v>
      </c>
      <c r="N99" s="168">
        <f>SUM(B99:M99)</f>
        <v>3419</v>
      </c>
      <c r="O99" s="183" t="s">
        <v>503</v>
      </c>
      <c r="Q99" s="186">
        <v>0</v>
      </c>
    </row>
    <row r="100" spans="1:17" x14ac:dyDescent="0.2">
      <c r="A100" s="168" t="s">
        <v>691</v>
      </c>
      <c r="B100" s="168"/>
      <c r="C100" s="168"/>
      <c r="D100" s="168"/>
      <c r="E100" s="168"/>
      <c r="F100" s="168"/>
      <c r="G100" s="168"/>
      <c r="H100" s="168">
        <v>2058</v>
      </c>
      <c r="I100" s="168">
        <v>3706</v>
      </c>
      <c r="J100" s="168">
        <v>2126</v>
      </c>
      <c r="K100" s="168">
        <v>1457</v>
      </c>
      <c r="L100" s="168">
        <v>555</v>
      </c>
      <c r="M100" s="168">
        <v>214</v>
      </c>
      <c r="N100" s="168">
        <f>SUM(B100:M100)</f>
        <v>10116</v>
      </c>
      <c r="O100" s="503" t="s">
        <v>903</v>
      </c>
      <c r="P100" s="500"/>
    </row>
    <row r="101" spans="1:17" x14ac:dyDescent="0.2">
      <c r="A101" s="168"/>
      <c r="B101" s="168"/>
      <c r="C101" s="168"/>
      <c r="D101" s="168"/>
      <c r="E101" s="168"/>
      <c r="F101" s="168"/>
      <c r="G101" s="168"/>
      <c r="H101" s="168"/>
      <c r="I101" s="168"/>
      <c r="J101" s="168"/>
      <c r="K101" s="168"/>
      <c r="L101" s="168"/>
      <c r="M101" s="168"/>
      <c r="N101" s="168"/>
      <c r="O101" s="185"/>
    </row>
    <row r="102" spans="1:17" s="25" customFormat="1" ht="12" x14ac:dyDescent="0.25">
      <c r="A102" s="172" t="s">
        <v>88</v>
      </c>
      <c r="B102" s="169">
        <f t="shared" ref="B102:K102" si="19">SUM(B103:B104)</f>
        <v>231</v>
      </c>
      <c r="C102" s="169">
        <f t="shared" si="19"/>
        <v>445</v>
      </c>
      <c r="D102" s="169">
        <f t="shared" si="19"/>
        <v>778</v>
      </c>
      <c r="E102" s="169">
        <f t="shared" si="19"/>
        <v>1058</v>
      </c>
      <c r="F102" s="169">
        <f t="shared" si="19"/>
        <v>1102</v>
      </c>
      <c r="G102" s="169">
        <f t="shared" si="19"/>
        <v>791</v>
      </c>
      <c r="H102" s="169">
        <f t="shared" si="19"/>
        <v>374</v>
      </c>
      <c r="I102" s="169">
        <f t="shared" si="19"/>
        <v>422</v>
      </c>
      <c r="J102" s="169">
        <f t="shared" si="19"/>
        <v>336</v>
      </c>
      <c r="K102" s="169">
        <f t="shared" si="19"/>
        <v>209</v>
      </c>
      <c r="L102" s="169">
        <f>SUM(L103:L104)</f>
        <v>255</v>
      </c>
      <c r="M102" s="169">
        <f>SUM(M103:M104)</f>
        <v>731</v>
      </c>
      <c r="N102" s="169">
        <f>SUM(B102:M102)</f>
        <v>6732</v>
      </c>
      <c r="O102" s="184" t="s">
        <v>122</v>
      </c>
      <c r="P102" s="124"/>
      <c r="Q102" s="186"/>
    </row>
    <row r="103" spans="1:17" x14ac:dyDescent="0.2">
      <c r="A103" s="168" t="s">
        <v>324</v>
      </c>
      <c r="B103" s="168">
        <v>153</v>
      </c>
      <c r="C103" s="168">
        <v>335</v>
      </c>
      <c r="D103" s="168">
        <v>368</v>
      </c>
      <c r="E103" s="168">
        <v>620</v>
      </c>
      <c r="F103" s="168">
        <v>635</v>
      </c>
      <c r="G103" s="168">
        <v>481</v>
      </c>
      <c r="H103" s="168">
        <v>188</v>
      </c>
      <c r="I103" s="168">
        <v>188</v>
      </c>
      <c r="J103" s="168">
        <v>125</v>
      </c>
      <c r="K103" s="168">
        <v>67</v>
      </c>
      <c r="L103" s="168">
        <v>146</v>
      </c>
      <c r="M103" s="168">
        <v>558</v>
      </c>
      <c r="N103" s="168">
        <f>SUM(B103:M103)</f>
        <v>3864</v>
      </c>
      <c r="O103" s="183" t="s">
        <v>505</v>
      </c>
    </row>
    <row r="104" spans="1:17" x14ac:dyDescent="0.2">
      <c r="A104" s="168" t="s">
        <v>325</v>
      </c>
      <c r="B104" s="168">
        <v>78</v>
      </c>
      <c r="C104" s="168">
        <v>110</v>
      </c>
      <c r="D104" s="168">
        <v>410</v>
      </c>
      <c r="E104" s="168">
        <v>438</v>
      </c>
      <c r="F104" s="168">
        <v>467</v>
      </c>
      <c r="G104" s="168">
        <v>310</v>
      </c>
      <c r="H104" s="168">
        <v>186</v>
      </c>
      <c r="I104" s="168">
        <v>234</v>
      </c>
      <c r="J104" s="168">
        <v>211</v>
      </c>
      <c r="K104" s="168">
        <v>142</v>
      </c>
      <c r="L104" s="168">
        <v>109</v>
      </c>
      <c r="M104" s="168">
        <v>173</v>
      </c>
      <c r="N104" s="168">
        <f>SUM(B104:M104)</f>
        <v>2868</v>
      </c>
      <c r="O104" s="183" t="s">
        <v>507</v>
      </c>
    </row>
    <row r="105" spans="1:17" x14ac:dyDescent="0.2">
      <c r="A105" s="168"/>
      <c r="B105" s="168"/>
      <c r="C105" s="168"/>
      <c r="D105" s="168"/>
      <c r="E105" s="168"/>
      <c r="F105" s="168"/>
      <c r="G105" s="168"/>
      <c r="H105" s="168"/>
      <c r="I105" s="168"/>
      <c r="J105" s="168"/>
      <c r="K105" s="168"/>
      <c r="L105" s="168"/>
      <c r="M105" s="168"/>
      <c r="N105" s="168"/>
      <c r="O105" s="185"/>
    </row>
    <row r="106" spans="1:17" s="25" customFormat="1" ht="12" x14ac:dyDescent="0.25">
      <c r="A106" s="172" t="s">
        <v>90</v>
      </c>
      <c r="B106" s="169">
        <f t="shared" ref="B106:K106" si="20">SUM(B107:B109)</f>
        <v>757</v>
      </c>
      <c r="C106" s="169">
        <f t="shared" si="20"/>
        <v>676</v>
      </c>
      <c r="D106" s="169">
        <f t="shared" si="20"/>
        <v>1905</v>
      </c>
      <c r="E106" s="169">
        <f t="shared" si="20"/>
        <v>7684</v>
      </c>
      <c r="F106" s="169">
        <f t="shared" si="20"/>
        <v>10659</v>
      </c>
      <c r="G106" s="169">
        <f t="shared" si="20"/>
        <v>10689</v>
      </c>
      <c r="H106" s="169">
        <f t="shared" si="20"/>
        <v>19126</v>
      </c>
      <c r="I106" s="169">
        <f t="shared" si="20"/>
        <v>21685</v>
      </c>
      <c r="J106" s="169">
        <f t="shared" si="20"/>
        <v>18281</v>
      </c>
      <c r="K106" s="169">
        <f t="shared" si="20"/>
        <v>10995</v>
      </c>
      <c r="L106" s="169">
        <f>SUM(L107:L109)</f>
        <v>1561</v>
      </c>
      <c r="M106" s="169">
        <f>SUM(M107:M109)</f>
        <v>1663</v>
      </c>
      <c r="N106" s="169">
        <f>SUM(B106:M106)</f>
        <v>105681</v>
      </c>
      <c r="O106" s="184" t="s">
        <v>124</v>
      </c>
      <c r="P106" s="124"/>
      <c r="Q106" s="186"/>
    </row>
    <row r="107" spans="1:17" x14ac:dyDescent="0.2">
      <c r="A107" s="168" t="s">
        <v>91</v>
      </c>
      <c r="B107" s="168">
        <v>757</v>
      </c>
      <c r="C107" s="168">
        <v>676</v>
      </c>
      <c r="D107" s="168">
        <v>1905</v>
      </c>
      <c r="E107" s="168">
        <v>7684</v>
      </c>
      <c r="F107" s="168">
        <v>10659</v>
      </c>
      <c r="G107" s="168">
        <v>10689</v>
      </c>
      <c r="H107" s="168">
        <v>19126</v>
      </c>
      <c r="I107" s="168">
        <v>21685</v>
      </c>
      <c r="J107" s="168">
        <v>18281</v>
      </c>
      <c r="K107" s="168">
        <v>10995</v>
      </c>
      <c r="L107" s="168">
        <v>1561</v>
      </c>
      <c r="M107" s="168">
        <v>1663</v>
      </c>
      <c r="N107" s="168">
        <f>SUM(B107:M107)</f>
        <v>105681</v>
      </c>
      <c r="O107" s="183" t="s">
        <v>508</v>
      </c>
    </row>
    <row r="108" spans="1:17" x14ac:dyDescent="0.2">
      <c r="A108" s="168" t="s">
        <v>642</v>
      </c>
      <c r="B108" s="168">
        <v>0</v>
      </c>
      <c r="C108" s="168">
        <v>0</v>
      </c>
      <c r="D108" s="168">
        <v>0</v>
      </c>
      <c r="E108" s="168">
        <v>0</v>
      </c>
      <c r="F108" s="168">
        <v>0</v>
      </c>
      <c r="G108" s="168">
        <v>0</v>
      </c>
      <c r="H108" s="168">
        <v>0</v>
      </c>
      <c r="I108" s="168">
        <v>0</v>
      </c>
      <c r="J108" s="168">
        <v>0</v>
      </c>
      <c r="K108" s="168">
        <v>0</v>
      </c>
      <c r="L108" s="168">
        <v>0</v>
      </c>
      <c r="M108" s="168">
        <v>0</v>
      </c>
      <c r="N108" s="168">
        <f>SUM(B108:M108)</f>
        <v>0</v>
      </c>
      <c r="O108" s="183" t="s">
        <v>904</v>
      </c>
    </row>
    <row r="109" spans="1:17" x14ac:dyDescent="0.2">
      <c r="A109" s="168" t="s">
        <v>643</v>
      </c>
      <c r="B109" s="168">
        <v>0</v>
      </c>
      <c r="C109" s="168">
        <v>0</v>
      </c>
      <c r="D109" s="168">
        <v>0</v>
      </c>
      <c r="E109" s="168">
        <v>0</v>
      </c>
      <c r="F109" s="168">
        <v>0</v>
      </c>
      <c r="G109" s="168">
        <v>0</v>
      </c>
      <c r="H109" s="168">
        <v>0</v>
      </c>
      <c r="I109" s="168">
        <v>0</v>
      </c>
      <c r="J109" s="168">
        <v>0</v>
      </c>
      <c r="K109" s="168">
        <v>0</v>
      </c>
      <c r="L109" s="168">
        <v>0</v>
      </c>
      <c r="M109" s="168">
        <v>0</v>
      </c>
      <c r="N109" s="168">
        <f>SUM(B109:M109)</f>
        <v>0</v>
      </c>
      <c r="O109" s="183" t="s">
        <v>905</v>
      </c>
    </row>
    <row r="110" spans="1:17" x14ac:dyDescent="0.2">
      <c r="A110" s="168"/>
      <c r="B110" s="168"/>
      <c r="C110" s="168"/>
      <c r="D110" s="168"/>
      <c r="E110" s="168"/>
      <c r="F110" s="168"/>
      <c r="G110" s="168"/>
      <c r="H110" s="168"/>
      <c r="I110" s="168"/>
      <c r="J110" s="168"/>
      <c r="K110" s="168"/>
      <c r="L110" s="168"/>
      <c r="M110" s="168"/>
      <c r="N110" s="168"/>
      <c r="O110" s="183"/>
    </row>
    <row r="111" spans="1:17" ht="12" x14ac:dyDescent="0.25">
      <c r="A111" s="169" t="s">
        <v>644</v>
      </c>
      <c r="B111" s="169">
        <f t="shared" ref="B111:M111" si="21">SUM(B112:B112)</f>
        <v>45</v>
      </c>
      <c r="C111" s="169">
        <f t="shared" si="21"/>
        <v>58</v>
      </c>
      <c r="D111" s="169">
        <f t="shared" si="21"/>
        <v>88</v>
      </c>
      <c r="E111" s="169">
        <f t="shared" si="21"/>
        <v>75</v>
      </c>
      <c r="F111" s="169">
        <f t="shared" si="21"/>
        <v>55</v>
      </c>
      <c r="G111" s="169">
        <f t="shared" si="21"/>
        <v>56</v>
      </c>
      <c r="H111" s="169">
        <f t="shared" si="21"/>
        <v>154</v>
      </c>
      <c r="I111" s="169">
        <f t="shared" si="21"/>
        <v>215</v>
      </c>
      <c r="J111" s="169">
        <f t="shared" si="21"/>
        <v>111</v>
      </c>
      <c r="K111" s="169">
        <f t="shared" si="21"/>
        <v>33</v>
      </c>
      <c r="L111" s="169">
        <f t="shared" si="21"/>
        <v>19</v>
      </c>
      <c r="M111" s="169">
        <f t="shared" si="21"/>
        <v>9</v>
      </c>
      <c r="N111" s="169">
        <f>SUM(B111:M111)</f>
        <v>918</v>
      </c>
      <c r="O111" s="184" t="s">
        <v>860</v>
      </c>
    </row>
    <row r="112" spans="1:17" x14ac:dyDescent="0.2">
      <c r="A112" s="168" t="s">
        <v>645</v>
      </c>
      <c r="B112" s="168">
        <v>45</v>
      </c>
      <c r="C112" s="168">
        <v>58</v>
      </c>
      <c r="D112" s="168">
        <v>88</v>
      </c>
      <c r="E112" s="168">
        <v>75</v>
      </c>
      <c r="F112" s="168">
        <v>55</v>
      </c>
      <c r="G112" s="168">
        <v>56</v>
      </c>
      <c r="H112" s="168">
        <v>154</v>
      </c>
      <c r="I112" s="168">
        <v>215</v>
      </c>
      <c r="J112" s="168">
        <v>111</v>
      </c>
      <c r="K112" s="168">
        <v>33</v>
      </c>
      <c r="L112" s="168">
        <v>19</v>
      </c>
      <c r="M112" s="168">
        <v>9</v>
      </c>
      <c r="N112" s="168">
        <f>SUM(B112:M112)</f>
        <v>918</v>
      </c>
      <c r="O112" s="183" t="s">
        <v>861</v>
      </c>
    </row>
    <row r="113" spans="1:17" x14ac:dyDescent="0.2">
      <c r="A113" s="168"/>
      <c r="B113" s="168"/>
      <c r="C113" s="168"/>
      <c r="D113" s="168"/>
      <c r="E113" s="168"/>
      <c r="F113" s="168"/>
      <c r="G113" s="168"/>
      <c r="H113" s="168"/>
      <c r="I113" s="168"/>
      <c r="J113" s="168" t="s">
        <v>418</v>
      </c>
      <c r="K113" s="168"/>
      <c r="L113" s="168"/>
      <c r="M113" s="168"/>
      <c r="N113" s="168"/>
      <c r="O113" s="183"/>
    </row>
    <row r="114" spans="1:17" s="25" customFormat="1" ht="12" x14ac:dyDescent="0.25">
      <c r="A114" s="169" t="s">
        <v>92</v>
      </c>
      <c r="B114" s="169">
        <f t="shared" ref="B114:H114" si="22">SUM(B115:B117)</f>
        <v>4996</v>
      </c>
      <c r="C114" s="169">
        <f t="shared" si="22"/>
        <v>3421</v>
      </c>
      <c r="D114" s="169">
        <f t="shared" si="22"/>
        <v>5408</v>
      </c>
      <c r="E114" s="169">
        <f t="shared" si="22"/>
        <v>28256</v>
      </c>
      <c r="F114" s="169">
        <f t="shared" si="22"/>
        <v>23965</v>
      </c>
      <c r="G114" s="169">
        <f t="shared" si="22"/>
        <v>15042</v>
      </c>
      <c r="H114" s="169">
        <f t="shared" si="22"/>
        <v>16507</v>
      </c>
      <c r="I114" s="169">
        <f>SUM(I115:I120)</f>
        <v>20102</v>
      </c>
      <c r="J114" s="169">
        <f>SUM(J115:J117)</f>
        <v>17447</v>
      </c>
      <c r="K114" s="169">
        <f>SUM(K115:K117)</f>
        <v>17074</v>
      </c>
      <c r="L114" s="169">
        <f>SUM(L115:L117)</f>
        <v>17619</v>
      </c>
      <c r="M114" s="169">
        <f>SUM(M115:M117)</f>
        <v>24597</v>
      </c>
      <c r="N114" s="169">
        <f t="shared" ref="N114:N120" si="23">SUM(B114:M114)</f>
        <v>194434</v>
      </c>
      <c r="O114" s="184" t="s">
        <v>126</v>
      </c>
      <c r="P114" s="124"/>
      <c r="Q114" s="186"/>
    </row>
    <row r="115" spans="1:17" x14ac:dyDescent="0.2">
      <c r="A115" s="168" t="s">
        <v>96</v>
      </c>
      <c r="B115" s="168">
        <v>1388</v>
      </c>
      <c r="C115" s="168">
        <v>1049</v>
      </c>
      <c r="D115" s="168">
        <v>1843</v>
      </c>
      <c r="E115" s="168">
        <v>11584</v>
      </c>
      <c r="F115" s="168">
        <v>9230</v>
      </c>
      <c r="G115" s="168">
        <v>6221</v>
      </c>
      <c r="H115" s="168">
        <v>5992</v>
      </c>
      <c r="I115" s="168">
        <v>7904</v>
      </c>
      <c r="J115" s="168">
        <v>6167</v>
      </c>
      <c r="K115" s="168">
        <v>5733</v>
      </c>
      <c r="L115" s="168">
        <v>5915</v>
      </c>
      <c r="M115" s="168">
        <v>11483</v>
      </c>
      <c r="N115" s="168">
        <f t="shared" si="23"/>
        <v>74509</v>
      </c>
      <c r="O115" s="183" t="s">
        <v>510</v>
      </c>
    </row>
    <row r="116" spans="1:17" x14ac:dyDescent="0.2">
      <c r="A116" s="168" t="s">
        <v>326</v>
      </c>
      <c r="B116" s="168">
        <v>1026</v>
      </c>
      <c r="C116" s="168">
        <v>1018</v>
      </c>
      <c r="D116" s="168">
        <v>1410</v>
      </c>
      <c r="E116" s="168">
        <v>5783</v>
      </c>
      <c r="F116" s="168">
        <v>5525</v>
      </c>
      <c r="G116" s="168">
        <v>2273</v>
      </c>
      <c r="H116" s="168">
        <v>3354</v>
      </c>
      <c r="I116" s="168">
        <v>3350</v>
      </c>
      <c r="J116" s="168">
        <v>3746</v>
      </c>
      <c r="K116" s="168">
        <v>3120</v>
      </c>
      <c r="L116" s="168">
        <v>4152</v>
      </c>
      <c r="M116" s="168">
        <v>5693</v>
      </c>
      <c r="N116" s="168">
        <f t="shared" si="23"/>
        <v>40450</v>
      </c>
      <c r="O116" s="183" t="s">
        <v>590</v>
      </c>
    </row>
    <row r="117" spans="1:17" x14ac:dyDescent="0.2">
      <c r="A117" s="168" t="s">
        <v>400</v>
      </c>
      <c r="B117" s="168">
        <v>2582</v>
      </c>
      <c r="C117" s="168">
        <v>1354</v>
      </c>
      <c r="D117" s="168">
        <v>2155</v>
      </c>
      <c r="E117" s="168">
        <v>10889</v>
      </c>
      <c r="F117" s="168">
        <v>9210</v>
      </c>
      <c r="G117" s="168">
        <v>6548</v>
      </c>
      <c r="H117" s="168">
        <v>7161</v>
      </c>
      <c r="I117" s="168">
        <v>8848</v>
      </c>
      <c r="J117" s="168">
        <v>7534</v>
      </c>
      <c r="K117" s="168">
        <v>8221</v>
      </c>
      <c r="L117" s="168">
        <v>7552</v>
      </c>
      <c r="M117" s="168">
        <v>7421</v>
      </c>
      <c r="N117" s="168">
        <f t="shared" si="23"/>
        <v>79475</v>
      </c>
      <c r="O117" s="183" t="s">
        <v>401</v>
      </c>
    </row>
    <row r="118" spans="1:17" x14ac:dyDescent="0.2">
      <c r="A118" s="168" t="s">
        <v>646</v>
      </c>
      <c r="B118" s="168">
        <v>0</v>
      </c>
      <c r="C118" s="168">
        <v>0</v>
      </c>
      <c r="D118" s="168">
        <v>0</v>
      </c>
      <c r="E118" s="168">
        <v>0</v>
      </c>
      <c r="F118" s="168">
        <v>0</v>
      </c>
      <c r="G118" s="168">
        <v>0</v>
      </c>
      <c r="H118" s="168">
        <v>0</v>
      </c>
      <c r="I118" s="168">
        <v>0</v>
      </c>
      <c r="J118" s="168">
        <v>0</v>
      </c>
      <c r="K118" s="168">
        <v>0</v>
      </c>
      <c r="L118" s="168">
        <v>0</v>
      </c>
      <c r="M118" s="168">
        <v>0</v>
      </c>
      <c r="N118" s="168">
        <f t="shared" si="23"/>
        <v>0</v>
      </c>
      <c r="O118" s="183" t="s">
        <v>862</v>
      </c>
    </row>
    <row r="119" spans="1:17" x14ac:dyDescent="0.2">
      <c r="A119" s="168" t="s">
        <v>647</v>
      </c>
      <c r="B119" s="168">
        <v>0</v>
      </c>
      <c r="C119" s="168">
        <v>0</v>
      </c>
      <c r="D119" s="168">
        <v>0</v>
      </c>
      <c r="E119" s="168">
        <v>0</v>
      </c>
      <c r="F119" s="168">
        <v>0</v>
      </c>
      <c r="G119" s="168">
        <v>0</v>
      </c>
      <c r="H119" s="168">
        <v>0</v>
      </c>
      <c r="I119" s="168">
        <v>0</v>
      </c>
      <c r="J119" s="168">
        <v>0</v>
      </c>
      <c r="K119" s="168">
        <v>0</v>
      </c>
      <c r="L119" s="168">
        <v>0</v>
      </c>
      <c r="M119" s="168">
        <v>0</v>
      </c>
      <c r="N119" s="168">
        <f t="shared" si="23"/>
        <v>0</v>
      </c>
      <c r="O119" s="183" t="s">
        <v>863</v>
      </c>
    </row>
    <row r="120" spans="1:17" x14ac:dyDescent="0.2">
      <c r="A120" s="168" t="s">
        <v>648</v>
      </c>
      <c r="B120" s="168">
        <v>0</v>
      </c>
      <c r="C120" s="168">
        <v>0</v>
      </c>
      <c r="D120" s="168">
        <v>0</v>
      </c>
      <c r="E120" s="168">
        <v>0</v>
      </c>
      <c r="F120" s="168">
        <v>0</v>
      </c>
      <c r="G120" s="168">
        <v>0</v>
      </c>
      <c r="H120" s="168">
        <v>0</v>
      </c>
      <c r="I120" s="168">
        <v>0</v>
      </c>
      <c r="J120" s="168">
        <v>0</v>
      </c>
      <c r="K120" s="168">
        <v>0</v>
      </c>
      <c r="L120" s="168">
        <v>0</v>
      </c>
      <c r="M120" s="168">
        <v>0</v>
      </c>
      <c r="N120" s="168">
        <f t="shared" si="23"/>
        <v>0</v>
      </c>
      <c r="O120" s="183" t="s">
        <v>864</v>
      </c>
    </row>
    <row r="121" spans="1:17" x14ac:dyDescent="0.2">
      <c r="A121" s="168"/>
      <c r="B121" s="168"/>
      <c r="C121" s="168"/>
      <c r="D121" s="168"/>
      <c r="E121" s="168"/>
      <c r="F121" s="168"/>
      <c r="G121" s="168"/>
      <c r="H121" s="168"/>
      <c r="I121" s="168"/>
      <c r="J121" s="168"/>
      <c r="K121" s="168"/>
      <c r="L121" s="168"/>
      <c r="M121" s="168"/>
      <c r="N121" s="168"/>
      <c r="O121" s="185"/>
    </row>
    <row r="122" spans="1:17" s="25" customFormat="1" ht="12" x14ac:dyDescent="0.25">
      <c r="A122" s="172" t="s">
        <v>98</v>
      </c>
      <c r="B122" s="169">
        <f t="shared" ref="B122:K122" si="24">SUM(B123:B125)</f>
        <v>997</v>
      </c>
      <c r="C122" s="169">
        <f t="shared" si="24"/>
        <v>681</v>
      </c>
      <c r="D122" s="169">
        <f t="shared" si="24"/>
        <v>755</v>
      </c>
      <c r="E122" s="169">
        <f t="shared" si="24"/>
        <v>2280</v>
      </c>
      <c r="F122" s="169">
        <f t="shared" si="24"/>
        <v>1997</v>
      </c>
      <c r="G122" s="169">
        <f t="shared" si="24"/>
        <v>1779</v>
      </c>
      <c r="H122" s="169">
        <f t="shared" si="24"/>
        <v>1344</v>
      </c>
      <c r="I122" s="169">
        <f t="shared" si="24"/>
        <v>2409</v>
      </c>
      <c r="J122" s="169">
        <f t="shared" si="24"/>
        <v>1946</v>
      </c>
      <c r="K122" s="169">
        <f t="shared" si="24"/>
        <v>1974</v>
      </c>
      <c r="L122" s="169">
        <f>SUM(L123:L125)</f>
        <v>2951</v>
      </c>
      <c r="M122" s="169">
        <f>SUM(M123:M125)</f>
        <v>3236</v>
      </c>
      <c r="N122" s="169">
        <f>SUM(B122:M122)</f>
        <v>22349</v>
      </c>
      <c r="O122" s="184" t="s">
        <v>132</v>
      </c>
      <c r="P122" s="124"/>
      <c r="Q122" s="189"/>
    </row>
    <row r="123" spans="1:17" x14ac:dyDescent="0.2">
      <c r="A123" s="168" t="s">
        <v>99</v>
      </c>
      <c r="B123" s="168">
        <v>210</v>
      </c>
      <c r="C123" s="168">
        <v>194</v>
      </c>
      <c r="D123" s="168">
        <v>261</v>
      </c>
      <c r="E123" s="168">
        <v>1200</v>
      </c>
      <c r="F123" s="168">
        <v>1286</v>
      </c>
      <c r="G123" s="168">
        <v>911</v>
      </c>
      <c r="H123" s="168">
        <v>501</v>
      </c>
      <c r="I123" s="168">
        <v>857</v>
      </c>
      <c r="J123" s="168">
        <v>676</v>
      </c>
      <c r="K123" s="168">
        <v>1185</v>
      </c>
      <c r="L123" s="168">
        <v>2361</v>
      </c>
      <c r="M123" s="168">
        <v>2577</v>
      </c>
      <c r="N123" s="168">
        <f>SUM(B123:M123)</f>
        <v>12219</v>
      </c>
      <c r="O123" s="183" t="s">
        <v>513</v>
      </c>
    </row>
    <row r="124" spans="1:17" x14ac:dyDescent="0.2">
      <c r="A124" s="168" t="s">
        <v>100</v>
      </c>
      <c r="B124" s="168">
        <v>787</v>
      </c>
      <c r="C124" s="168">
        <v>487</v>
      </c>
      <c r="D124" s="168">
        <v>494</v>
      </c>
      <c r="E124" s="168">
        <v>1080</v>
      </c>
      <c r="F124" s="168">
        <v>711</v>
      </c>
      <c r="G124" s="168">
        <v>868</v>
      </c>
      <c r="H124" s="168">
        <v>843</v>
      </c>
      <c r="I124" s="168">
        <v>1552</v>
      </c>
      <c r="J124" s="168">
        <v>1270</v>
      </c>
      <c r="K124" s="168">
        <v>789</v>
      </c>
      <c r="L124" s="168">
        <v>590</v>
      </c>
      <c r="M124" s="168">
        <v>659</v>
      </c>
      <c r="N124" s="168">
        <f>SUM(B124:M124)</f>
        <v>10130</v>
      </c>
      <c r="O124" s="183" t="s">
        <v>514</v>
      </c>
    </row>
    <row r="125" spans="1:17" x14ac:dyDescent="0.2">
      <c r="A125" s="168" t="s">
        <v>327</v>
      </c>
      <c r="B125" s="168">
        <v>0</v>
      </c>
      <c r="C125" s="168">
        <v>0</v>
      </c>
      <c r="D125" s="168">
        <v>0</v>
      </c>
      <c r="E125" s="168">
        <v>0</v>
      </c>
      <c r="F125" s="168">
        <v>0</v>
      </c>
      <c r="G125" s="168">
        <v>0</v>
      </c>
      <c r="H125" s="168">
        <v>0</v>
      </c>
      <c r="I125" s="168">
        <v>0</v>
      </c>
      <c r="J125" s="168">
        <v>0</v>
      </c>
      <c r="K125" s="168">
        <v>0</v>
      </c>
      <c r="L125" s="168">
        <v>0</v>
      </c>
      <c r="M125" s="168">
        <v>0</v>
      </c>
      <c r="N125" s="168">
        <f>SUM(B125:M125)</f>
        <v>0</v>
      </c>
      <c r="O125" s="183" t="s">
        <v>331</v>
      </c>
    </row>
    <row r="126" spans="1:17" x14ac:dyDescent="0.2">
      <c r="A126" s="168"/>
      <c r="B126" s="168"/>
      <c r="C126" s="168"/>
      <c r="D126" s="168"/>
      <c r="E126" s="168"/>
      <c r="F126" s="168"/>
      <c r="G126" s="168"/>
      <c r="H126" s="168"/>
      <c r="I126" s="168"/>
      <c r="J126" s="168"/>
      <c r="K126" s="168"/>
      <c r="L126" s="168"/>
      <c r="M126" s="168"/>
      <c r="N126" s="168"/>
      <c r="O126" s="185"/>
    </row>
    <row r="127" spans="1:17" s="25" customFormat="1" ht="12" x14ac:dyDescent="0.25">
      <c r="A127" s="172" t="s">
        <v>101</v>
      </c>
      <c r="B127" s="169">
        <f t="shared" ref="B127:K127" si="25">SUM(B128:B130)</f>
        <v>236</v>
      </c>
      <c r="C127" s="169">
        <f t="shared" si="25"/>
        <v>350</v>
      </c>
      <c r="D127" s="169">
        <f t="shared" si="25"/>
        <v>830</v>
      </c>
      <c r="E127" s="169">
        <f t="shared" si="25"/>
        <v>602</v>
      </c>
      <c r="F127" s="169">
        <f t="shared" si="25"/>
        <v>1566</v>
      </c>
      <c r="G127" s="169">
        <f t="shared" si="25"/>
        <v>2438</v>
      </c>
      <c r="H127" s="169">
        <f t="shared" si="25"/>
        <v>2779</v>
      </c>
      <c r="I127" s="169">
        <f t="shared" si="25"/>
        <v>3837</v>
      </c>
      <c r="J127" s="169">
        <f t="shared" si="25"/>
        <v>2694</v>
      </c>
      <c r="K127" s="169">
        <f t="shared" si="25"/>
        <v>656</v>
      </c>
      <c r="L127" s="169">
        <f>SUM(L128:L130)</f>
        <v>231</v>
      </c>
      <c r="M127" s="169">
        <f>SUM(M128:M130)</f>
        <v>164</v>
      </c>
      <c r="N127" s="169">
        <f>SUM(B127:M127)</f>
        <v>16383</v>
      </c>
      <c r="O127" s="184" t="s">
        <v>135</v>
      </c>
      <c r="P127" s="124"/>
      <c r="Q127" s="189"/>
    </row>
    <row r="128" spans="1:17" x14ac:dyDescent="0.2">
      <c r="A128" s="168" t="s">
        <v>102</v>
      </c>
      <c r="B128" s="168">
        <v>151</v>
      </c>
      <c r="C128" s="168">
        <v>60</v>
      </c>
      <c r="D128" s="168">
        <v>151</v>
      </c>
      <c r="E128" s="168">
        <v>272</v>
      </c>
      <c r="F128" s="168">
        <v>1076</v>
      </c>
      <c r="G128" s="168">
        <v>2040</v>
      </c>
      <c r="H128" s="168">
        <v>2549</v>
      </c>
      <c r="I128" s="168">
        <v>3441</v>
      </c>
      <c r="J128" s="168">
        <v>2418</v>
      </c>
      <c r="K128" s="168">
        <v>440</v>
      </c>
      <c r="L128" s="168">
        <v>38</v>
      </c>
      <c r="M128" s="168">
        <v>44</v>
      </c>
      <c r="N128" s="168">
        <f>SUM(B128:M128)</f>
        <v>12680</v>
      </c>
      <c r="O128" s="183" t="s">
        <v>515</v>
      </c>
    </row>
    <row r="129" spans="1:17" x14ac:dyDescent="0.2">
      <c r="A129" s="168" t="s">
        <v>103</v>
      </c>
      <c r="B129" s="168">
        <v>85</v>
      </c>
      <c r="C129" s="168">
        <v>290</v>
      </c>
      <c r="D129" s="168">
        <v>679</v>
      </c>
      <c r="E129" s="168">
        <v>299</v>
      </c>
      <c r="F129" s="168">
        <v>490</v>
      </c>
      <c r="G129" s="168">
        <v>327</v>
      </c>
      <c r="H129" s="168">
        <v>158</v>
      </c>
      <c r="I129" s="168">
        <v>306</v>
      </c>
      <c r="J129" s="168">
        <v>201</v>
      </c>
      <c r="K129" s="168">
        <v>141</v>
      </c>
      <c r="L129" s="168">
        <v>147</v>
      </c>
      <c r="M129" s="168">
        <v>95</v>
      </c>
      <c r="N129" s="168">
        <f>SUM(B129:M129)</f>
        <v>3218</v>
      </c>
      <c r="O129" s="183" t="s">
        <v>516</v>
      </c>
    </row>
    <row r="130" spans="1:17" x14ac:dyDescent="0.2">
      <c r="A130" s="168" t="s">
        <v>104</v>
      </c>
      <c r="B130" s="168">
        <v>0</v>
      </c>
      <c r="C130" s="168">
        <v>0</v>
      </c>
      <c r="D130" s="168">
        <v>0</v>
      </c>
      <c r="E130" s="168">
        <v>31</v>
      </c>
      <c r="F130" s="168">
        <v>0</v>
      </c>
      <c r="G130" s="168">
        <v>71</v>
      </c>
      <c r="H130" s="168">
        <v>72</v>
      </c>
      <c r="I130" s="168">
        <v>90</v>
      </c>
      <c r="J130" s="168">
        <v>75</v>
      </c>
      <c r="K130" s="168">
        <v>75</v>
      </c>
      <c r="L130" s="168">
        <v>46</v>
      </c>
      <c r="M130" s="168">
        <v>25</v>
      </c>
      <c r="N130" s="168">
        <f>SUM(B130:M130)</f>
        <v>485</v>
      </c>
      <c r="O130" s="500" t="s">
        <v>517</v>
      </c>
      <c r="P130" s="500"/>
      <c r="Q130" s="500"/>
    </row>
    <row r="131" spans="1:17" ht="13.2" x14ac:dyDescent="0.25">
      <c r="A131" s="168"/>
      <c r="B131" s="168"/>
      <c r="C131" s="168"/>
      <c r="D131" s="168"/>
      <c r="E131" s="168"/>
      <c r="F131" s="168"/>
      <c r="G131" s="168"/>
      <c r="H131" s="168"/>
      <c r="I131" s="168"/>
      <c r="J131" s="168"/>
      <c r="K131" s="168"/>
      <c r="L131" s="168"/>
      <c r="M131" s="168"/>
      <c r="N131" s="168"/>
      <c r="O131" s="210"/>
      <c r="P131" s="211"/>
      <c r="Q131" s="207"/>
    </row>
    <row r="132" spans="1:17" ht="13.2" x14ac:dyDescent="0.25">
      <c r="A132" s="172" t="s">
        <v>692</v>
      </c>
      <c r="B132" s="168">
        <v>0</v>
      </c>
      <c r="C132" s="168">
        <v>0</v>
      </c>
      <c r="D132" s="168">
        <v>0</v>
      </c>
      <c r="E132" s="168">
        <v>0</v>
      </c>
      <c r="F132" s="168">
        <v>0</v>
      </c>
      <c r="G132" s="168">
        <v>0</v>
      </c>
      <c r="H132" s="168">
        <v>0</v>
      </c>
      <c r="I132" s="169">
        <f>SUM(I133:I134)</f>
        <v>83</v>
      </c>
      <c r="J132" s="169">
        <f>SUM(J133:J134)</f>
        <v>297</v>
      </c>
      <c r="K132" s="169">
        <f>SUM(K133:K134)</f>
        <v>583</v>
      </c>
      <c r="L132" s="169">
        <f>SUM(L133:L134)</f>
        <v>551</v>
      </c>
      <c r="M132" s="169">
        <f>SUM(M133:M134)</f>
        <v>126</v>
      </c>
      <c r="N132" s="169">
        <f>SUM(B132:M132)</f>
        <v>1640</v>
      </c>
      <c r="O132" s="184" t="s">
        <v>906</v>
      </c>
      <c r="P132" s="211"/>
      <c r="Q132" s="207"/>
    </row>
    <row r="133" spans="1:17" ht="13.2" x14ac:dyDescent="0.25">
      <c r="A133" s="168" t="s">
        <v>693</v>
      </c>
      <c r="B133" s="168">
        <v>0</v>
      </c>
      <c r="C133" s="168">
        <v>0</v>
      </c>
      <c r="D133" s="168">
        <v>0</v>
      </c>
      <c r="E133" s="168">
        <v>0</v>
      </c>
      <c r="F133" s="168">
        <v>0</v>
      </c>
      <c r="G133" s="168">
        <v>0</v>
      </c>
      <c r="H133" s="168">
        <v>0</v>
      </c>
      <c r="I133" s="168">
        <v>71</v>
      </c>
      <c r="J133" s="168">
        <v>266</v>
      </c>
      <c r="K133" s="168">
        <v>555</v>
      </c>
      <c r="L133" s="168">
        <v>517</v>
      </c>
      <c r="M133" s="168">
        <v>103</v>
      </c>
      <c r="N133" s="169">
        <f>SUM(B133:M133)</f>
        <v>1512</v>
      </c>
      <c r="O133" s="183" t="s">
        <v>907</v>
      </c>
      <c r="P133" s="211"/>
      <c r="Q133" s="207"/>
    </row>
    <row r="134" spans="1:17" ht="13.2" x14ac:dyDescent="0.25">
      <c r="A134" s="168" t="s">
        <v>694</v>
      </c>
      <c r="B134" s="168">
        <v>0</v>
      </c>
      <c r="C134" s="168">
        <v>0</v>
      </c>
      <c r="D134" s="168">
        <v>0</v>
      </c>
      <c r="E134" s="168">
        <v>0</v>
      </c>
      <c r="F134" s="168">
        <v>0</v>
      </c>
      <c r="G134" s="168">
        <v>0</v>
      </c>
      <c r="H134" s="168">
        <v>0</v>
      </c>
      <c r="I134" s="168">
        <v>12</v>
      </c>
      <c r="J134" s="168">
        <v>31</v>
      </c>
      <c r="K134" s="168">
        <v>28</v>
      </c>
      <c r="L134" s="168">
        <v>34</v>
      </c>
      <c r="M134" s="168">
        <v>23</v>
      </c>
      <c r="N134" s="169">
        <f>SUM(B134:M134)</f>
        <v>128</v>
      </c>
      <c r="O134" s="183" t="s">
        <v>908</v>
      </c>
      <c r="P134" s="211"/>
      <c r="Q134" s="207"/>
    </row>
    <row r="135" spans="1:17" x14ac:dyDescent="0.2">
      <c r="A135" s="168"/>
      <c r="B135" s="168"/>
      <c r="C135" s="168"/>
      <c r="D135" s="168"/>
      <c r="E135" s="168"/>
      <c r="F135" s="168"/>
      <c r="G135" s="168"/>
      <c r="H135" s="168"/>
      <c r="I135" s="168"/>
      <c r="J135" s="168"/>
      <c r="K135" s="168"/>
      <c r="L135" s="168"/>
      <c r="M135" s="168"/>
      <c r="N135" s="168"/>
      <c r="O135" s="185"/>
    </row>
    <row r="136" spans="1:17" s="25" customFormat="1" ht="12" x14ac:dyDescent="0.25">
      <c r="A136" s="172" t="s">
        <v>328</v>
      </c>
      <c r="B136" s="169">
        <f t="shared" ref="B136:M136" si="26">SUM(B137:B137)</f>
        <v>120</v>
      </c>
      <c r="C136" s="169">
        <f t="shared" si="26"/>
        <v>152</v>
      </c>
      <c r="D136" s="169">
        <f t="shared" si="26"/>
        <v>480</v>
      </c>
      <c r="E136" s="169">
        <f t="shared" si="26"/>
        <v>687</v>
      </c>
      <c r="F136" s="169">
        <f t="shared" si="26"/>
        <v>491</v>
      </c>
      <c r="G136" s="169">
        <f t="shared" si="26"/>
        <v>420</v>
      </c>
      <c r="H136" s="169">
        <f t="shared" si="26"/>
        <v>195</v>
      </c>
      <c r="I136" s="169">
        <f t="shared" si="26"/>
        <v>369</v>
      </c>
      <c r="J136" s="169">
        <f t="shared" si="26"/>
        <v>486</v>
      </c>
      <c r="K136" s="169">
        <f t="shared" si="26"/>
        <v>410</v>
      </c>
      <c r="L136" s="169">
        <f t="shared" si="26"/>
        <v>220</v>
      </c>
      <c r="M136" s="169">
        <f t="shared" si="26"/>
        <v>200</v>
      </c>
      <c r="N136" s="169">
        <f>SUM(B136:M136)</f>
        <v>4230</v>
      </c>
      <c r="O136" s="184" t="s">
        <v>332</v>
      </c>
      <c r="P136" s="124"/>
      <c r="Q136" s="189"/>
    </row>
    <row r="137" spans="1:17" x14ac:dyDescent="0.2">
      <c r="A137" s="168" t="s">
        <v>329</v>
      </c>
      <c r="B137" s="168">
        <v>120</v>
      </c>
      <c r="C137" s="168">
        <v>152</v>
      </c>
      <c r="D137" s="168">
        <v>480</v>
      </c>
      <c r="E137" s="168">
        <v>687</v>
      </c>
      <c r="F137" s="168">
        <v>491</v>
      </c>
      <c r="G137" s="168">
        <v>420</v>
      </c>
      <c r="H137" s="168">
        <v>195</v>
      </c>
      <c r="I137" s="168">
        <v>369</v>
      </c>
      <c r="J137" s="168">
        <v>486</v>
      </c>
      <c r="K137" s="168">
        <v>410</v>
      </c>
      <c r="L137" s="168">
        <v>220</v>
      </c>
      <c r="M137" s="168">
        <v>200</v>
      </c>
      <c r="N137" s="168">
        <f>SUM(B137:M137)</f>
        <v>4230</v>
      </c>
      <c r="O137" s="183" t="s">
        <v>518</v>
      </c>
    </row>
    <row r="138" spans="1:17" x14ac:dyDescent="0.2">
      <c r="A138" s="168"/>
      <c r="B138" s="168"/>
      <c r="C138" s="168"/>
      <c r="D138" s="168"/>
      <c r="E138" s="168"/>
      <c r="F138" s="168"/>
      <c r="G138" s="168"/>
      <c r="H138" s="168"/>
      <c r="I138" s="168"/>
      <c r="J138" s="168"/>
      <c r="K138" s="168"/>
      <c r="L138" s="168"/>
      <c r="M138" s="168"/>
      <c r="N138" s="168"/>
      <c r="O138" s="185"/>
    </row>
    <row r="139" spans="1:17" s="25" customFormat="1" ht="12" x14ac:dyDescent="0.25">
      <c r="A139" s="172" t="s">
        <v>105</v>
      </c>
      <c r="B139" s="169">
        <f t="shared" ref="B139:K139" si="27">SUM(B140:B143)</f>
        <v>435</v>
      </c>
      <c r="C139" s="169">
        <f t="shared" si="27"/>
        <v>364</v>
      </c>
      <c r="D139" s="169">
        <f t="shared" si="27"/>
        <v>599</v>
      </c>
      <c r="E139" s="169">
        <f t="shared" si="27"/>
        <v>2757</v>
      </c>
      <c r="F139" s="169">
        <f t="shared" si="27"/>
        <v>6093</v>
      </c>
      <c r="G139" s="169">
        <f t="shared" si="27"/>
        <v>5985</v>
      </c>
      <c r="H139" s="169">
        <f t="shared" si="27"/>
        <v>7259</v>
      </c>
      <c r="I139" s="169">
        <f t="shared" si="27"/>
        <v>11090</v>
      </c>
      <c r="J139" s="169">
        <f t="shared" si="27"/>
        <v>6451</v>
      </c>
      <c r="K139" s="169">
        <f t="shared" si="27"/>
        <v>4024</v>
      </c>
      <c r="L139" s="169">
        <f>SUM(L140:L143)</f>
        <v>1254</v>
      </c>
      <c r="M139" s="169">
        <f>SUM(M140:M143)</f>
        <v>508</v>
      </c>
      <c r="N139" s="169">
        <f>SUM(B139:M139)</f>
        <v>46819</v>
      </c>
      <c r="O139" s="184" t="s">
        <v>139</v>
      </c>
      <c r="P139" s="124"/>
      <c r="Q139" s="189"/>
    </row>
    <row r="140" spans="1:17" x14ac:dyDescent="0.2">
      <c r="A140" s="171" t="s">
        <v>107</v>
      </c>
      <c r="B140" s="168">
        <v>163</v>
      </c>
      <c r="C140" s="168">
        <v>145</v>
      </c>
      <c r="D140" s="168">
        <v>276</v>
      </c>
      <c r="E140" s="168">
        <v>1050</v>
      </c>
      <c r="F140" s="168">
        <v>2016</v>
      </c>
      <c r="G140" s="168">
        <v>2785</v>
      </c>
      <c r="H140" s="168">
        <v>3988</v>
      </c>
      <c r="I140" s="168">
        <v>6398</v>
      </c>
      <c r="J140" s="168">
        <v>3113</v>
      </c>
      <c r="K140" s="168">
        <v>1423</v>
      </c>
      <c r="L140" s="168">
        <v>583</v>
      </c>
      <c r="M140" s="168">
        <v>317</v>
      </c>
      <c r="N140" s="168">
        <f>SUM(B140:M140)</f>
        <v>22257</v>
      </c>
      <c r="O140" s="183" t="s">
        <v>612</v>
      </c>
      <c r="Q140" s="191"/>
    </row>
    <row r="141" spans="1:17" x14ac:dyDescent="0.2">
      <c r="A141" s="168" t="s">
        <v>106</v>
      </c>
      <c r="B141" s="168">
        <v>55</v>
      </c>
      <c r="C141" s="168">
        <v>31</v>
      </c>
      <c r="D141" s="168">
        <v>77</v>
      </c>
      <c r="E141" s="168">
        <v>143</v>
      </c>
      <c r="F141" s="168">
        <v>0</v>
      </c>
      <c r="G141" s="168">
        <v>0</v>
      </c>
      <c r="H141" s="168">
        <v>0</v>
      </c>
      <c r="I141" s="168">
        <v>0</v>
      </c>
      <c r="J141" s="168">
        <v>0</v>
      </c>
      <c r="K141" s="168">
        <v>0</v>
      </c>
      <c r="L141" s="168">
        <v>0</v>
      </c>
      <c r="M141" s="168">
        <v>0</v>
      </c>
      <c r="N141" s="168">
        <f>SUM(B141:M141)</f>
        <v>306</v>
      </c>
      <c r="O141" s="183" t="s">
        <v>520</v>
      </c>
    </row>
    <row r="142" spans="1:17" x14ac:dyDescent="0.2">
      <c r="A142" s="168" t="s">
        <v>108</v>
      </c>
      <c r="B142" s="168">
        <v>125</v>
      </c>
      <c r="C142" s="168">
        <v>188</v>
      </c>
      <c r="D142" s="168">
        <v>246</v>
      </c>
      <c r="E142" s="168">
        <v>606</v>
      </c>
      <c r="F142" s="168">
        <v>850</v>
      </c>
      <c r="G142" s="168">
        <v>1150</v>
      </c>
      <c r="H142" s="168">
        <v>1384</v>
      </c>
      <c r="I142" s="168">
        <v>1681</v>
      </c>
      <c r="J142" s="168">
        <v>1588</v>
      </c>
      <c r="K142" s="168">
        <v>853</v>
      </c>
      <c r="L142" s="168">
        <v>294</v>
      </c>
      <c r="M142" s="168">
        <v>191</v>
      </c>
      <c r="N142" s="168">
        <f>SUM(B142:M142)</f>
        <v>9156</v>
      </c>
      <c r="O142" s="183" t="s">
        <v>272</v>
      </c>
    </row>
    <row r="143" spans="1:17" x14ac:dyDescent="0.2">
      <c r="A143" s="168" t="s">
        <v>403</v>
      </c>
      <c r="B143" s="168">
        <v>92</v>
      </c>
      <c r="C143" s="168">
        <v>0</v>
      </c>
      <c r="D143" s="168">
        <v>0</v>
      </c>
      <c r="E143" s="168">
        <v>958</v>
      </c>
      <c r="F143" s="168">
        <v>3227</v>
      </c>
      <c r="G143" s="168">
        <v>2050</v>
      </c>
      <c r="H143" s="168">
        <v>1887</v>
      </c>
      <c r="I143" s="168">
        <v>3011</v>
      </c>
      <c r="J143" s="168">
        <v>1750</v>
      </c>
      <c r="K143" s="168">
        <v>1748</v>
      </c>
      <c r="L143" s="168">
        <v>377</v>
      </c>
      <c r="M143" s="168">
        <v>0</v>
      </c>
      <c r="N143" s="168">
        <f>SUM(B143:M143)</f>
        <v>15100</v>
      </c>
      <c r="O143" s="183" t="s">
        <v>523</v>
      </c>
    </row>
    <row r="144" spans="1:17" x14ac:dyDescent="0.2">
      <c r="A144" s="168"/>
      <c r="B144" s="168"/>
      <c r="C144" s="168"/>
      <c r="D144" s="168"/>
      <c r="E144" s="168"/>
      <c r="F144" s="168"/>
      <c r="G144" s="168"/>
      <c r="H144" s="168"/>
      <c r="I144" s="168"/>
      <c r="J144" s="168"/>
      <c r="K144" s="168"/>
      <c r="L144" s="168"/>
      <c r="M144" s="168"/>
      <c r="N144" s="168"/>
      <c r="O144" s="185"/>
    </row>
    <row r="145" spans="1:20" s="25" customFormat="1" ht="12" x14ac:dyDescent="0.25">
      <c r="A145" s="172" t="s">
        <v>109</v>
      </c>
      <c r="B145" s="169">
        <f t="shared" ref="B145:H145" si="28">SUM(B146:B146)</f>
        <v>100</v>
      </c>
      <c r="C145" s="169">
        <f t="shared" si="28"/>
        <v>125</v>
      </c>
      <c r="D145" s="169">
        <f t="shared" si="28"/>
        <v>80</v>
      </c>
      <c r="E145" s="169">
        <f t="shared" si="28"/>
        <v>320</v>
      </c>
      <c r="F145" s="169">
        <f t="shared" si="28"/>
        <v>580</v>
      </c>
      <c r="G145" s="169">
        <f t="shared" si="28"/>
        <v>560</v>
      </c>
      <c r="H145" s="169">
        <f t="shared" si="28"/>
        <v>1290</v>
      </c>
      <c r="I145" s="169">
        <f>SUM(I146:I147)</f>
        <v>1600</v>
      </c>
      <c r="J145" s="169">
        <f>SUM(J146:J146)</f>
        <v>1179</v>
      </c>
      <c r="K145" s="169">
        <f>SUM(K146:K146)</f>
        <v>1100</v>
      </c>
      <c r="L145" s="169">
        <f>SUM(L146:L146)</f>
        <v>150</v>
      </c>
      <c r="M145" s="169">
        <f>SUM(M146:M146)</f>
        <v>100</v>
      </c>
      <c r="N145" s="169">
        <f>SUM(B145:M145)</f>
        <v>7184</v>
      </c>
      <c r="O145" s="184" t="s">
        <v>143</v>
      </c>
      <c r="P145" s="124"/>
      <c r="Q145" s="186"/>
    </row>
    <row r="146" spans="1:20" x14ac:dyDescent="0.2">
      <c r="A146" s="168" t="s">
        <v>110</v>
      </c>
      <c r="B146" s="168">
        <v>100</v>
      </c>
      <c r="C146" s="168">
        <v>125</v>
      </c>
      <c r="D146" s="168">
        <v>80</v>
      </c>
      <c r="E146" s="168">
        <v>320</v>
      </c>
      <c r="F146" s="168">
        <v>580</v>
      </c>
      <c r="G146" s="168">
        <v>560</v>
      </c>
      <c r="H146" s="168">
        <v>1290</v>
      </c>
      <c r="I146" s="168">
        <v>1600</v>
      </c>
      <c r="J146" s="168">
        <v>1179</v>
      </c>
      <c r="K146" s="168">
        <v>1100</v>
      </c>
      <c r="L146" s="168">
        <v>150</v>
      </c>
      <c r="M146" s="168">
        <v>100</v>
      </c>
      <c r="N146" s="168">
        <f>SUM(B146:M146)</f>
        <v>7184</v>
      </c>
      <c r="O146" s="183" t="s">
        <v>524</v>
      </c>
    </row>
    <row r="147" spans="1:20" x14ac:dyDescent="0.2">
      <c r="A147" s="168" t="s">
        <v>649</v>
      </c>
      <c r="B147" s="168">
        <v>0</v>
      </c>
      <c r="C147" s="168">
        <v>0</v>
      </c>
      <c r="D147" s="168">
        <v>0</v>
      </c>
      <c r="E147" s="168">
        <v>0</v>
      </c>
      <c r="F147" s="168">
        <v>0</v>
      </c>
      <c r="G147" s="168">
        <v>0</v>
      </c>
      <c r="H147" s="168">
        <v>0</v>
      </c>
      <c r="I147" s="168">
        <v>0</v>
      </c>
      <c r="J147" s="168">
        <v>0</v>
      </c>
      <c r="K147" s="168">
        <v>0</v>
      </c>
      <c r="L147" s="168">
        <v>0</v>
      </c>
      <c r="M147" s="168">
        <v>0</v>
      </c>
      <c r="N147" s="168">
        <f>SUM(B147:M147)</f>
        <v>0</v>
      </c>
      <c r="O147" s="183" t="s">
        <v>909</v>
      </c>
    </row>
    <row r="148" spans="1:20" x14ac:dyDescent="0.2">
      <c r="A148" s="168"/>
      <c r="B148" s="168"/>
      <c r="C148" s="168"/>
      <c r="D148" s="168"/>
      <c r="E148" s="168"/>
      <c r="F148" s="168"/>
      <c r="G148" s="168"/>
      <c r="H148" s="168"/>
      <c r="I148" s="168"/>
      <c r="J148" s="168"/>
      <c r="K148" s="168"/>
      <c r="L148" s="168"/>
      <c r="M148" s="168"/>
      <c r="N148" s="168"/>
      <c r="O148" s="183"/>
    </row>
    <row r="149" spans="1:20" s="114" customFormat="1" ht="12" x14ac:dyDescent="0.25">
      <c r="A149" s="180" t="s">
        <v>650</v>
      </c>
      <c r="B149" s="169">
        <f t="shared" ref="B149:M149" si="29">SUM(B150:B150)</f>
        <v>0</v>
      </c>
      <c r="C149" s="169">
        <f t="shared" si="29"/>
        <v>0</v>
      </c>
      <c r="D149" s="169">
        <f t="shared" si="29"/>
        <v>0</v>
      </c>
      <c r="E149" s="169">
        <f t="shared" si="29"/>
        <v>0</v>
      </c>
      <c r="F149" s="169">
        <f t="shared" si="29"/>
        <v>0</v>
      </c>
      <c r="G149" s="169">
        <f t="shared" si="29"/>
        <v>0</v>
      </c>
      <c r="H149" s="169">
        <f t="shared" si="29"/>
        <v>0</v>
      </c>
      <c r="I149" s="169">
        <f t="shared" si="29"/>
        <v>0</v>
      </c>
      <c r="J149" s="169">
        <f t="shared" si="29"/>
        <v>20</v>
      </c>
      <c r="K149" s="169">
        <f t="shared" si="29"/>
        <v>46</v>
      </c>
      <c r="L149" s="169">
        <f t="shared" si="29"/>
        <v>54</v>
      </c>
      <c r="M149" s="169">
        <f t="shared" si="29"/>
        <v>5</v>
      </c>
      <c r="N149" s="169">
        <f>SUM(B149:M149)</f>
        <v>125</v>
      </c>
      <c r="O149" s="184" t="s">
        <v>695</v>
      </c>
      <c r="P149" s="196"/>
      <c r="Q149" s="192"/>
      <c r="R149" s="115"/>
      <c r="S149" s="115"/>
      <c r="T149" s="115"/>
    </row>
    <row r="150" spans="1:20" x14ac:dyDescent="0.2">
      <c r="A150" s="168" t="s">
        <v>651</v>
      </c>
      <c r="B150" s="168">
        <v>0</v>
      </c>
      <c r="C150" s="168">
        <v>0</v>
      </c>
      <c r="D150" s="168">
        <v>0</v>
      </c>
      <c r="E150" s="168">
        <v>0</v>
      </c>
      <c r="F150" s="168">
        <v>0</v>
      </c>
      <c r="G150" s="168">
        <v>0</v>
      </c>
      <c r="H150" s="168">
        <v>0</v>
      </c>
      <c r="I150" s="168">
        <v>0</v>
      </c>
      <c r="J150" s="168">
        <v>20</v>
      </c>
      <c r="K150" s="168">
        <v>46</v>
      </c>
      <c r="L150" s="168">
        <v>54</v>
      </c>
      <c r="M150" s="168">
        <v>5</v>
      </c>
      <c r="N150" s="179">
        <f>SUM(B150:M150)</f>
        <v>125</v>
      </c>
      <c r="O150" s="183" t="s">
        <v>866</v>
      </c>
    </row>
    <row r="151" spans="1:20" x14ac:dyDescent="0.2">
      <c r="A151" s="168"/>
      <c r="B151" s="168"/>
      <c r="C151" s="168"/>
      <c r="D151" s="168"/>
      <c r="E151" s="168"/>
      <c r="F151" s="168"/>
      <c r="G151" s="168"/>
      <c r="H151" s="168"/>
      <c r="I151" s="168"/>
      <c r="J151" s="168"/>
      <c r="K151" s="168"/>
      <c r="L151" s="168"/>
      <c r="M151" s="168"/>
      <c r="N151" s="168"/>
      <c r="O151" s="183"/>
    </row>
    <row r="152" spans="1:20" s="114" customFormat="1" ht="12" x14ac:dyDescent="0.25">
      <c r="A152" s="180" t="s">
        <v>652</v>
      </c>
      <c r="B152" s="169">
        <f t="shared" ref="B152:H152" si="30">SUM(B153:B154)</f>
        <v>0</v>
      </c>
      <c r="C152" s="169">
        <f t="shared" si="30"/>
        <v>0</v>
      </c>
      <c r="D152" s="169">
        <f t="shared" si="30"/>
        <v>0</v>
      </c>
      <c r="E152" s="169">
        <f t="shared" si="30"/>
        <v>0</v>
      </c>
      <c r="F152" s="169">
        <f t="shared" si="30"/>
        <v>0</v>
      </c>
      <c r="G152" s="169">
        <f t="shared" si="30"/>
        <v>706</v>
      </c>
      <c r="H152" s="169">
        <f t="shared" si="30"/>
        <v>70</v>
      </c>
      <c r="I152" s="169">
        <f>SUM(I153:I154)</f>
        <v>322</v>
      </c>
      <c r="J152" s="169">
        <f>SUM(J154:J154)</f>
        <v>254</v>
      </c>
      <c r="K152" s="169">
        <f>SUM(K154:K154)</f>
        <v>322</v>
      </c>
      <c r="L152" s="169">
        <f>SUM(L154:L154)</f>
        <v>174</v>
      </c>
      <c r="M152" s="169">
        <f>SUM(M154:M154)</f>
        <v>174</v>
      </c>
      <c r="N152" s="169">
        <f>SUM(B152:M152)</f>
        <v>2022</v>
      </c>
      <c r="O152" s="184" t="s">
        <v>696</v>
      </c>
      <c r="P152" s="196"/>
      <c r="Q152" s="192"/>
      <c r="R152" s="115"/>
      <c r="S152" s="115"/>
      <c r="T152" s="115"/>
    </row>
    <row r="153" spans="1:20" x14ac:dyDescent="0.2">
      <c r="A153" s="168" t="s">
        <v>653</v>
      </c>
      <c r="B153" s="168">
        <v>0</v>
      </c>
      <c r="C153" s="168">
        <v>0</v>
      </c>
      <c r="D153" s="168">
        <v>0</v>
      </c>
      <c r="E153" s="168">
        <v>0</v>
      </c>
      <c r="F153" s="168">
        <v>0</v>
      </c>
      <c r="G153" s="168">
        <v>0</v>
      </c>
      <c r="H153" s="168">
        <v>0</v>
      </c>
      <c r="I153" s="168">
        <v>0</v>
      </c>
      <c r="J153" s="168">
        <v>0</v>
      </c>
      <c r="K153" s="168">
        <v>0</v>
      </c>
      <c r="L153" s="168">
        <v>0</v>
      </c>
      <c r="M153" s="168">
        <v>0</v>
      </c>
      <c r="N153" s="179">
        <f>SUM(B153:M153)</f>
        <v>0</v>
      </c>
      <c r="O153" s="183" t="s">
        <v>910</v>
      </c>
    </row>
    <row r="154" spans="1:20" x14ac:dyDescent="0.2">
      <c r="A154" s="168" t="s">
        <v>697</v>
      </c>
      <c r="B154" s="168">
        <v>0</v>
      </c>
      <c r="C154" s="168">
        <v>0</v>
      </c>
      <c r="D154" s="168">
        <v>0</v>
      </c>
      <c r="E154" s="168">
        <v>0</v>
      </c>
      <c r="F154" s="168">
        <v>0</v>
      </c>
      <c r="G154" s="168">
        <v>706</v>
      </c>
      <c r="H154" s="168">
        <v>70</v>
      </c>
      <c r="I154" s="168">
        <v>322</v>
      </c>
      <c r="J154" s="168">
        <v>254</v>
      </c>
      <c r="K154" s="168">
        <v>322</v>
      </c>
      <c r="L154" s="168">
        <v>174</v>
      </c>
      <c r="M154" s="168">
        <v>174</v>
      </c>
      <c r="N154" s="179">
        <f>SUM(B154:M154)</f>
        <v>2022</v>
      </c>
      <c r="O154" s="183" t="s">
        <v>911</v>
      </c>
    </row>
    <row r="155" spans="1:20" x14ac:dyDescent="0.2">
      <c r="A155" s="168"/>
      <c r="B155" s="168"/>
      <c r="C155" s="168"/>
      <c r="D155" s="168"/>
      <c r="E155" s="168"/>
      <c r="F155" s="168"/>
      <c r="G155" s="168"/>
      <c r="H155" s="168"/>
      <c r="I155" s="168"/>
      <c r="J155" s="168"/>
      <c r="K155" s="168"/>
      <c r="L155" s="168"/>
      <c r="M155" s="168"/>
      <c r="N155" s="168"/>
      <c r="O155" s="183"/>
    </row>
    <row r="156" spans="1:20" s="25" customFormat="1" ht="12" x14ac:dyDescent="0.25">
      <c r="A156" s="172" t="s">
        <v>111</v>
      </c>
      <c r="B156" s="169">
        <f t="shared" ref="B156:M156" si="31">SUM(B157:B157)</f>
        <v>137</v>
      </c>
      <c r="C156" s="169">
        <f t="shared" si="31"/>
        <v>123</v>
      </c>
      <c r="D156" s="169">
        <f t="shared" si="31"/>
        <v>260</v>
      </c>
      <c r="E156" s="169">
        <f t="shared" si="31"/>
        <v>351</v>
      </c>
      <c r="F156" s="169">
        <f t="shared" si="31"/>
        <v>346</v>
      </c>
      <c r="G156" s="169">
        <f t="shared" si="31"/>
        <v>486</v>
      </c>
      <c r="H156" s="169">
        <f t="shared" si="31"/>
        <v>370</v>
      </c>
      <c r="I156" s="169">
        <f t="shared" si="31"/>
        <v>332</v>
      </c>
      <c r="J156" s="169">
        <f t="shared" si="31"/>
        <v>239</v>
      </c>
      <c r="K156" s="169">
        <f t="shared" si="31"/>
        <v>206</v>
      </c>
      <c r="L156" s="169">
        <f t="shared" si="31"/>
        <v>174</v>
      </c>
      <c r="M156" s="169">
        <f t="shared" si="31"/>
        <v>125</v>
      </c>
      <c r="N156" s="169">
        <f>SUM(B156:M156)</f>
        <v>3149</v>
      </c>
      <c r="O156" s="184" t="s">
        <v>145</v>
      </c>
      <c r="P156" s="124"/>
      <c r="Q156" s="186"/>
    </row>
    <row r="157" spans="1:20" x14ac:dyDescent="0.2">
      <c r="A157" s="168" t="s">
        <v>112</v>
      </c>
      <c r="B157" s="168">
        <v>137</v>
      </c>
      <c r="C157" s="168">
        <v>123</v>
      </c>
      <c r="D157" s="168">
        <v>260</v>
      </c>
      <c r="E157" s="168">
        <v>351</v>
      </c>
      <c r="F157" s="168">
        <v>346</v>
      </c>
      <c r="G157" s="168">
        <v>486</v>
      </c>
      <c r="H157" s="168">
        <v>370</v>
      </c>
      <c r="I157" s="168">
        <v>332</v>
      </c>
      <c r="J157" s="168">
        <v>239</v>
      </c>
      <c r="K157" s="168">
        <v>206</v>
      </c>
      <c r="L157" s="168">
        <v>174</v>
      </c>
      <c r="M157" s="168">
        <v>125</v>
      </c>
      <c r="N157" s="168">
        <f>SUM(B157:M157)</f>
        <v>3149</v>
      </c>
      <c r="O157" s="183" t="s">
        <v>525</v>
      </c>
    </row>
    <row r="158" spans="1:20" x14ac:dyDescent="0.2">
      <c r="A158" s="168"/>
      <c r="B158" s="168"/>
      <c r="C158" s="168"/>
      <c r="D158" s="168"/>
      <c r="E158" s="168"/>
      <c r="F158" s="168"/>
      <c r="G158" s="168"/>
      <c r="H158" s="168"/>
      <c r="I158" s="168"/>
      <c r="J158" s="168"/>
      <c r="K158" s="168"/>
      <c r="L158" s="168"/>
      <c r="M158" s="168"/>
      <c r="N158" s="168"/>
      <c r="O158" s="185"/>
    </row>
    <row r="159" spans="1:20" s="25" customFormat="1" ht="12" x14ac:dyDescent="0.25">
      <c r="A159" s="172" t="s">
        <v>147</v>
      </c>
      <c r="B159" s="169">
        <f t="shared" ref="B159:H159" si="32">SUM(B160:B175)</f>
        <v>686</v>
      </c>
      <c r="C159" s="169">
        <f t="shared" si="32"/>
        <v>459</v>
      </c>
      <c r="D159" s="169">
        <f t="shared" si="32"/>
        <v>1058</v>
      </c>
      <c r="E159" s="169">
        <f t="shared" si="32"/>
        <v>5147</v>
      </c>
      <c r="F159" s="169">
        <f t="shared" si="32"/>
        <v>13734</v>
      </c>
      <c r="G159" s="169">
        <f t="shared" si="32"/>
        <v>13508</v>
      </c>
      <c r="H159" s="169">
        <f t="shared" si="32"/>
        <v>18694</v>
      </c>
      <c r="I159" s="169">
        <f>SUM(I160:I175)</f>
        <v>26249</v>
      </c>
      <c r="J159" s="169">
        <f>SUM(J160:J175)</f>
        <v>18527</v>
      </c>
      <c r="K159" s="169">
        <f>SUM(K160:K175)</f>
        <v>10246</v>
      </c>
      <c r="L159" s="169">
        <f>SUM(L160:L175)</f>
        <v>1929</v>
      </c>
      <c r="M159" s="169">
        <f>SUM(M160:M175)</f>
        <v>434</v>
      </c>
      <c r="N159" s="169">
        <f t="shared" ref="N159:N175" si="33">SUM(B159:M159)</f>
        <v>110671</v>
      </c>
      <c r="O159" s="184" t="s">
        <v>185</v>
      </c>
      <c r="P159" s="124"/>
      <c r="Q159" s="186"/>
    </row>
    <row r="160" spans="1:20" s="25" customFormat="1" ht="12" x14ac:dyDescent="0.25">
      <c r="A160" s="181" t="s">
        <v>654</v>
      </c>
      <c r="B160" s="168">
        <v>0</v>
      </c>
      <c r="C160" s="168">
        <v>0</v>
      </c>
      <c r="D160" s="168">
        <v>0</v>
      </c>
      <c r="E160" s="168">
        <v>0</v>
      </c>
      <c r="F160" s="168">
        <v>0</v>
      </c>
      <c r="G160" s="168">
        <v>0</v>
      </c>
      <c r="H160" s="168">
        <v>0</v>
      </c>
      <c r="I160" s="168">
        <v>959</v>
      </c>
      <c r="J160" s="168">
        <v>291</v>
      </c>
      <c r="K160" s="168">
        <v>199</v>
      </c>
      <c r="L160" s="168">
        <v>28</v>
      </c>
      <c r="M160" s="168">
        <v>2</v>
      </c>
      <c r="N160" s="168">
        <f t="shared" si="33"/>
        <v>1479</v>
      </c>
      <c r="O160" s="183" t="s">
        <v>868</v>
      </c>
      <c r="P160" s="124"/>
      <c r="Q160" s="186"/>
    </row>
    <row r="161" spans="1:15" x14ac:dyDescent="0.2">
      <c r="A161" s="168" t="s">
        <v>148</v>
      </c>
      <c r="B161" s="168">
        <v>0</v>
      </c>
      <c r="C161" s="168">
        <v>0</v>
      </c>
      <c r="D161" s="168">
        <v>0</v>
      </c>
      <c r="E161" s="168">
        <v>0</v>
      </c>
      <c r="F161" s="168">
        <v>0</v>
      </c>
      <c r="G161" s="168">
        <v>0</v>
      </c>
      <c r="H161" s="168">
        <v>578</v>
      </c>
      <c r="I161" s="168">
        <v>0</v>
      </c>
      <c r="J161" s="168">
        <v>0</v>
      </c>
      <c r="K161" s="168">
        <v>0</v>
      </c>
      <c r="L161" s="168">
        <v>0</v>
      </c>
      <c r="M161" s="168">
        <v>0</v>
      </c>
      <c r="N161" s="168">
        <f t="shared" si="33"/>
        <v>578</v>
      </c>
      <c r="O161" s="183" t="s">
        <v>526</v>
      </c>
    </row>
    <row r="162" spans="1:15" x14ac:dyDescent="0.2">
      <c r="A162" s="168" t="s">
        <v>655</v>
      </c>
      <c r="B162" s="168">
        <v>0</v>
      </c>
      <c r="C162" s="168">
        <v>0</v>
      </c>
      <c r="D162" s="168">
        <v>0</v>
      </c>
      <c r="E162" s="168">
        <v>0</v>
      </c>
      <c r="F162" s="168">
        <v>0</v>
      </c>
      <c r="G162" s="168">
        <v>0</v>
      </c>
      <c r="H162" s="168">
        <v>0</v>
      </c>
      <c r="I162" s="168">
        <v>0</v>
      </c>
      <c r="J162" s="168">
        <v>0</v>
      </c>
      <c r="K162" s="168">
        <v>0</v>
      </c>
      <c r="L162" s="168">
        <v>0</v>
      </c>
      <c r="M162" s="168">
        <v>0</v>
      </c>
      <c r="N162" s="168">
        <f t="shared" si="33"/>
        <v>0</v>
      </c>
      <c r="O162" s="183" t="s">
        <v>869</v>
      </c>
    </row>
    <row r="163" spans="1:15" x14ac:dyDescent="0.2">
      <c r="A163" s="168" t="s">
        <v>367</v>
      </c>
      <c r="B163" s="168">
        <v>100</v>
      </c>
      <c r="C163" s="168">
        <v>200</v>
      </c>
      <c r="D163" s="168">
        <v>700</v>
      </c>
      <c r="E163" s="168">
        <v>2700</v>
      </c>
      <c r="F163" s="168">
        <v>6910</v>
      </c>
      <c r="G163" s="168">
        <v>7100</v>
      </c>
      <c r="H163" s="168">
        <v>8200</v>
      </c>
      <c r="I163" s="168">
        <v>505</v>
      </c>
      <c r="J163" s="168">
        <v>135</v>
      </c>
      <c r="K163" s="168">
        <v>63</v>
      </c>
      <c r="L163" s="168">
        <v>26</v>
      </c>
      <c r="M163" s="168">
        <v>26</v>
      </c>
      <c r="N163" s="168">
        <f t="shared" si="33"/>
        <v>26665</v>
      </c>
      <c r="O163" s="183" t="s">
        <v>527</v>
      </c>
    </row>
    <row r="164" spans="1:15" x14ac:dyDescent="0.2">
      <c r="A164" s="168" t="s">
        <v>336</v>
      </c>
      <c r="B164" s="168">
        <v>110</v>
      </c>
      <c r="C164" s="168">
        <v>110</v>
      </c>
      <c r="D164" s="168">
        <v>110</v>
      </c>
      <c r="E164" s="168">
        <v>800</v>
      </c>
      <c r="F164" s="168">
        <v>1705</v>
      </c>
      <c r="G164" s="168">
        <v>1850</v>
      </c>
      <c r="H164" s="168">
        <v>2700</v>
      </c>
      <c r="I164" s="168">
        <v>0</v>
      </c>
      <c r="J164" s="168">
        <v>516</v>
      </c>
      <c r="K164" s="168">
        <v>75</v>
      </c>
      <c r="L164" s="168">
        <v>5</v>
      </c>
      <c r="M164" s="168">
        <v>0</v>
      </c>
      <c r="N164" s="168">
        <f t="shared" si="33"/>
        <v>7981</v>
      </c>
      <c r="O164" s="183" t="s">
        <v>613</v>
      </c>
    </row>
    <row r="165" spans="1:15" x14ac:dyDescent="0.2">
      <c r="A165" s="168" t="s">
        <v>337</v>
      </c>
      <c r="B165" s="168">
        <v>0</v>
      </c>
      <c r="C165" s="168">
        <v>0</v>
      </c>
      <c r="D165" s="168">
        <v>0</v>
      </c>
      <c r="E165" s="168">
        <v>59</v>
      </c>
      <c r="F165" s="168">
        <v>187</v>
      </c>
      <c r="G165" s="168">
        <v>90</v>
      </c>
      <c r="H165" s="168">
        <v>258</v>
      </c>
      <c r="I165" s="168">
        <v>0</v>
      </c>
      <c r="J165" s="168">
        <v>221</v>
      </c>
      <c r="K165" s="168">
        <v>53</v>
      </c>
      <c r="L165" s="168">
        <v>27</v>
      </c>
      <c r="M165" s="168">
        <v>12</v>
      </c>
      <c r="N165" s="168">
        <f t="shared" si="33"/>
        <v>907</v>
      </c>
      <c r="O165" s="183" t="s">
        <v>529</v>
      </c>
    </row>
    <row r="166" spans="1:15" x14ac:dyDescent="0.2">
      <c r="A166" s="168" t="s">
        <v>405</v>
      </c>
      <c r="B166" s="168">
        <v>0</v>
      </c>
      <c r="C166" s="168">
        <v>0</v>
      </c>
      <c r="D166" s="168">
        <v>0</v>
      </c>
      <c r="E166" s="168">
        <v>0</v>
      </c>
      <c r="F166" s="168">
        <v>199</v>
      </c>
      <c r="G166" s="168">
        <v>0</v>
      </c>
      <c r="H166" s="168">
        <v>336</v>
      </c>
      <c r="I166" s="168">
        <v>11200</v>
      </c>
      <c r="J166" s="168">
        <v>8200</v>
      </c>
      <c r="K166" s="168">
        <v>5751</v>
      </c>
      <c r="L166" s="168">
        <v>1050</v>
      </c>
      <c r="M166" s="168">
        <v>180</v>
      </c>
      <c r="N166" s="168">
        <f t="shared" si="33"/>
        <v>26916</v>
      </c>
      <c r="O166" s="183" t="s">
        <v>530</v>
      </c>
    </row>
    <row r="167" spans="1:15" x14ac:dyDescent="0.2">
      <c r="A167" s="168" t="s">
        <v>656</v>
      </c>
      <c r="B167" s="168">
        <v>0</v>
      </c>
      <c r="C167" s="168">
        <v>0</v>
      </c>
      <c r="D167" s="168">
        <v>0</v>
      </c>
      <c r="E167" s="168">
        <v>0</v>
      </c>
      <c r="F167" s="168">
        <v>0</v>
      </c>
      <c r="G167" s="168">
        <v>0</v>
      </c>
      <c r="H167" s="168">
        <v>0</v>
      </c>
      <c r="I167" s="168">
        <v>3200</v>
      </c>
      <c r="J167" s="168">
        <v>2950</v>
      </c>
      <c r="K167" s="168">
        <v>1430</v>
      </c>
      <c r="L167" s="168">
        <v>370</v>
      </c>
      <c r="M167" s="168">
        <v>70</v>
      </c>
      <c r="N167" s="168">
        <f t="shared" si="33"/>
        <v>8020</v>
      </c>
      <c r="O167" s="183" t="s">
        <v>870</v>
      </c>
    </row>
    <row r="168" spans="1:15" x14ac:dyDescent="0.2">
      <c r="A168" s="168" t="s">
        <v>150</v>
      </c>
      <c r="B168" s="168">
        <v>11</v>
      </c>
      <c r="C168" s="168">
        <v>7</v>
      </c>
      <c r="D168" s="168">
        <v>64</v>
      </c>
      <c r="E168" s="168">
        <v>113</v>
      </c>
      <c r="F168" s="168">
        <v>416</v>
      </c>
      <c r="G168" s="168">
        <v>689</v>
      </c>
      <c r="H168" s="168">
        <v>1710</v>
      </c>
      <c r="I168" s="168">
        <v>367</v>
      </c>
      <c r="J168" s="168">
        <v>163</v>
      </c>
      <c r="K168" s="168">
        <v>29</v>
      </c>
      <c r="L168" s="168">
        <v>0</v>
      </c>
      <c r="M168" s="168">
        <v>0</v>
      </c>
      <c r="N168" s="168">
        <f t="shared" si="33"/>
        <v>3569</v>
      </c>
      <c r="O168" s="183" t="s">
        <v>531</v>
      </c>
    </row>
    <row r="169" spans="1:15" x14ac:dyDescent="0.2">
      <c r="A169" s="168" t="s">
        <v>151</v>
      </c>
      <c r="B169" s="168">
        <v>26</v>
      </c>
      <c r="C169" s="168">
        <v>22</v>
      </c>
      <c r="D169" s="168">
        <v>44</v>
      </c>
      <c r="E169" s="168">
        <v>577</v>
      </c>
      <c r="F169" s="168">
        <v>1033</v>
      </c>
      <c r="G169" s="168">
        <v>980</v>
      </c>
      <c r="H169" s="168">
        <v>816</v>
      </c>
      <c r="I169" s="168">
        <v>779</v>
      </c>
      <c r="J169" s="168">
        <v>243</v>
      </c>
      <c r="K169" s="168">
        <v>124</v>
      </c>
      <c r="L169" s="168">
        <v>89</v>
      </c>
      <c r="M169" s="168">
        <v>0</v>
      </c>
      <c r="N169" s="168">
        <f t="shared" si="33"/>
        <v>4733</v>
      </c>
      <c r="O169" s="183" t="s">
        <v>532</v>
      </c>
    </row>
    <row r="170" spans="1:15" x14ac:dyDescent="0.2">
      <c r="A170" s="168" t="s">
        <v>152</v>
      </c>
      <c r="B170" s="168">
        <v>400</v>
      </c>
      <c r="C170" s="168">
        <v>100</v>
      </c>
      <c r="D170" s="168">
        <v>50</v>
      </c>
      <c r="E170" s="168">
        <v>150</v>
      </c>
      <c r="F170" s="168">
        <v>2232</v>
      </c>
      <c r="G170" s="168">
        <v>1668</v>
      </c>
      <c r="H170" s="168">
        <v>2100</v>
      </c>
      <c r="I170" s="168">
        <v>2406</v>
      </c>
      <c r="J170" s="168">
        <v>800</v>
      </c>
      <c r="K170" s="168">
        <v>179</v>
      </c>
      <c r="L170" s="168">
        <v>13</v>
      </c>
      <c r="M170" s="168">
        <v>28</v>
      </c>
      <c r="N170" s="168">
        <f t="shared" si="33"/>
        <v>10126</v>
      </c>
      <c r="O170" s="183" t="s">
        <v>533</v>
      </c>
    </row>
    <row r="171" spans="1:15" x14ac:dyDescent="0.2">
      <c r="A171" s="168" t="s">
        <v>153</v>
      </c>
      <c r="B171" s="168">
        <v>33</v>
      </c>
      <c r="C171" s="168">
        <v>20</v>
      </c>
      <c r="D171" s="168">
        <v>70</v>
      </c>
      <c r="E171" s="168">
        <v>587</v>
      </c>
      <c r="F171" s="168">
        <v>820</v>
      </c>
      <c r="G171" s="168">
        <v>931</v>
      </c>
      <c r="H171" s="168">
        <v>1520</v>
      </c>
      <c r="I171" s="168">
        <v>1147</v>
      </c>
      <c r="J171" s="168">
        <v>746</v>
      </c>
      <c r="K171" s="168">
        <v>957</v>
      </c>
      <c r="L171" s="168">
        <v>177</v>
      </c>
      <c r="M171" s="168">
        <v>46</v>
      </c>
      <c r="N171" s="168">
        <f t="shared" si="33"/>
        <v>7054</v>
      </c>
      <c r="O171" s="183" t="s">
        <v>534</v>
      </c>
    </row>
    <row r="172" spans="1:15" x14ac:dyDescent="0.2">
      <c r="A172" s="168" t="s">
        <v>657</v>
      </c>
      <c r="B172" s="168">
        <v>0</v>
      </c>
      <c r="C172" s="168">
        <v>0</v>
      </c>
      <c r="D172" s="168">
        <v>0</v>
      </c>
      <c r="E172" s="168">
        <v>0</v>
      </c>
      <c r="F172" s="168">
        <v>0</v>
      </c>
      <c r="G172" s="168">
        <v>0</v>
      </c>
      <c r="H172" s="168">
        <v>0</v>
      </c>
      <c r="I172" s="168">
        <v>3300</v>
      </c>
      <c r="J172" s="168">
        <v>2600</v>
      </c>
      <c r="K172" s="168">
        <v>900</v>
      </c>
      <c r="L172" s="168">
        <v>21</v>
      </c>
      <c r="M172" s="168">
        <v>10</v>
      </c>
      <c r="N172" s="168">
        <f t="shared" si="33"/>
        <v>6831</v>
      </c>
      <c r="O172" s="183" t="s">
        <v>871</v>
      </c>
    </row>
    <row r="173" spans="1:15" x14ac:dyDescent="0.2">
      <c r="A173" s="168" t="s">
        <v>658</v>
      </c>
      <c r="B173" s="168">
        <v>0</v>
      </c>
      <c r="C173" s="168">
        <v>0</v>
      </c>
      <c r="D173" s="168">
        <v>0</v>
      </c>
      <c r="E173" s="168">
        <v>0</v>
      </c>
      <c r="F173" s="168">
        <v>0</v>
      </c>
      <c r="G173" s="168">
        <v>0</v>
      </c>
      <c r="H173" s="168">
        <v>0</v>
      </c>
      <c r="I173" s="168">
        <v>1731</v>
      </c>
      <c r="J173" s="168">
        <v>1167</v>
      </c>
      <c r="K173" s="168">
        <v>361</v>
      </c>
      <c r="L173" s="168">
        <v>78</v>
      </c>
      <c r="M173" s="168">
        <v>39</v>
      </c>
      <c r="N173" s="168">
        <f t="shared" si="33"/>
        <v>3376</v>
      </c>
      <c r="O173" s="183" t="s">
        <v>912</v>
      </c>
    </row>
    <row r="174" spans="1:15" x14ac:dyDescent="0.2">
      <c r="A174" s="168" t="s">
        <v>270</v>
      </c>
      <c r="B174" s="168">
        <v>0</v>
      </c>
      <c r="C174" s="168">
        <v>0</v>
      </c>
      <c r="D174" s="168">
        <v>0</v>
      </c>
      <c r="E174" s="168">
        <v>0</v>
      </c>
      <c r="F174" s="168">
        <v>0</v>
      </c>
      <c r="G174" s="168">
        <v>0</v>
      </c>
      <c r="H174" s="168">
        <v>0</v>
      </c>
      <c r="I174" s="168">
        <v>100</v>
      </c>
      <c r="J174" s="168">
        <v>69</v>
      </c>
      <c r="K174" s="168">
        <v>0</v>
      </c>
      <c r="L174" s="168">
        <v>0</v>
      </c>
      <c r="M174" s="168">
        <v>0</v>
      </c>
      <c r="N174" s="168">
        <f t="shared" si="33"/>
        <v>169</v>
      </c>
      <c r="O174" s="183" t="s">
        <v>873</v>
      </c>
    </row>
    <row r="175" spans="1:15" x14ac:dyDescent="0.2">
      <c r="A175" s="168" t="s">
        <v>154</v>
      </c>
      <c r="B175" s="168">
        <v>6</v>
      </c>
      <c r="C175" s="168">
        <v>0</v>
      </c>
      <c r="D175" s="168">
        <v>20</v>
      </c>
      <c r="E175" s="168">
        <v>161</v>
      </c>
      <c r="F175" s="168">
        <v>232</v>
      </c>
      <c r="G175" s="168">
        <v>200</v>
      </c>
      <c r="H175" s="168">
        <v>476</v>
      </c>
      <c r="I175" s="168">
        <v>555</v>
      </c>
      <c r="J175" s="168">
        <v>426</v>
      </c>
      <c r="K175" s="168">
        <v>125</v>
      </c>
      <c r="L175" s="168">
        <v>45</v>
      </c>
      <c r="M175" s="168">
        <v>21</v>
      </c>
      <c r="N175" s="168">
        <f t="shared" si="33"/>
        <v>2267</v>
      </c>
      <c r="O175" s="183" t="s">
        <v>535</v>
      </c>
    </row>
    <row r="176" spans="1:15" x14ac:dyDescent="0.2">
      <c r="A176" s="168"/>
      <c r="B176" s="168"/>
      <c r="C176" s="168"/>
      <c r="D176" s="168"/>
      <c r="E176" s="168"/>
      <c r="F176" s="168"/>
      <c r="G176" s="168"/>
      <c r="H176" s="168"/>
      <c r="I176" s="168"/>
      <c r="J176" s="168"/>
      <c r="K176" s="168"/>
      <c r="L176" s="168"/>
      <c r="M176" s="168"/>
      <c r="N176" s="168"/>
      <c r="O176" s="185"/>
    </row>
    <row r="177" spans="1:17" s="25" customFormat="1" ht="12" x14ac:dyDescent="0.25">
      <c r="A177" s="172" t="s">
        <v>155</v>
      </c>
      <c r="B177" s="169">
        <f t="shared" ref="B177:H177" si="34">SUM(B178:B181)</f>
        <v>436</v>
      </c>
      <c r="C177" s="169">
        <f t="shared" si="34"/>
        <v>343</v>
      </c>
      <c r="D177" s="169">
        <f t="shared" si="34"/>
        <v>486</v>
      </c>
      <c r="E177" s="169">
        <f t="shared" si="34"/>
        <v>1111</v>
      </c>
      <c r="F177" s="169">
        <f t="shared" si="34"/>
        <v>1216</v>
      </c>
      <c r="G177" s="169">
        <f t="shared" si="34"/>
        <v>1296</v>
      </c>
      <c r="H177" s="169">
        <f t="shared" si="34"/>
        <v>1648</v>
      </c>
      <c r="I177" s="169">
        <f>SUM(I178:I182)</f>
        <v>2393</v>
      </c>
      <c r="J177" s="169">
        <f>SUM(J178:J181)</f>
        <v>1940</v>
      </c>
      <c r="K177" s="169">
        <f>SUM(K178:K181)</f>
        <v>1086</v>
      </c>
      <c r="L177" s="169">
        <f>SUM(L178:L181)</f>
        <v>587</v>
      </c>
      <c r="M177" s="169">
        <f>SUM(M178:M181)</f>
        <v>290</v>
      </c>
      <c r="N177" s="169">
        <f t="shared" ref="N177:N182" si="35">SUM(B177:M177)</f>
        <v>12832</v>
      </c>
      <c r="O177" s="184" t="s">
        <v>193</v>
      </c>
      <c r="P177" s="124"/>
      <c r="Q177" s="186"/>
    </row>
    <row r="178" spans="1:17" x14ac:dyDescent="0.2">
      <c r="A178" s="168" t="s">
        <v>156</v>
      </c>
      <c r="B178" s="168">
        <v>56</v>
      </c>
      <c r="C178" s="168">
        <v>37</v>
      </c>
      <c r="D178" s="168">
        <v>54</v>
      </c>
      <c r="E178" s="168">
        <v>175</v>
      </c>
      <c r="F178" s="168">
        <v>156</v>
      </c>
      <c r="G178" s="168">
        <v>261</v>
      </c>
      <c r="H178" s="168">
        <v>504</v>
      </c>
      <c r="I178" s="168">
        <v>710</v>
      </c>
      <c r="J178" s="168">
        <v>222</v>
      </c>
      <c r="K178" s="168">
        <v>73</v>
      </c>
      <c r="L178" s="168">
        <v>107</v>
      </c>
      <c r="M178" s="168">
        <v>60</v>
      </c>
      <c r="N178" s="168">
        <f t="shared" si="35"/>
        <v>2415</v>
      </c>
      <c r="O178" s="183" t="s">
        <v>194</v>
      </c>
    </row>
    <row r="179" spans="1:17" x14ac:dyDescent="0.2">
      <c r="A179" s="168" t="s">
        <v>302</v>
      </c>
      <c r="B179" s="168">
        <v>167</v>
      </c>
      <c r="C179" s="168">
        <v>154</v>
      </c>
      <c r="D179" s="168">
        <v>205</v>
      </c>
      <c r="E179" s="168">
        <v>560</v>
      </c>
      <c r="F179" s="168">
        <v>401</v>
      </c>
      <c r="G179" s="168">
        <v>400</v>
      </c>
      <c r="H179" s="168">
        <v>524</v>
      </c>
      <c r="I179" s="168">
        <v>746</v>
      </c>
      <c r="J179" s="168">
        <v>727</v>
      </c>
      <c r="K179" s="168">
        <v>401</v>
      </c>
      <c r="L179" s="168">
        <v>292</v>
      </c>
      <c r="M179" s="168">
        <v>128</v>
      </c>
      <c r="N179" s="168">
        <f t="shared" si="35"/>
        <v>4705</v>
      </c>
      <c r="O179" s="183" t="s">
        <v>305</v>
      </c>
    </row>
    <row r="180" spans="1:17" x14ac:dyDescent="0.2">
      <c r="A180" s="168" t="s">
        <v>659</v>
      </c>
      <c r="B180" s="168">
        <v>0</v>
      </c>
      <c r="C180" s="168">
        <v>0</v>
      </c>
      <c r="D180" s="168">
        <v>0</v>
      </c>
      <c r="E180" s="168">
        <v>0</v>
      </c>
      <c r="F180" s="168">
        <v>0</v>
      </c>
      <c r="G180" s="168">
        <v>117</v>
      </c>
      <c r="H180" s="168">
        <v>108</v>
      </c>
      <c r="I180" s="168">
        <v>155</v>
      </c>
      <c r="J180" s="168">
        <v>71</v>
      </c>
      <c r="K180" s="168">
        <v>65</v>
      </c>
      <c r="L180" s="168">
        <v>29</v>
      </c>
      <c r="M180" s="168">
        <v>0</v>
      </c>
      <c r="N180" s="168">
        <f t="shared" si="35"/>
        <v>545</v>
      </c>
      <c r="O180" s="183" t="s">
        <v>874</v>
      </c>
    </row>
    <row r="181" spans="1:17" x14ac:dyDescent="0.2">
      <c r="A181" s="168" t="s">
        <v>157</v>
      </c>
      <c r="B181" s="168">
        <v>213</v>
      </c>
      <c r="C181" s="168">
        <v>152</v>
      </c>
      <c r="D181" s="168">
        <v>227</v>
      </c>
      <c r="E181" s="168">
        <v>376</v>
      </c>
      <c r="F181" s="168">
        <v>659</v>
      </c>
      <c r="G181" s="168">
        <v>518</v>
      </c>
      <c r="H181" s="168">
        <v>512</v>
      </c>
      <c r="I181" s="168">
        <v>782</v>
      </c>
      <c r="J181" s="168">
        <v>920</v>
      </c>
      <c r="K181" s="168">
        <v>547</v>
      </c>
      <c r="L181" s="168">
        <v>159</v>
      </c>
      <c r="M181" s="168">
        <v>102</v>
      </c>
      <c r="N181" s="168">
        <f t="shared" si="35"/>
        <v>5167</v>
      </c>
      <c r="O181" s="183" t="s">
        <v>537</v>
      </c>
    </row>
    <row r="182" spans="1:17" x14ac:dyDescent="0.2">
      <c r="A182" s="168" t="s">
        <v>660</v>
      </c>
      <c r="B182" s="168">
        <v>0</v>
      </c>
      <c r="C182" s="168">
        <v>0</v>
      </c>
      <c r="D182" s="168">
        <v>0</v>
      </c>
      <c r="E182" s="168">
        <v>0</v>
      </c>
      <c r="F182" s="168">
        <v>0</v>
      </c>
      <c r="G182" s="168">
        <v>0</v>
      </c>
      <c r="H182" s="168">
        <v>0</v>
      </c>
      <c r="I182" s="168">
        <v>0</v>
      </c>
      <c r="J182" s="168">
        <v>0</v>
      </c>
      <c r="K182" s="168">
        <v>0</v>
      </c>
      <c r="L182" s="168">
        <v>0</v>
      </c>
      <c r="M182" s="168">
        <v>0</v>
      </c>
      <c r="N182" s="168">
        <f t="shared" si="35"/>
        <v>0</v>
      </c>
      <c r="O182" s="183" t="s">
        <v>913</v>
      </c>
    </row>
    <row r="183" spans="1:17" x14ac:dyDescent="0.2">
      <c r="A183" s="168"/>
      <c r="B183" s="168"/>
      <c r="C183" s="168"/>
      <c r="D183" s="168"/>
      <c r="E183" s="168"/>
      <c r="F183" s="168"/>
      <c r="G183" s="168"/>
      <c r="H183" s="168"/>
      <c r="I183" s="168" t="s">
        <v>406</v>
      </c>
      <c r="J183" s="168"/>
      <c r="K183" s="168"/>
      <c r="L183" s="168"/>
      <c r="M183" s="168"/>
      <c r="N183" s="168"/>
      <c r="O183" s="185"/>
    </row>
    <row r="184" spans="1:17" s="25" customFormat="1" ht="12" x14ac:dyDescent="0.25">
      <c r="A184" s="172" t="s">
        <v>158</v>
      </c>
      <c r="B184" s="169">
        <f>SUM(B185:B186)</f>
        <v>348</v>
      </c>
      <c r="C184" s="169">
        <f>SUM(C185:C186)</f>
        <v>415</v>
      </c>
      <c r="D184" s="169">
        <f>SUM(D185:D186)</f>
        <v>789</v>
      </c>
      <c r="E184" s="169">
        <f>SUM(E185:E186)</f>
        <v>984</v>
      </c>
      <c r="F184" s="169">
        <f>SUM(F185:F186)</f>
        <v>969</v>
      </c>
      <c r="G184" s="169">
        <f>SUM(G185:G185)</f>
        <v>673</v>
      </c>
      <c r="H184" s="169">
        <f>SUM(H185:H186)</f>
        <v>431</v>
      </c>
      <c r="I184" s="169">
        <f>SUM(I185:I186)</f>
        <v>694</v>
      </c>
      <c r="J184" s="169">
        <f>SUM(J185:J186)</f>
        <v>284</v>
      </c>
      <c r="K184" s="169">
        <f>SUM(K185:K186)</f>
        <v>819</v>
      </c>
      <c r="L184" s="169">
        <f>SUM(L185:L186)</f>
        <v>1196</v>
      </c>
      <c r="M184" s="169">
        <f>SUM(M185:M185)</f>
        <v>771</v>
      </c>
      <c r="N184" s="169">
        <f>SUM(B184:M184)</f>
        <v>8373</v>
      </c>
      <c r="O184" s="184" t="s">
        <v>196</v>
      </c>
      <c r="P184" s="124"/>
      <c r="Q184" s="186"/>
    </row>
    <row r="185" spans="1:17" x14ac:dyDescent="0.2">
      <c r="A185" s="168" t="s">
        <v>159</v>
      </c>
      <c r="B185" s="168">
        <v>348</v>
      </c>
      <c r="C185" s="168">
        <v>415</v>
      </c>
      <c r="D185" s="168">
        <v>789</v>
      </c>
      <c r="E185" s="168">
        <v>984</v>
      </c>
      <c r="F185" s="168">
        <v>969</v>
      </c>
      <c r="G185" s="168">
        <v>673</v>
      </c>
      <c r="H185" s="168">
        <v>431</v>
      </c>
      <c r="I185" s="168">
        <v>694</v>
      </c>
      <c r="J185" s="168">
        <v>284</v>
      </c>
      <c r="K185" s="168">
        <v>819</v>
      </c>
      <c r="L185" s="168">
        <v>1196</v>
      </c>
      <c r="M185" s="168">
        <v>771</v>
      </c>
      <c r="N185" s="168">
        <f>SUM(B185:M185)</f>
        <v>8373</v>
      </c>
      <c r="O185" s="183" t="s">
        <v>197</v>
      </c>
    </row>
    <row r="186" spans="1:17" x14ac:dyDescent="0.2">
      <c r="A186" s="168" t="s">
        <v>661</v>
      </c>
      <c r="B186" s="168">
        <v>0</v>
      </c>
      <c r="C186" s="168">
        <v>0</v>
      </c>
      <c r="D186" s="168">
        <v>0</v>
      </c>
      <c r="E186" s="168">
        <v>0</v>
      </c>
      <c r="F186" s="168">
        <v>0</v>
      </c>
      <c r="G186" s="168">
        <v>0</v>
      </c>
      <c r="H186" s="168">
        <v>0</v>
      </c>
      <c r="I186" s="168">
        <v>0</v>
      </c>
      <c r="J186" s="168">
        <v>0</v>
      </c>
      <c r="K186" s="168">
        <v>0</v>
      </c>
      <c r="L186" s="168">
        <v>0</v>
      </c>
      <c r="M186" s="168">
        <v>0</v>
      </c>
      <c r="N186" s="168">
        <f>SUM(B186:M186)</f>
        <v>0</v>
      </c>
      <c r="O186" s="183" t="s">
        <v>876</v>
      </c>
    </row>
    <row r="187" spans="1:17" x14ac:dyDescent="0.2">
      <c r="A187" s="168"/>
      <c r="B187" s="168"/>
      <c r="C187" s="168"/>
      <c r="D187" s="168"/>
      <c r="E187" s="168"/>
      <c r="F187" s="168"/>
      <c r="G187" s="168"/>
      <c r="H187" s="168"/>
      <c r="I187" s="168"/>
      <c r="J187" s="168"/>
      <c r="K187" s="168"/>
      <c r="L187" s="168"/>
      <c r="M187" s="168"/>
      <c r="N187" s="168"/>
      <c r="O187" s="185"/>
    </row>
    <row r="188" spans="1:17" s="25" customFormat="1" ht="12" x14ac:dyDescent="0.25">
      <c r="A188" s="172" t="s">
        <v>161</v>
      </c>
      <c r="B188" s="169">
        <f t="shared" ref="B188:K188" si="36">SUM(B189:B193)</f>
        <v>197</v>
      </c>
      <c r="C188" s="169">
        <f t="shared" si="36"/>
        <v>453</v>
      </c>
      <c r="D188" s="169">
        <f t="shared" si="36"/>
        <v>409</v>
      </c>
      <c r="E188" s="169">
        <f t="shared" si="36"/>
        <v>1950</v>
      </c>
      <c r="F188" s="169">
        <f t="shared" si="36"/>
        <v>3907</v>
      </c>
      <c r="G188" s="169">
        <f t="shared" si="36"/>
        <v>2966</v>
      </c>
      <c r="H188" s="169">
        <f t="shared" si="36"/>
        <v>3260</v>
      </c>
      <c r="I188" s="169">
        <f t="shared" si="36"/>
        <v>4346</v>
      </c>
      <c r="J188" s="169">
        <f t="shared" si="36"/>
        <v>4680</v>
      </c>
      <c r="K188" s="169">
        <f t="shared" si="36"/>
        <v>3424</v>
      </c>
      <c r="L188" s="169">
        <f>SUM(L189:L193)</f>
        <v>1075</v>
      </c>
      <c r="M188" s="169">
        <f>SUM(M189:M192)</f>
        <v>533</v>
      </c>
      <c r="N188" s="169">
        <f t="shared" ref="N188:N193" si="37">SUM(B188:M188)</f>
        <v>27200</v>
      </c>
      <c r="O188" s="184" t="s">
        <v>199</v>
      </c>
      <c r="P188" s="124"/>
      <c r="Q188" s="189"/>
    </row>
    <row r="189" spans="1:17" x14ac:dyDescent="0.2">
      <c r="A189" s="168" t="s">
        <v>162</v>
      </c>
      <c r="B189" s="168">
        <v>0</v>
      </c>
      <c r="C189" s="168">
        <v>0</v>
      </c>
      <c r="D189" s="168">
        <v>0</v>
      </c>
      <c r="E189" s="168">
        <v>0</v>
      </c>
      <c r="F189" s="168">
        <v>0</v>
      </c>
      <c r="G189" s="168">
        <v>0</v>
      </c>
      <c r="H189" s="168">
        <v>0</v>
      </c>
      <c r="I189" s="168">
        <v>0</v>
      </c>
      <c r="J189" s="168">
        <v>0</v>
      </c>
      <c r="K189" s="168">
        <v>0</v>
      </c>
      <c r="L189" s="168">
        <v>0</v>
      </c>
      <c r="M189" s="168">
        <v>0</v>
      </c>
      <c r="N189" s="168">
        <f t="shared" si="37"/>
        <v>0</v>
      </c>
      <c r="O189" s="183" t="s">
        <v>538</v>
      </c>
    </row>
    <row r="190" spans="1:17" x14ac:dyDescent="0.2">
      <c r="A190" s="168" t="s">
        <v>338</v>
      </c>
      <c r="B190" s="168">
        <v>130</v>
      </c>
      <c r="C190" s="168">
        <v>160</v>
      </c>
      <c r="D190" s="168">
        <v>195</v>
      </c>
      <c r="E190" s="168">
        <v>110</v>
      </c>
      <c r="F190" s="168">
        <v>270</v>
      </c>
      <c r="G190" s="168">
        <v>250</v>
      </c>
      <c r="H190" s="168">
        <v>230</v>
      </c>
      <c r="I190" s="168">
        <v>330</v>
      </c>
      <c r="J190" s="168">
        <v>330</v>
      </c>
      <c r="K190" s="168">
        <v>180</v>
      </c>
      <c r="L190" s="168">
        <v>165</v>
      </c>
      <c r="M190" s="168">
        <v>98</v>
      </c>
      <c r="N190" s="168">
        <f t="shared" si="37"/>
        <v>2448</v>
      </c>
      <c r="O190" s="183" t="s">
        <v>203</v>
      </c>
    </row>
    <row r="191" spans="1:17" x14ac:dyDescent="0.2">
      <c r="A191" s="171" t="s">
        <v>163</v>
      </c>
      <c r="B191" s="168">
        <v>36</v>
      </c>
      <c r="C191" s="168">
        <v>293</v>
      </c>
      <c r="D191" s="168">
        <v>214</v>
      </c>
      <c r="E191" s="168">
        <v>1840</v>
      </c>
      <c r="F191" s="168">
        <v>3277</v>
      </c>
      <c r="G191" s="168">
        <v>2418</v>
      </c>
      <c r="H191" s="168">
        <v>2574</v>
      </c>
      <c r="I191" s="168">
        <v>3516</v>
      </c>
      <c r="J191" s="168">
        <v>3884</v>
      </c>
      <c r="K191" s="168">
        <v>2837</v>
      </c>
      <c r="L191" s="168">
        <v>856</v>
      </c>
      <c r="M191" s="168">
        <v>425</v>
      </c>
      <c r="N191" s="168">
        <f t="shared" si="37"/>
        <v>22170</v>
      </c>
      <c r="O191" s="183" t="s">
        <v>201</v>
      </c>
    </row>
    <row r="192" spans="1:17" x14ac:dyDescent="0.2">
      <c r="A192" s="168" t="s">
        <v>164</v>
      </c>
      <c r="B192" s="168">
        <v>31</v>
      </c>
      <c r="C192" s="168">
        <v>0</v>
      </c>
      <c r="D192" s="168">
        <v>0</v>
      </c>
      <c r="E192" s="168">
        <v>0</v>
      </c>
      <c r="F192" s="168">
        <v>360</v>
      </c>
      <c r="G192" s="168">
        <v>298</v>
      </c>
      <c r="H192" s="168">
        <v>456</v>
      </c>
      <c r="I192" s="168">
        <v>500</v>
      </c>
      <c r="J192" s="168">
        <v>466</v>
      </c>
      <c r="K192" s="168">
        <v>407</v>
      </c>
      <c r="L192" s="168">
        <v>54</v>
      </c>
      <c r="M192" s="168">
        <v>10</v>
      </c>
      <c r="N192" s="168">
        <f t="shared" si="37"/>
        <v>2582</v>
      </c>
      <c r="O192" s="183" t="s">
        <v>540</v>
      </c>
    </row>
    <row r="193" spans="1:17" x14ac:dyDescent="0.2">
      <c r="A193" s="168" t="s">
        <v>662</v>
      </c>
      <c r="B193" s="168">
        <v>0</v>
      </c>
      <c r="C193" s="168">
        <v>0</v>
      </c>
      <c r="D193" s="168">
        <v>0</v>
      </c>
      <c r="E193" s="168">
        <v>0</v>
      </c>
      <c r="F193" s="168">
        <v>0</v>
      </c>
      <c r="G193" s="168">
        <v>0</v>
      </c>
      <c r="H193" s="168">
        <v>0</v>
      </c>
      <c r="I193" s="168">
        <v>0</v>
      </c>
      <c r="J193" s="168">
        <v>0</v>
      </c>
      <c r="K193" s="168">
        <v>0</v>
      </c>
      <c r="L193" s="168">
        <v>0</v>
      </c>
      <c r="M193" s="168">
        <v>0</v>
      </c>
      <c r="N193" s="168">
        <f t="shared" si="37"/>
        <v>0</v>
      </c>
      <c r="O193" s="183" t="s">
        <v>877</v>
      </c>
    </row>
    <row r="194" spans="1:17" x14ac:dyDescent="0.2">
      <c r="A194" s="168"/>
      <c r="B194" s="168"/>
      <c r="C194" s="168"/>
      <c r="D194" s="168"/>
      <c r="E194" s="168"/>
      <c r="F194" s="168"/>
      <c r="G194" s="168"/>
      <c r="H194" s="168"/>
      <c r="I194" s="168"/>
      <c r="J194" s="168"/>
      <c r="K194" s="168"/>
      <c r="L194" s="168"/>
      <c r="M194" s="168"/>
      <c r="N194" s="168"/>
      <c r="O194" s="185"/>
    </row>
    <row r="195" spans="1:17" s="25" customFormat="1" ht="12" x14ac:dyDescent="0.25">
      <c r="A195" s="172" t="s">
        <v>166</v>
      </c>
      <c r="B195" s="169">
        <f t="shared" ref="B195:K195" si="38">SUM(B196:B202)</f>
        <v>314</v>
      </c>
      <c r="C195" s="169">
        <f t="shared" si="38"/>
        <v>433</v>
      </c>
      <c r="D195" s="169">
        <f t="shared" si="38"/>
        <v>704</v>
      </c>
      <c r="E195" s="169">
        <f t="shared" si="38"/>
        <v>1160</v>
      </c>
      <c r="F195" s="169">
        <f t="shared" si="38"/>
        <v>980</v>
      </c>
      <c r="G195" s="169">
        <f t="shared" si="38"/>
        <v>1037</v>
      </c>
      <c r="H195" s="169">
        <f t="shared" si="38"/>
        <v>1845</v>
      </c>
      <c r="I195" s="169">
        <f t="shared" si="38"/>
        <v>3650</v>
      </c>
      <c r="J195" s="169">
        <f t="shared" si="38"/>
        <v>2503</v>
      </c>
      <c r="K195" s="169">
        <f t="shared" si="38"/>
        <v>764</v>
      </c>
      <c r="L195" s="169">
        <f>SUM(L196:L202)</f>
        <v>636</v>
      </c>
      <c r="M195" s="169">
        <f>SUM(M196:M202)</f>
        <v>24</v>
      </c>
      <c r="N195" s="169">
        <f t="shared" ref="N195:N202" si="39">SUM(B195:M195)</f>
        <v>14050</v>
      </c>
      <c r="O195" s="184" t="s">
        <v>204</v>
      </c>
      <c r="P195" s="124"/>
      <c r="Q195" s="186"/>
    </row>
    <row r="196" spans="1:17" x14ac:dyDescent="0.2">
      <c r="A196" s="168" t="s">
        <v>339</v>
      </c>
      <c r="B196" s="168">
        <v>0</v>
      </c>
      <c r="C196" s="168">
        <v>0</v>
      </c>
      <c r="D196" s="168">
        <v>0</v>
      </c>
      <c r="E196" s="168">
        <v>61</v>
      </c>
      <c r="F196" s="168">
        <v>180</v>
      </c>
      <c r="G196" s="168">
        <v>253</v>
      </c>
      <c r="H196" s="168">
        <v>368</v>
      </c>
      <c r="I196" s="168">
        <v>645</v>
      </c>
      <c r="J196" s="168">
        <v>567</v>
      </c>
      <c r="K196" s="168">
        <v>98</v>
      </c>
      <c r="L196" s="168">
        <v>0</v>
      </c>
      <c r="M196" s="168">
        <v>0</v>
      </c>
      <c r="N196" s="168">
        <f t="shared" si="39"/>
        <v>2172</v>
      </c>
      <c r="O196" s="183" t="s">
        <v>541</v>
      </c>
    </row>
    <row r="197" spans="1:17" x14ac:dyDescent="0.2">
      <c r="A197" s="168" t="s">
        <v>167</v>
      </c>
      <c r="B197" s="168">
        <v>188</v>
      </c>
      <c r="C197" s="168">
        <v>0</v>
      </c>
      <c r="D197" s="168">
        <v>0</v>
      </c>
      <c r="E197" s="168">
        <v>648</v>
      </c>
      <c r="F197" s="168">
        <v>153</v>
      </c>
      <c r="G197" s="168">
        <v>319</v>
      </c>
      <c r="H197" s="168">
        <v>803</v>
      </c>
      <c r="I197" s="168">
        <v>1501</v>
      </c>
      <c r="J197" s="168">
        <v>726</v>
      </c>
      <c r="K197" s="168">
        <v>123</v>
      </c>
      <c r="L197" s="168">
        <v>208</v>
      </c>
      <c r="M197" s="168">
        <v>0</v>
      </c>
      <c r="N197" s="168">
        <f t="shared" si="39"/>
        <v>4669</v>
      </c>
      <c r="O197" s="183" t="s">
        <v>614</v>
      </c>
    </row>
    <row r="198" spans="1:17" x14ac:dyDescent="0.2">
      <c r="A198" s="168" t="s">
        <v>698</v>
      </c>
      <c r="B198" s="168">
        <v>0</v>
      </c>
      <c r="C198" s="168">
        <v>0</v>
      </c>
      <c r="D198" s="168">
        <v>0</v>
      </c>
      <c r="E198" s="168">
        <v>0</v>
      </c>
      <c r="F198" s="168">
        <v>0</v>
      </c>
      <c r="G198" s="168">
        <v>0</v>
      </c>
      <c r="H198" s="168">
        <v>60</v>
      </c>
      <c r="I198" s="168">
        <v>275</v>
      </c>
      <c r="J198" s="168">
        <v>206</v>
      </c>
      <c r="K198" s="168">
        <v>89</v>
      </c>
      <c r="L198" s="168">
        <v>22</v>
      </c>
      <c r="M198" s="168">
        <v>0</v>
      </c>
      <c r="N198" s="168">
        <f t="shared" si="39"/>
        <v>652</v>
      </c>
      <c r="O198" s="183" t="s">
        <v>914</v>
      </c>
    </row>
    <row r="199" spans="1:17" x14ac:dyDescent="0.2">
      <c r="A199" s="168" t="s">
        <v>274</v>
      </c>
      <c r="B199" s="168">
        <v>126</v>
      </c>
      <c r="C199" s="168">
        <v>433</v>
      </c>
      <c r="D199" s="168">
        <v>704</v>
      </c>
      <c r="E199" s="168">
        <v>451</v>
      </c>
      <c r="F199" s="168">
        <v>647</v>
      </c>
      <c r="G199" s="168">
        <v>465</v>
      </c>
      <c r="H199" s="168">
        <v>470</v>
      </c>
      <c r="I199" s="168">
        <v>790</v>
      </c>
      <c r="J199" s="168">
        <v>737</v>
      </c>
      <c r="K199" s="168">
        <v>264</v>
      </c>
      <c r="L199" s="168">
        <v>197</v>
      </c>
      <c r="M199" s="168">
        <v>18</v>
      </c>
      <c r="N199" s="168">
        <f t="shared" si="39"/>
        <v>5302</v>
      </c>
      <c r="O199" s="183" t="s">
        <v>615</v>
      </c>
    </row>
    <row r="200" spans="1:17" x14ac:dyDescent="0.2">
      <c r="A200" s="168" t="s">
        <v>340</v>
      </c>
      <c r="B200" s="168">
        <v>0</v>
      </c>
      <c r="C200" s="168">
        <v>0</v>
      </c>
      <c r="D200" s="168">
        <v>0</v>
      </c>
      <c r="E200" s="168">
        <v>0</v>
      </c>
      <c r="F200" s="168">
        <v>0</v>
      </c>
      <c r="G200" s="168">
        <v>0</v>
      </c>
      <c r="H200" s="168">
        <v>144</v>
      </c>
      <c r="I200" s="168">
        <v>439</v>
      </c>
      <c r="J200" s="168">
        <v>267</v>
      </c>
      <c r="K200" s="168">
        <v>190</v>
      </c>
      <c r="L200" s="168">
        <v>209</v>
      </c>
      <c r="M200" s="168">
        <v>6</v>
      </c>
      <c r="N200" s="168">
        <f t="shared" si="39"/>
        <v>1255</v>
      </c>
      <c r="O200" s="183" t="s">
        <v>616</v>
      </c>
    </row>
    <row r="201" spans="1:17" x14ac:dyDescent="0.2">
      <c r="A201" s="168" t="s">
        <v>663</v>
      </c>
      <c r="B201" s="168">
        <v>0</v>
      </c>
      <c r="C201" s="168">
        <v>0</v>
      </c>
      <c r="D201" s="168">
        <v>0</v>
      </c>
      <c r="E201" s="168">
        <v>0</v>
      </c>
      <c r="F201" s="168">
        <v>0</v>
      </c>
      <c r="G201" s="168">
        <v>0</v>
      </c>
      <c r="H201" s="168">
        <v>0</v>
      </c>
      <c r="I201" s="168">
        <v>0</v>
      </c>
      <c r="J201" s="168">
        <v>0</v>
      </c>
      <c r="K201" s="168">
        <v>0</v>
      </c>
      <c r="L201" s="168">
        <v>0</v>
      </c>
      <c r="M201" s="168">
        <v>0</v>
      </c>
      <c r="N201" s="168">
        <f t="shared" si="39"/>
        <v>0</v>
      </c>
      <c r="O201" s="183" t="s">
        <v>878</v>
      </c>
    </row>
    <row r="202" spans="1:17" x14ac:dyDescent="0.2">
      <c r="A202" s="168" t="s">
        <v>664</v>
      </c>
      <c r="B202" s="168">
        <v>0</v>
      </c>
      <c r="C202" s="168">
        <v>0</v>
      </c>
      <c r="D202" s="168">
        <v>0</v>
      </c>
      <c r="E202" s="168">
        <v>0</v>
      </c>
      <c r="F202" s="168">
        <v>0</v>
      </c>
      <c r="G202" s="168">
        <v>0</v>
      </c>
      <c r="H202" s="168">
        <v>0</v>
      </c>
      <c r="I202" s="168">
        <v>0</v>
      </c>
      <c r="J202" s="168">
        <v>0</v>
      </c>
      <c r="K202" s="168">
        <v>0</v>
      </c>
      <c r="L202" s="168">
        <v>0</v>
      </c>
      <c r="M202" s="168">
        <v>0</v>
      </c>
      <c r="N202" s="168">
        <f t="shared" si="39"/>
        <v>0</v>
      </c>
      <c r="O202" s="183" t="s">
        <v>879</v>
      </c>
    </row>
    <row r="203" spans="1:17" ht="12" x14ac:dyDescent="0.25">
      <c r="A203" s="168"/>
      <c r="B203" s="168"/>
      <c r="C203" s="168"/>
      <c r="D203" s="168"/>
      <c r="E203" s="168"/>
      <c r="F203" s="168"/>
      <c r="G203" s="168"/>
      <c r="H203" s="168"/>
      <c r="I203" s="168"/>
      <c r="J203" s="168"/>
      <c r="K203" s="168"/>
      <c r="L203" s="168"/>
      <c r="M203" s="168"/>
      <c r="N203" s="169"/>
      <c r="O203" s="185"/>
    </row>
    <row r="204" spans="1:17" s="25" customFormat="1" ht="12" x14ac:dyDescent="0.25">
      <c r="A204" s="172" t="s">
        <v>341</v>
      </c>
      <c r="B204" s="169">
        <f t="shared" ref="B204:M204" si="40">SUM(B205:B205)</f>
        <v>31</v>
      </c>
      <c r="C204" s="169">
        <f t="shared" si="40"/>
        <v>128</v>
      </c>
      <c r="D204" s="169">
        <f t="shared" si="40"/>
        <v>94</v>
      </c>
      <c r="E204" s="169">
        <f t="shared" si="40"/>
        <v>464</v>
      </c>
      <c r="F204" s="169">
        <f t="shared" si="40"/>
        <v>565</v>
      </c>
      <c r="G204" s="169">
        <f t="shared" si="40"/>
        <v>481</v>
      </c>
      <c r="H204" s="169">
        <f t="shared" si="40"/>
        <v>608</v>
      </c>
      <c r="I204" s="169">
        <f t="shared" si="40"/>
        <v>898</v>
      </c>
      <c r="J204" s="169">
        <f t="shared" si="40"/>
        <v>399</v>
      </c>
      <c r="K204" s="169">
        <f t="shared" si="40"/>
        <v>457</v>
      </c>
      <c r="L204" s="169">
        <f t="shared" si="40"/>
        <v>63</v>
      </c>
      <c r="M204" s="169">
        <f t="shared" si="40"/>
        <v>38</v>
      </c>
      <c r="N204" s="169">
        <f>SUM(B204:M204)</f>
        <v>4226</v>
      </c>
      <c r="O204" s="184" t="s">
        <v>350</v>
      </c>
      <c r="P204" s="124"/>
      <c r="Q204" s="186"/>
    </row>
    <row r="205" spans="1:17" x14ac:dyDescent="0.2">
      <c r="A205" s="168" t="s">
        <v>342</v>
      </c>
      <c r="B205" s="168">
        <v>31</v>
      </c>
      <c r="C205" s="168">
        <v>128</v>
      </c>
      <c r="D205" s="168">
        <v>94</v>
      </c>
      <c r="E205" s="168">
        <v>464</v>
      </c>
      <c r="F205" s="168">
        <v>565</v>
      </c>
      <c r="G205" s="168">
        <v>481</v>
      </c>
      <c r="H205" s="168">
        <v>608</v>
      </c>
      <c r="I205" s="168">
        <v>898</v>
      </c>
      <c r="J205" s="168">
        <v>399</v>
      </c>
      <c r="K205" s="168">
        <v>457</v>
      </c>
      <c r="L205" s="168">
        <v>63</v>
      </c>
      <c r="M205" s="168">
        <v>38</v>
      </c>
      <c r="N205" s="168">
        <f>SUM(B205:M205)</f>
        <v>4226</v>
      </c>
      <c r="O205" s="183" t="s">
        <v>545</v>
      </c>
    </row>
    <row r="206" spans="1:17" x14ac:dyDescent="0.2">
      <c r="A206" s="168"/>
      <c r="B206" s="168"/>
      <c r="C206" s="168"/>
      <c r="D206" s="168"/>
      <c r="E206" s="168"/>
      <c r="F206" s="168"/>
      <c r="G206" s="168"/>
      <c r="H206" s="168"/>
      <c r="I206" s="168"/>
      <c r="J206" s="168"/>
      <c r="K206" s="168"/>
      <c r="L206" s="168"/>
      <c r="M206" s="168"/>
      <c r="N206" s="168"/>
      <c r="O206" s="185"/>
    </row>
    <row r="207" spans="1:17" s="25" customFormat="1" ht="12" x14ac:dyDescent="0.25">
      <c r="A207" s="172" t="s">
        <v>169</v>
      </c>
      <c r="B207" s="169">
        <f t="shared" ref="B207:K207" si="41">SUM(B208:B209)</f>
        <v>72</v>
      </c>
      <c r="C207" s="169">
        <f t="shared" si="41"/>
        <v>1039</v>
      </c>
      <c r="D207" s="169">
        <f t="shared" si="41"/>
        <v>195</v>
      </c>
      <c r="E207" s="169">
        <f t="shared" si="41"/>
        <v>6697</v>
      </c>
      <c r="F207" s="169">
        <f t="shared" si="41"/>
        <v>6855</v>
      </c>
      <c r="G207" s="169">
        <f t="shared" si="41"/>
        <v>2218</v>
      </c>
      <c r="H207" s="169">
        <f t="shared" si="41"/>
        <v>693</v>
      </c>
      <c r="I207" s="169">
        <f t="shared" si="41"/>
        <v>1032</v>
      </c>
      <c r="J207" s="169">
        <f t="shared" si="41"/>
        <v>721</v>
      </c>
      <c r="K207" s="169">
        <f t="shared" si="41"/>
        <v>1505</v>
      </c>
      <c r="L207" s="169">
        <f>SUM(L208:L209)</f>
        <v>700</v>
      </c>
      <c r="M207" s="169">
        <f>SUM(M208:M209)</f>
        <v>2075</v>
      </c>
      <c r="N207" s="169">
        <f>SUM(B207:M207)</f>
        <v>23802</v>
      </c>
      <c r="O207" s="184" t="s">
        <v>207</v>
      </c>
      <c r="P207" s="124"/>
      <c r="Q207" s="186"/>
    </row>
    <row r="208" spans="1:17" x14ac:dyDescent="0.2">
      <c r="A208" s="168" t="s">
        <v>275</v>
      </c>
      <c r="B208" s="168">
        <v>25</v>
      </c>
      <c r="C208" s="168">
        <v>19</v>
      </c>
      <c r="D208" s="168">
        <v>87</v>
      </c>
      <c r="E208" s="168">
        <v>117</v>
      </c>
      <c r="F208" s="168">
        <v>236</v>
      </c>
      <c r="G208" s="168">
        <v>298</v>
      </c>
      <c r="H208" s="168">
        <v>27</v>
      </c>
      <c r="I208" s="168">
        <v>57</v>
      </c>
      <c r="J208" s="168">
        <v>54</v>
      </c>
      <c r="K208" s="168">
        <v>115</v>
      </c>
      <c r="L208" s="168">
        <v>21</v>
      </c>
      <c r="M208" s="168">
        <v>38</v>
      </c>
      <c r="N208" s="168">
        <f>SUM(B208:M208)</f>
        <v>1094</v>
      </c>
      <c r="O208" s="183" t="s">
        <v>546</v>
      </c>
    </row>
    <row r="209" spans="1:17" x14ac:dyDescent="0.2">
      <c r="A209" s="168" t="s">
        <v>170</v>
      </c>
      <c r="B209" s="168">
        <v>47</v>
      </c>
      <c r="C209" s="168">
        <v>1020</v>
      </c>
      <c r="D209" s="168">
        <v>108</v>
      </c>
      <c r="E209" s="168">
        <v>6580</v>
      </c>
      <c r="F209" s="168">
        <v>6619</v>
      </c>
      <c r="G209" s="168">
        <v>1920</v>
      </c>
      <c r="H209" s="168">
        <v>666</v>
      </c>
      <c r="I209" s="168">
        <v>975</v>
      </c>
      <c r="J209" s="168">
        <v>667</v>
      </c>
      <c r="K209" s="168">
        <v>1390</v>
      </c>
      <c r="L209" s="168">
        <v>679</v>
      </c>
      <c r="M209" s="168">
        <v>2037</v>
      </c>
      <c r="N209" s="168">
        <f>SUM(B209:M209)</f>
        <v>22708</v>
      </c>
      <c r="O209" s="183" t="s">
        <v>547</v>
      </c>
    </row>
    <row r="210" spans="1:17" x14ac:dyDescent="0.2">
      <c r="A210" s="168"/>
      <c r="B210" s="168"/>
      <c r="C210" s="168"/>
      <c r="D210" s="168"/>
      <c r="E210" s="168"/>
      <c r="F210" s="168"/>
      <c r="G210" s="168"/>
      <c r="H210" s="168"/>
      <c r="I210" s="168"/>
      <c r="J210" s="168"/>
      <c r="K210" s="168"/>
      <c r="L210" s="168"/>
      <c r="M210" s="168"/>
      <c r="N210" s="168"/>
      <c r="O210" s="185"/>
    </row>
    <row r="211" spans="1:17" s="25" customFormat="1" ht="12" x14ac:dyDescent="0.25">
      <c r="A211" s="172" t="s">
        <v>171</v>
      </c>
      <c r="B211" s="169">
        <f t="shared" ref="B211:K211" si="42">SUM(B212:B216)</f>
        <v>764</v>
      </c>
      <c r="C211" s="169">
        <f t="shared" si="42"/>
        <v>836</v>
      </c>
      <c r="D211" s="169">
        <f t="shared" si="42"/>
        <v>1469</v>
      </c>
      <c r="E211" s="169">
        <f t="shared" si="42"/>
        <v>2787</v>
      </c>
      <c r="F211" s="169">
        <f t="shared" si="42"/>
        <v>2274</v>
      </c>
      <c r="G211" s="169">
        <f t="shared" si="42"/>
        <v>1954</v>
      </c>
      <c r="H211" s="169">
        <f t="shared" si="42"/>
        <v>2399</v>
      </c>
      <c r="I211" s="169">
        <f t="shared" si="42"/>
        <v>4409</v>
      </c>
      <c r="J211" s="169">
        <f t="shared" si="42"/>
        <v>2458</v>
      </c>
      <c r="K211" s="169">
        <f t="shared" si="42"/>
        <v>1283</v>
      </c>
      <c r="L211" s="169">
        <f>SUM(L212:L216)</f>
        <v>1401</v>
      </c>
      <c r="M211" s="169">
        <f>SUM(M212:M216)</f>
        <v>905</v>
      </c>
      <c r="N211" s="169">
        <f t="shared" ref="N211:N216" si="43">SUM(B211:M211)</f>
        <v>22939</v>
      </c>
      <c r="O211" s="184" t="s">
        <v>209</v>
      </c>
      <c r="P211" s="124"/>
      <c r="Q211" s="186"/>
    </row>
    <row r="212" spans="1:17" x14ac:dyDescent="0.2">
      <c r="A212" s="168" t="s">
        <v>368</v>
      </c>
      <c r="B212" s="168">
        <v>292</v>
      </c>
      <c r="C212" s="168">
        <v>303</v>
      </c>
      <c r="D212" s="168">
        <v>387</v>
      </c>
      <c r="E212" s="168">
        <v>1461</v>
      </c>
      <c r="F212" s="168">
        <v>950</v>
      </c>
      <c r="G212" s="168">
        <v>962</v>
      </c>
      <c r="H212" s="168">
        <v>804</v>
      </c>
      <c r="I212" s="168">
        <v>1399</v>
      </c>
      <c r="J212" s="168">
        <v>730</v>
      </c>
      <c r="K212" s="168">
        <v>370</v>
      </c>
      <c r="L212" s="168">
        <v>442</v>
      </c>
      <c r="M212" s="168">
        <v>151</v>
      </c>
      <c r="N212" s="168">
        <f t="shared" si="43"/>
        <v>8251</v>
      </c>
      <c r="O212" s="183" t="s">
        <v>548</v>
      </c>
    </row>
    <row r="213" spans="1:17" x14ac:dyDescent="0.2">
      <c r="A213" s="168" t="s">
        <v>617</v>
      </c>
      <c r="B213" s="168">
        <v>472</v>
      </c>
      <c r="C213" s="168">
        <v>345</v>
      </c>
      <c r="D213" s="168">
        <v>778</v>
      </c>
      <c r="E213" s="168">
        <v>776</v>
      </c>
      <c r="F213" s="168">
        <v>472</v>
      </c>
      <c r="G213" s="168">
        <v>416</v>
      </c>
      <c r="H213" s="168">
        <v>754</v>
      </c>
      <c r="I213" s="168">
        <v>1488</v>
      </c>
      <c r="J213" s="168">
        <v>556</v>
      </c>
      <c r="K213" s="168">
        <v>239</v>
      </c>
      <c r="L213" s="168">
        <v>368</v>
      </c>
      <c r="M213" s="168">
        <v>726</v>
      </c>
      <c r="N213" s="168">
        <f t="shared" si="43"/>
        <v>7390</v>
      </c>
      <c r="O213" s="183" t="s">
        <v>841</v>
      </c>
    </row>
    <row r="214" spans="1:17" x14ac:dyDescent="0.2">
      <c r="A214" s="168" t="s">
        <v>173</v>
      </c>
      <c r="B214" s="168">
        <v>0</v>
      </c>
      <c r="C214" s="168">
        <v>124</v>
      </c>
      <c r="D214" s="168">
        <v>6</v>
      </c>
      <c r="E214" s="168">
        <v>100</v>
      </c>
      <c r="F214" s="168">
        <v>89</v>
      </c>
      <c r="G214" s="168">
        <v>122</v>
      </c>
      <c r="H214" s="168">
        <v>150</v>
      </c>
      <c r="I214" s="168">
        <v>278</v>
      </c>
      <c r="J214" s="168">
        <v>211</v>
      </c>
      <c r="K214" s="168">
        <v>134</v>
      </c>
      <c r="L214" s="168">
        <v>47</v>
      </c>
      <c r="M214" s="168">
        <v>0</v>
      </c>
      <c r="N214" s="168">
        <f t="shared" si="43"/>
        <v>1261</v>
      </c>
      <c r="O214" s="183" t="s">
        <v>550</v>
      </c>
    </row>
    <row r="215" spans="1:17" x14ac:dyDescent="0.2">
      <c r="A215" s="168" t="s">
        <v>591</v>
      </c>
      <c r="B215" s="168">
        <v>0</v>
      </c>
      <c r="C215" s="168">
        <v>0</v>
      </c>
      <c r="D215" s="168">
        <v>0</v>
      </c>
      <c r="E215" s="168">
        <v>0</v>
      </c>
      <c r="F215" s="168">
        <v>0</v>
      </c>
      <c r="G215" s="168">
        <v>0</v>
      </c>
      <c r="H215" s="168">
        <v>245</v>
      </c>
      <c r="I215" s="168">
        <v>393</v>
      </c>
      <c r="J215" s="168">
        <v>328</v>
      </c>
      <c r="K215" s="168">
        <v>129</v>
      </c>
      <c r="L215" s="168">
        <v>78</v>
      </c>
      <c r="M215" s="168">
        <v>12</v>
      </c>
      <c r="N215" s="168">
        <f t="shared" si="43"/>
        <v>1185</v>
      </c>
      <c r="O215" s="183" t="s">
        <v>881</v>
      </c>
    </row>
    <row r="216" spans="1:17" x14ac:dyDescent="0.2">
      <c r="A216" s="168" t="s">
        <v>174</v>
      </c>
      <c r="B216" s="168">
        <v>0</v>
      </c>
      <c r="C216" s="168">
        <v>64</v>
      </c>
      <c r="D216" s="168">
        <v>298</v>
      </c>
      <c r="E216" s="168">
        <v>450</v>
      </c>
      <c r="F216" s="168">
        <v>763</v>
      </c>
      <c r="G216" s="168">
        <v>454</v>
      </c>
      <c r="H216" s="168">
        <v>446</v>
      </c>
      <c r="I216" s="168">
        <v>851</v>
      </c>
      <c r="J216" s="168">
        <v>633</v>
      </c>
      <c r="K216" s="168">
        <v>411</v>
      </c>
      <c r="L216" s="168">
        <v>466</v>
      </c>
      <c r="M216" s="168">
        <v>16</v>
      </c>
      <c r="N216" s="168">
        <f t="shared" si="43"/>
        <v>4852</v>
      </c>
      <c r="O216" s="183" t="s">
        <v>618</v>
      </c>
    </row>
    <row r="217" spans="1:17" x14ac:dyDescent="0.2">
      <c r="A217" s="168"/>
      <c r="B217" s="168"/>
      <c r="C217" s="168"/>
      <c r="D217" s="168"/>
      <c r="E217" s="168"/>
      <c r="F217" s="168"/>
      <c r="G217" s="168"/>
      <c r="H217" s="168"/>
      <c r="I217" s="168"/>
      <c r="J217" s="168"/>
      <c r="K217" s="168"/>
      <c r="L217" s="168"/>
      <c r="M217" s="168"/>
      <c r="N217" s="168"/>
      <c r="O217" s="185"/>
    </row>
    <row r="218" spans="1:17" s="25" customFormat="1" ht="12" x14ac:dyDescent="0.25">
      <c r="A218" s="172" t="s">
        <v>175</v>
      </c>
      <c r="B218" s="169">
        <f t="shared" ref="B218:M218" si="44">SUM(B219:B219)</f>
        <v>200</v>
      </c>
      <c r="C218" s="169">
        <f t="shared" si="44"/>
        <v>180</v>
      </c>
      <c r="D218" s="169">
        <f t="shared" si="44"/>
        <v>320</v>
      </c>
      <c r="E218" s="169">
        <f t="shared" si="44"/>
        <v>550</v>
      </c>
      <c r="F218" s="169">
        <f t="shared" si="44"/>
        <v>1400</v>
      </c>
      <c r="G218" s="169">
        <f t="shared" si="44"/>
        <v>1080</v>
      </c>
      <c r="H218" s="169">
        <f t="shared" si="44"/>
        <v>1220</v>
      </c>
      <c r="I218" s="169">
        <f t="shared" si="44"/>
        <v>1150</v>
      </c>
      <c r="J218" s="169">
        <f t="shared" si="44"/>
        <v>1350</v>
      </c>
      <c r="K218" s="169">
        <f t="shared" si="44"/>
        <v>1150</v>
      </c>
      <c r="L218" s="169">
        <f t="shared" si="44"/>
        <v>650</v>
      </c>
      <c r="M218" s="169">
        <f t="shared" si="44"/>
        <v>700</v>
      </c>
      <c r="N218" s="169">
        <f>SUM(B218:M218)</f>
        <v>9950</v>
      </c>
      <c r="O218" s="184" t="s">
        <v>213</v>
      </c>
      <c r="P218" s="124"/>
      <c r="Q218" s="186"/>
    </row>
    <row r="219" spans="1:17" x14ac:dyDescent="0.2">
      <c r="A219" s="168" t="s">
        <v>176</v>
      </c>
      <c r="B219" s="168">
        <v>200</v>
      </c>
      <c r="C219" s="168">
        <v>180</v>
      </c>
      <c r="D219" s="168">
        <v>320</v>
      </c>
      <c r="E219" s="168">
        <v>550</v>
      </c>
      <c r="F219" s="168">
        <v>1400</v>
      </c>
      <c r="G219" s="168">
        <v>1080</v>
      </c>
      <c r="H219" s="168">
        <v>1220</v>
      </c>
      <c r="I219" s="168">
        <v>1150</v>
      </c>
      <c r="J219" s="168">
        <v>1350</v>
      </c>
      <c r="K219" s="168">
        <v>1150</v>
      </c>
      <c r="L219" s="168">
        <v>650</v>
      </c>
      <c r="M219" s="168">
        <v>700</v>
      </c>
      <c r="N219" s="168">
        <f>SUM(B219:M219)</f>
        <v>9950</v>
      </c>
      <c r="O219" s="183" t="s">
        <v>552</v>
      </c>
    </row>
    <row r="220" spans="1:17" x14ac:dyDescent="0.2">
      <c r="A220" s="168"/>
      <c r="B220" s="168"/>
      <c r="C220" s="168"/>
      <c r="D220" s="168"/>
      <c r="E220" s="168"/>
      <c r="F220" s="168"/>
      <c r="G220" s="168"/>
      <c r="H220" s="168"/>
      <c r="I220" s="168"/>
      <c r="J220" s="168"/>
      <c r="K220" s="168"/>
      <c r="L220" s="168"/>
      <c r="M220" s="168"/>
      <c r="N220" s="168"/>
      <c r="O220" s="183"/>
    </row>
    <row r="221" spans="1:17" s="25" customFormat="1" ht="12" x14ac:dyDescent="0.25">
      <c r="A221" s="172" t="s">
        <v>177</v>
      </c>
      <c r="B221" s="169">
        <f t="shared" ref="B221:M221" si="45">SUM(B222:B222)</f>
        <v>389</v>
      </c>
      <c r="C221" s="169">
        <f t="shared" si="45"/>
        <v>426</v>
      </c>
      <c r="D221" s="169">
        <f t="shared" si="45"/>
        <v>678</v>
      </c>
      <c r="E221" s="169">
        <f t="shared" si="45"/>
        <v>957</v>
      </c>
      <c r="F221" s="169">
        <f t="shared" si="45"/>
        <v>1561</v>
      </c>
      <c r="G221" s="169">
        <f t="shared" si="45"/>
        <v>1709</v>
      </c>
      <c r="H221" s="169">
        <f t="shared" si="45"/>
        <v>1560</v>
      </c>
      <c r="I221" s="169">
        <f t="shared" si="45"/>
        <v>2111</v>
      </c>
      <c r="J221" s="169">
        <f t="shared" si="45"/>
        <v>1553</v>
      </c>
      <c r="K221" s="169">
        <f t="shared" si="45"/>
        <v>1069</v>
      </c>
      <c r="L221" s="169">
        <f t="shared" si="45"/>
        <v>461</v>
      </c>
      <c r="M221" s="169">
        <f t="shared" si="45"/>
        <v>366</v>
      </c>
      <c r="N221" s="169">
        <f>SUM(B221:M221)</f>
        <v>12840</v>
      </c>
      <c r="O221" s="184" t="s">
        <v>215</v>
      </c>
      <c r="P221" s="124"/>
      <c r="Q221" s="186"/>
    </row>
    <row r="222" spans="1:17" x14ac:dyDescent="0.2">
      <c r="A222" s="168" t="s">
        <v>407</v>
      </c>
      <c r="B222" s="168">
        <v>389</v>
      </c>
      <c r="C222" s="168">
        <v>426</v>
      </c>
      <c r="D222" s="168">
        <v>678</v>
      </c>
      <c r="E222" s="168">
        <v>957</v>
      </c>
      <c r="F222" s="168">
        <v>1561</v>
      </c>
      <c r="G222" s="168">
        <v>1709</v>
      </c>
      <c r="H222" s="168">
        <v>1560</v>
      </c>
      <c r="I222" s="168">
        <v>2111</v>
      </c>
      <c r="J222" s="168">
        <v>1553</v>
      </c>
      <c r="K222" s="168">
        <v>1069</v>
      </c>
      <c r="L222" s="168">
        <v>461</v>
      </c>
      <c r="M222" s="168">
        <v>366</v>
      </c>
      <c r="N222" s="168">
        <f>SUM(B222:M222)</f>
        <v>12840</v>
      </c>
      <c r="O222" s="183" t="s">
        <v>553</v>
      </c>
    </row>
    <row r="223" spans="1:17" x14ac:dyDescent="0.2">
      <c r="A223" s="168"/>
      <c r="B223" s="168"/>
      <c r="C223" s="168"/>
      <c r="D223" s="168"/>
      <c r="E223" s="168"/>
      <c r="F223" s="168"/>
      <c r="G223" s="168"/>
      <c r="H223" s="168"/>
      <c r="I223" s="168"/>
      <c r="J223" s="168"/>
      <c r="K223" s="168"/>
      <c r="L223" s="168"/>
      <c r="M223" s="168"/>
      <c r="N223" s="168"/>
      <c r="O223" s="185"/>
    </row>
    <row r="224" spans="1:17" s="25" customFormat="1" ht="12" x14ac:dyDescent="0.25">
      <c r="A224" s="172" t="s">
        <v>179</v>
      </c>
      <c r="B224" s="169">
        <f t="shared" ref="B224:M224" si="46">SUM(B225:B225)</f>
        <v>25</v>
      </c>
      <c r="C224" s="169">
        <f t="shared" si="46"/>
        <v>9</v>
      </c>
      <c r="D224" s="169">
        <f t="shared" si="46"/>
        <v>40</v>
      </c>
      <c r="E224" s="169">
        <f t="shared" si="46"/>
        <v>246</v>
      </c>
      <c r="F224" s="169">
        <f t="shared" si="46"/>
        <v>198</v>
      </c>
      <c r="G224" s="169">
        <f t="shared" si="46"/>
        <v>645</v>
      </c>
      <c r="H224" s="169">
        <f t="shared" si="46"/>
        <v>260</v>
      </c>
      <c r="I224" s="169">
        <f t="shared" si="46"/>
        <v>305</v>
      </c>
      <c r="J224" s="169">
        <f t="shared" si="46"/>
        <v>302</v>
      </c>
      <c r="K224" s="169">
        <f t="shared" si="46"/>
        <v>670</v>
      </c>
      <c r="L224" s="169">
        <f t="shared" si="46"/>
        <v>53</v>
      </c>
      <c r="M224" s="169">
        <f t="shared" si="46"/>
        <v>29</v>
      </c>
      <c r="N224" s="169">
        <f>SUM(B224:M224)</f>
        <v>2782</v>
      </c>
      <c r="O224" s="184" t="s">
        <v>217</v>
      </c>
      <c r="P224" s="124"/>
      <c r="Q224" s="186"/>
    </row>
    <row r="225" spans="1:20" x14ac:dyDescent="0.2">
      <c r="A225" s="168" t="s">
        <v>408</v>
      </c>
      <c r="B225" s="168">
        <v>25</v>
      </c>
      <c r="C225" s="168">
        <v>9</v>
      </c>
      <c r="D225" s="168">
        <v>40</v>
      </c>
      <c r="E225" s="168">
        <v>246</v>
      </c>
      <c r="F225" s="168">
        <v>198</v>
      </c>
      <c r="G225" s="168">
        <v>645</v>
      </c>
      <c r="H225" s="168">
        <v>260</v>
      </c>
      <c r="I225" s="168">
        <v>305</v>
      </c>
      <c r="J225" s="168">
        <v>302</v>
      </c>
      <c r="K225" s="168">
        <v>670</v>
      </c>
      <c r="L225" s="168">
        <v>53</v>
      </c>
      <c r="M225" s="168">
        <v>29</v>
      </c>
      <c r="N225" s="168">
        <f>SUM(B225:M225)</f>
        <v>2782</v>
      </c>
      <c r="O225" s="183" t="s">
        <v>554</v>
      </c>
    </row>
    <row r="226" spans="1:20" x14ac:dyDescent="0.2">
      <c r="A226" s="168"/>
      <c r="B226" s="168"/>
      <c r="C226" s="168"/>
      <c r="D226" s="168"/>
      <c r="E226" s="168"/>
      <c r="F226" s="168"/>
      <c r="G226" s="168"/>
      <c r="H226" s="168"/>
      <c r="I226" s="168"/>
      <c r="J226" s="168"/>
      <c r="K226" s="168"/>
      <c r="L226" s="168"/>
      <c r="M226" s="168"/>
      <c r="N226" s="168"/>
      <c r="O226" s="185"/>
    </row>
    <row r="227" spans="1:20" s="25" customFormat="1" ht="12" x14ac:dyDescent="0.25">
      <c r="A227" s="172" t="s">
        <v>181</v>
      </c>
      <c r="B227" s="169">
        <f t="shared" ref="B227:M227" si="47">SUM(B228:B228)</f>
        <v>32</v>
      </c>
      <c r="C227" s="169">
        <f t="shared" si="47"/>
        <v>52</v>
      </c>
      <c r="D227" s="169">
        <f t="shared" si="47"/>
        <v>70</v>
      </c>
      <c r="E227" s="169">
        <f t="shared" si="47"/>
        <v>952</v>
      </c>
      <c r="F227" s="169">
        <f t="shared" si="47"/>
        <v>1845</v>
      </c>
      <c r="G227" s="169">
        <f t="shared" si="47"/>
        <v>2017</v>
      </c>
      <c r="H227" s="169">
        <f t="shared" si="47"/>
        <v>2343</v>
      </c>
      <c r="I227" s="169">
        <f t="shared" si="47"/>
        <v>2544</v>
      </c>
      <c r="J227" s="169">
        <f t="shared" si="47"/>
        <v>2314</v>
      </c>
      <c r="K227" s="169">
        <f t="shared" si="47"/>
        <v>1836</v>
      </c>
      <c r="L227" s="169">
        <f t="shared" si="47"/>
        <v>127</v>
      </c>
      <c r="M227" s="169">
        <f t="shared" si="47"/>
        <v>92</v>
      </c>
      <c r="N227" s="169">
        <f>SUM(B227:M227)</f>
        <v>14224</v>
      </c>
      <c r="O227" s="184" t="s">
        <v>219</v>
      </c>
      <c r="P227" s="124"/>
      <c r="Q227" s="186"/>
    </row>
    <row r="228" spans="1:20" x14ac:dyDescent="0.2">
      <c r="A228" s="168" t="s">
        <v>182</v>
      </c>
      <c r="B228" s="168">
        <v>32</v>
      </c>
      <c r="C228" s="168">
        <v>52</v>
      </c>
      <c r="D228" s="168">
        <v>70</v>
      </c>
      <c r="E228" s="168">
        <v>952</v>
      </c>
      <c r="F228" s="168">
        <v>1845</v>
      </c>
      <c r="G228" s="168">
        <v>2017</v>
      </c>
      <c r="H228" s="168">
        <v>2343</v>
      </c>
      <c r="I228" s="168">
        <v>2544</v>
      </c>
      <c r="J228" s="168">
        <v>2314</v>
      </c>
      <c r="K228" s="168">
        <v>1836</v>
      </c>
      <c r="L228" s="168">
        <v>127</v>
      </c>
      <c r="M228" s="168">
        <v>92</v>
      </c>
      <c r="N228" s="168">
        <f>SUM(B228:M228)</f>
        <v>14224</v>
      </c>
      <c r="O228" s="183" t="s">
        <v>555</v>
      </c>
    </row>
    <row r="229" spans="1:20" x14ac:dyDescent="0.2">
      <c r="A229" s="168"/>
      <c r="B229" s="168"/>
      <c r="C229" s="168"/>
      <c r="D229" s="168"/>
      <c r="E229" s="168"/>
      <c r="F229" s="168"/>
      <c r="G229" s="168"/>
      <c r="H229" s="168"/>
      <c r="I229" s="168"/>
      <c r="J229" s="168"/>
      <c r="K229" s="168"/>
      <c r="L229" s="168"/>
      <c r="M229" s="168"/>
      <c r="N229" s="168"/>
      <c r="O229" s="183"/>
    </row>
    <row r="230" spans="1:20" s="114" customFormat="1" ht="12" x14ac:dyDescent="0.25">
      <c r="A230" s="180" t="s">
        <v>276</v>
      </c>
      <c r="B230" s="169">
        <f t="shared" ref="B230:H230" si="48">SUM(B231:B231)</f>
        <v>0</v>
      </c>
      <c r="C230" s="169">
        <f t="shared" si="48"/>
        <v>0</v>
      </c>
      <c r="D230" s="169">
        <f t="shared" si="48"/>
        <v>0</v>
      </c>
      <c r="E230" s="169">
        <f t="shared" si="48"/>
        <v>0</v>
      </c>
      <c r="F230" s="169">
        <f t="shared" si="48"/>
        <v>0</v>
      </c>
      <c r="G230" s="169">
        <f t="shared" si="48"/>
        <v>0</v>
      </c>
      <c r="H230" s="169">
        <f t="shared" si="48"/>
        <v>0</v>
      </c>
      <c r="I230" s="169">
        <f>SUM(I231:I232)</f>
        <v>187</v>
      </c>
      <c r="J230" s="169">
        <f>SUM(J231:J232)</f>
        <v>155</v>
      </c>
      <c r="K230" s="169">
        <f>SUM(K231:K232)</f>
        <v>362</v>
      </c>
      <c r="L230" s="169">
        <f>SUM(L231:L232)</f>
        <v>91</v>
      </c>
      <c r="M230" s="169">
        <f>SUM(M231:M232)</f>
        <v>73</v>
      </c>
      <c r="N230" s="169">
        <f>SUM(B230:M230)</f>
        <v>868</v>
      </c>
      <c r="O230" s="184" t="s">
        <v>286</v>
      </c>
      <c r="P230" s="196"/>
      <c r="Q230" s="192"/>
      <c r="R230" s="115"/>
      <c r="S230" s="115"/>
      <c r="T230" s="115"/>
    </row>
    <row r="231" spans="1:20" x14ac:dyDescent="0.2">
      <c r="A231" s="168" t="s">
        <v>277</v>
      </c>
      <c r="B231" s="168">
        <v>0</v>
      </c>
      <c r="C231" s="168">
        <v>0</v>
      </c>
      <c r="D231" s="168">
        <v>0</v>
      </c>
      <c r="E231" s="168">
        <v>0</v>
      </c>
      <c r="F231" s="168">
        <v>0</v>
      </c>
      <c r="G231" s="168">
        <v>0</v>
      </c>
      <c r="H231" s="168">
        <v>0</v>
      </c>
      <c r="I231" s="168">
        <v>109</v>
      </c>
      <c r="J231" s="168">
        <v>127</v>
      </c>
      <c r="K231" s="168">
        <v>348</v>
      </c>
      <c r="L231" s="168">
        <v>63</v>
      </c>
      <c r="M231" s="168">
        <v>55</v>
      </c>
      <c r="N231" s="168">
        <f>SUM(B231:M231)</f>
        <v>702</v>
      </c>
      <c r="O231" s="183" t="s">
        <v>287</v>
      </c>
    </row>
    <row r="232" spans="1:20" x14ac:dyDescent="0.2">
      <c r="A232" s="168"/>
      <c r="B232" s="168">
        <v>0</v>
      </c>
      <c r="C232" s="168">
        <v>0</v>
      </c>
      <c r="D232" s="168">
        <v>0</v>
      </c>
      <c r="E232" s="168">
        <v>0</v>
      </c>
      <c r="F232" s="168">
        <v>0</v>
      </c>
      <c r="G232" s="168">
        <v>0</v>
      </c>
      <c r="H232" s="168">
        <v>0</v>
      </c>
      <c r="I232" s="168">
        <v>78</v>
      </c>
      <c r="J232" s="168">
        <v>28</v>
      </c>
      <c r="K232" s="168">
        <v>14</v>
      </c>
      <c r="L232" s="168">
        <v>28</v>
      </c>
      <c r="M232" s="168">
        <v>18</v>
      </c>
      <c r="N232" s="168">
        <f>SUM(B232:M232)</f>
        <v>166</v>
      </c>
      <c r="O232" s="183" t="s">
        <v>915</v>
      </c>
    </row>
    <row r="233" spans="1:20" x14ac:dyDescent="0.2">
      <c r="A233" s="168"/>
      <c r="B233" s="168"/>
      <c r="C233" s="168"/>
      <c r="D233" s="168"/>
      <c r="E233" s="168"/>
      <c r="F233" s="168"/>
      <c r="G233" s="168"/>
      <c r="H233" s="168"/>
      <c r="I233" s="168"/>
      <c r="J233" s="168"/>
      <c r="K233" s="168"/>
      <c r="L233" s="168"/>
      <c r="M233" s="168"/>
      <c r="N233" s="168"/>
      <c r="O233" s="185"/>
    </row>
    <row r="234" spans="1:20" s="25" customFormat="1" ht="12" x14ac:dyDescent="0.25">
      <c r="A234" s="172" t="s">
        <v>183</v>
      </c>
      <c r="B234" s="169">
        <f t="shared" ref="B234:K234" si="49">SUM(B235:B238)</f>
        <v>63</v>
      </c>
      <c r="C234" s="169">
        <f t="shared" si="49"/>
        <v>27</v>
      </c>
      <c r="D234" s="169">
        <f t="shared" si="49"/>
        <v>79</v>
      </c>
      <c r="E234" s="169">
        <f t="shared" si="49"/>
        <v>430</v>
      </c>
      <c r="F234" s="169">
        <f t="shared" si="49"/>
        <v>1981</v>
      </c>
      <c r="G234" s="169">
        <f t="shared" si="49"/>
        <v>3112</v>
      </c>
      <c r="H234" s="169">
        <f t="shared" si="49"/>
        <v>5177</v>
      </c>
      <c r="I234" s="169">
        <f t="shared" si="49"/>
        <v>6076</v>
      </c>
      <c r="J234" s="169">
        <f t="shared" si="49"/>
        <v>3947</v>
      </c>
      <c r="K234" s="169">
        <f t="shared" si="49"/>
        <v>1484</v>
      </c>
      <c r="L234" s="169">
        <f>SUM(L235:L238)</f>
        <v>134</v>
      </c>
      <c r="M234" s="169">
        <f>SUM(M235:M238)</f>
        <v>10</v>
      </c>
      <c r="N234" s="169">
        <f>SUM(B234:M234)</f>
        <v>22520</v>
      </c>
      <c r="O234" s="184" t="s">
        <v>221</v>
      </c>
      <c r="P234" s="124"/>
      <c r="Q234" s="186"/>
    </row>
    <row r="235" spans="1:20" s="25" customFormat="1" ht="12" x14ac:dyDescent="0.25">
      <c r="A235" s="171" t="s">
        <v>665</v>
      </c>
      <c r="B235" s="168">
        <v>11</v>
      </c>
      <c r="C235" s="168">
        <v>14</v>
      </c>
      <c r="D235" s="168">
        <v>52</v>
      </c>
      <c r="E235" s="168">
        <v>146</v>
      </c>
      <c r="F235" s="168">
        <v>619</v>
      </c>
      <c r="G235" s="168">
        <v>1196</v>
      </c>
      <c r="H235" s="168">
        <v>1561</v>
      </c>
      <c r="I235" s="168">
        <v>1877</v>
      </c>
      <c r="J235" s="168">
        <v>1155</v>
      </c>
      <c r="K235" s="168">
        <v>451</v>
      </c>
      <c r="L235" s="168">
        <v>85</v>
      </c>
      <c r="M235" s="168">
        <v>10</v>
      </c>
      <c r="N235" s="168">
        <f>SUM(B235:M235)</f>
        <v>7177</v>
      </c>
      <c r="O235" s="183" t="s">
        <v>884</v>
      </c>
      <c r="P235" s="124"/>
      <c r="Q235" s="186"/>
    </row>
    <row r="236" spans="1:20" x14ac:dyDescent="0.2">
      <c r="A236" s="168" t="s">
        <v>184</v>
      </c>
      <c r="B236" s="168">
        <v>52</v>
      </c>
      <c r="C236" s="168">
        <v>13</v>
      </c>
      <c r="D236" s="168">
        <v>27</v>
      </c>
      <c r="E236" s="168">
        <v>284</v>
      </c>
      <c r="F236" s="168">
        <v>1362</v>
      </c>
      <c r="G236" s="168">
        <v>1916</v>
      </c>
      <c r="H236" s="168">
        <v>3616</v>
      </c>
      <c r="I236" s="168">
        <v>4199</v>
      </c>
      <c r="J236" s="168">
        <v>2792</v>
      </c>
      <c r="K236" s="168">
        <v>1033</v>
      </c>
      <c r="L236" s="168">
        <v>49</v>
      </c>
      <c r="M236" s="168">
        <v>0</v>
      </c>
      <c r="N236" s="168">
        <f>SUM(B236:M236)</f>
        <v>15343</v>
      </c>
      <c r="O236" s="183" t="s">
        <v>556</v>
      </c>
    </row>
    <row r="237" spans="1:20" x14ac:dyDescent="0.2">
      <c r="A237" s="168" t="s">
        <v>666</v>
      </c>
      <c r="B237" s="168">
        <v>0</v>
      </c>
      <c r="C237" s="168">
        <v>0</v>
      </c>
      <c r="D237" s="168">
        <v>0</v>
      </c>
      <c r="E237" s="168">
        <v>0</v>
      </c>
      <c r="F237" s="168">
        <v>0</v>
      </c>
      <c r="G237" s="168">
        <v>0</v>
      </c>
      <c r="H237" s="168">
        <v>0</v>
      </c>
      <c r="I237" s="168">
        <v>0</v>
      </c>
      <c r="J237" s="168">
        <v>0</v>
      </c>
      <c r="K237" s="168">
        <v>0</v>
      </c>
      <c r="L237" s="168">
        <v>0</v>
      </c>
      <c r="M237" s="168">
        <v>0</v>
      </c>
      <c r="N237" s="168">
        <f>SUM(B237:M237)</f>
        <v>0</v>
      </c>
      <c r="O237" s="183" t="s">
        <v>882</v>
      </c>
    </row>
    <row r="238" spans="1:20" x14ac:dyDescent="0.2">
      <c r="A238" s="168" t="s">
        <v>667</v>
      </c>
      <c r="B238" s="168">
        <v>0</v>
      </c>
      <c r="C238" s="168">
        <v>0</v>
      </c>
      <c r="D238" s="168">
        <v>0</v>
      </c>
      <c r="E238" s="168">
        <v>0</v>
      </c>
      <c r="F238" s="168">
        <v>0</v>
      </c>
      <c r="G238" s="168">
        <v>0</v>
      </c>
      <c r="H238" s="168">
        <v>0</v>
      </c>
      <c r="I238" s="168">
        <v>0</v>
      </c>
      <c r="J238" s="168">
        <v>0</v>
      </c>
      <c r="K238" s="168">
        <v>0</v>
      </c>
      <c r="L238" s="168">
        <v>0</v>
      </c>
      <c r="M238" s="168">
        <v>0</v>
      </c>
      <c r="N238" s="168">
        <f>SUM(B238:M238)</f>
        <v>0</v>
      </c>
      <c r="O238" s="183" t="s">
        <v>883</v>
      </c>
    </row>
    <row r="239" spans="1:20" x14ac:dyDescent="0.2">
      <c r="A239" s="168"/>
      <c r="B239" s="168"/>
      <c r="C239" s="168"/>
      <c r="D239" s="168"/>
      <c r="E239" s="168"/>
      <c r="F239" s="168"/>
      <c r="G239" s="168"/>
      <c r="H239" s="168"/>
      <c r="I239" s="168"/>
      <c r="J239" s="168"/>
      <c r="K239" s="168"/>
      <c r="L239" s="168"/>
      <c r="M239" s="168"/>
      <c r="N239" s="168"/>
      <c r="O239" s="183"/>
    </row>
    <row r="240" spans="1:20" s="25" customFormat="1" ht="12" x14ac:dyDescent="0.25">
      <c r="A240" s="169" t="s">
        <v>223</v>
      </c>
      <c r="B240" s="169">
        <f t="shared" ref="B240:K240" si="50">SUM(B241:B242)</f>
        <v>146</v>
      </c>
      <c r="C240" s="169">
        <f t="shared" si="50"/>
        <v>147</v>
      </c>
      <c r="D240" s="169">
        <f t="shared" si="50"/>
        <v>221</v>
      </c>
      <c r="E240" s="169">
        <f t="shared" si="50"/>
        <v>267</v>
      </c>
      <c r="F240" s="169">
        <f t="shared" si="50"/>
        <v>607</v>
      </c>
      <c r="G240" s="169">
        <f t="shared" si="50"/>
        <v>648</v>
      </c>
      <c r="H240" s="169">
        <f t="shared" si="50"/>
        <v>316</v>
      </c>
      <c r="I240" s="169">
        <f t="shared" si="50"/>
        <v>628</v>
      </c>
      <c r="J240" s="169">
        <f t="shared" si="50"/>
        <v>326</v>
      </c>
      <c r="K240" s="169">
        <f t="shared" si="50"/>
        <v>315</v>
      </c>
      <c r="L240" s="169">
        <f>SUM(L241:L242)</f>
        <v>153</v>
      </c>
      <c r="M240" s="169">
        <f>SUM(M241:M242)</f>
        <v>63</v>
      </c>
      <c r="N240" s="169">
        <f>SUM(B240:M240)</f>
        <v>3837</v>
      </c>
      <c r="O240" s="184" t="s">
        <v>237</v>
      </c>
      <c r="P240" s="124"/>
      <c r="Q240" s="186"/>
    </row>
    <row r="241" spans="1:20" x14ac:dyDescent="0.2">
      <c r="A241" s="168" t="s">
        <v>224</v>
      </c>
      <c r="B241" s="168">
        <v>146</v>
      </c>
      <c r="C241" s="168">
        <v>147</v>
      </c>
      <c r="D241" s="168">
        <v>221</v>
      </c>
      <c r="E241" s="168">
        <v>267</v>
      </c>
      <c r="F241" s="168">
        <v>607</v>
      </c>
      <c r="G241" s="168">
        <v>648</v>
      </c>
      <c r="H241" s="168">
        <v>316</v>
      </c>
      <c r="I241" s="168">
        <v>628</v>
      </c>
      <c r="J241" s="168">
        <v>326</v>
      </c>
      <c r="K241" s="168">
        <v>315</v>
      </c>
      <c r="L241" s="168">
        <v>153</v>
      </c>
      <c r="M241" s="168">
        <v>63</v>
      </c>
      <c r="N241" s="168">
        <f>SUM(B241:M241)</f>
        <v>3837</v>
      </c>
      <c r="O241" s="183" t="s">
        <v>557</v>
      </c>
      <c r="R241" s="21"/>
    </row>
    <row r="242" spans="1:20" x14ac:dyDescent="0.2">
      <c r="A242" s="168" t="s">
        <v>668</v>
      </c>
      <c r="B242" s="168">
        <v>0</v>
      </c>
      <c r="C242" s="168">
        <v>0</v>
      </c>
      <c r="D242" s="168">
        <v>0</v>
      </c>
      <c r="E242" s="168">
        <v>0</v>
      </c>
      <c r="F242" s="168">
        <v>0</v>
      </c>
      <c r="G242" s="168">
        <v>0</v>
      </c>
      <c r="H242" s="168">
        <v>0</v>
      </c>
      <c r="I242" s="168">
        <v>0</v>
      </c>
      <c r="J242" s="168">
        <v>0</v>
      </c>
      <c r="K242" s="168">
        <v>0</v>
      </c>
      <c r="L242" s="168">
        <v>0</v>
      </c>
      <c r="M242" s="168">
        <v>0</v>
      </c>
      <c r="N242" s="168">
        <f>SUM(B242:M242)</f>
        <v>0</v>
      </c>
      <c r="O242" s="183" t="s">
        <v>885</v>
      </c>
      <c r="R242" s="21"/>
    </row>
    <row r="243" spans="1:20" ht="12" x14ac:dyDescent="0.25">
      <c r="A243" s="168"/>
      <c r="B243" s="168"/>
      <c r="C243" s="168"/>
      <c r="D243" s="168"/>
      <c r="E243" s="168"/>
      <c r="F243" s="168"/>
      <c r="G243" s="168"/>
      <c r="H243" s="168"/>
      <c r="I243" s="168"/>
      <c r="J243" s="168"/>
      <c r="K243" s="168"/>
      <c r="L243" s="168"/>
      <c r="M243" s="168"/>
      <c r="N243" s="168"/>
      <c r="O243" s="185"/>
      <c r="Q243" s="188"/>
      <c r="R243" s="21"/>
    </row>
    <row r="244" spans="1:20" s="25" customFormat="1" ht="12" x14ac:dyDescent="0.25">
      <c r="A244" s="169" t="s">
        <v>225</v>
      </c>
      <c r="B244" s="169">
        <f>SUM(B245:B249)</f>
        <v>226</v>
      </c>
      <c r="C244" s="169">
        <f t="shared" ref="C244:H244" si="51">SUM(C245:C249)</f>
        <v>68</v>
      </c>
      <c r="D244" s="169">
        <f t="shared" si="51"/>
        <v>634</v>
      </c>
      <c r="E244" s="169">
        <f t="shared" si="51"/>
        <v>963</v>
      </c>
      <c r="F244" s="169">
        <f t="shared" si="51"/>
        <v>2342</v>
      </c>
      <c r="G244" s="169">
        <f t="shared" si="51"/>
        <v>807</v>
      </c>
      <c r="H244" s="169">
        <f t="shared" si="51"/>
        <v>319</v>
      </c>
      <c r="I244" s="169">
        <f>SUM(I245:I249)</f>
        <v>1812</v>
      </c>
      <c r="J244" s="169">
        <f>SUM(J245:J249)</f>
        <v>604</v>
      </c>
      <c r="K244" s="169">
        <f>SUM(K245:K249)</f>
        <v>944</v>
      </c>
      <c r="L244" s="169">
        <f>SUM(L245:L249)</f>
        <v>721</v>
      </c>
      <c r="M244" s="169">
        <f>SUM(M245:M249)</f>
        <v>363</v>
      </c>
      <c r="N244" s="169">
        <f t="shared" ref="N244:N249" si="52">SUM(B244:M244)</f>
        <v>9803</v>
      </c>
      <c r="O244" s="184" t="s">
        <v>239</v>
      </c>
      <c r="P244" s="124"/>
      <c r="Q244" s="188"/>
    </row>
    <row r="245" spans="1:20" s="25" customFormat="1" ht="12" x14ac:dyDescent="0.25">
      <c r="A245" s="168" t="s">
        <v>699</v>
      </c>
      <c r="B245" s="168">
        <v>0</v>
      </c>
      <c r="C245" s="168">
        <v>0</v>
      </c>
      <c r="D245" s="168">
        <v>0</v>
      </c>
      <c r="E245" s="168">
        <v>0</v>
      </c>
      <c r="F245" s="168">
        <v>0</v>
      </c>
      <c r="G245" s="168">
        <v>0</v>
      </c>
      <c r="H245" s="168">
        <v>9</v>
      </c>
      <c r="I245" s="168">
        <v>60</v>
      </c>
      <c r="J245" s="168">
        <v>21</v>
      </c>
      <c r="K245" s="168">
        <v>270</v>
      </c>
      <c r="L245" s="168">
        <v>11</v>
      </c>
      <c r="M245" s="168">
        <v>51</v>
      </c>
      <c r="N245" s="168">
        <f t="shared" si="52"/>
        <v>422</v>
      </c>
      <c r="O245" s="183" t="s">
        <v>916</v>
      </c>
      <c r="P245" s="124"/>
      <c r="Q245" s="188"/>
    </row>
    <row r="246" spans="1:20" x14ac:dyDescent="0.2">
      <c r="A246" s="168" t="s">
        <v>409</v>
      </c>
      <c r="B246" s="168">
        <v>87</v>
      </c>
      <c r="C246" s="168">
        <v>0</v>
      </c>
      <c r="D246" s="168">
        <v>161</v>
      </c>
      <c r="E246" s="168">
        <v>186</v>
      </c>
      <c r="F246" s="168">
        <v>439</v>
      </c>
      <c r="G246" s="168">
        <v>80</v>
      </c>
      <c r="H246" s="168">
        <v>99</v>
      </c>
      <c r="I246" s="168">
        <v>377</v>
      </c>
      <c r="J246" s="168">
        <v>286</v>
      </c>
      <c r="K246" s="168">
        <v>115</v>
      </c>
      <c r="L246" s="168">
        <v>42</v>
      </c>
      <c r="M246" s="168">
        <v>39</v>
      </c>
      <c r="N246" s="168">
        <f t="shared" si="52"/>
        <v>1911</v>
      </c>
      <c r="O246" s="183" t="s">
        <v>558</v>
      </c>
      <c r="R246" s="21"/>
    </row>
    <row r="247" spans="1:20" x14ac:dyDescent="0.2">
      <c r="A247" s="168" t="s">
        <v>226</v>
      </c>
      <c r="B247" s="168">
        <v>133</v>
      </c>
      <c r="C247" s="168">
        <v>63</v>
      </c>
      <c r="D247" s="168">
        <v>420</v>
      </c>
      <c r="E247" s="168">
        <v>219</v>
      </c>
      <c r="F247" s="168">
        <v>902</v>
      </c>
      <c r="G247" s="168">
        <v>213</v>
      </c>
      <c r="H247" s="168">
        <v>116</v>
      </c>
      <c r="I247" s="168">
        <v>795</v>
      </c>
      <c r="J247" s="168">
        <v>207</v>
      </c>
      <c r="K247" s="168">
        <v>249</v>
      </c>
      <c r="L247" s="168">
        <v>211</v>
      </c>
      <c r="M247" s="168">
        <v>197</v>
      </c>
      <c r="N247" s="168">
        <f t="shared" si="52"/>
        <v>3725</v>
      </c>
      <c r="O247" s="183" t="s">
        <v>559</v>
      </c>
      <c r="R247" s="21"/>
    </row>
    <row r="248" spans="1:20" x14ac:dyDescent="0.2">
      <c r="A248" s="168" t="s">
        <v>619</v>
      </c>
      <c r="B248" s="168">
        <v>6</v>
      </c>
      <c r="C248" s="168">
        <v>5</v>
      </c>
      <c r="D248" s="168">
        <v>53</v>
      </c>
      <c r="E248" s="168">
        <v>558</v>
      </c>
      <c r="F248" s="168">
        <v>1001</v>
      </c>
      <c r="G248" s="168">
        <v>514</v>
      </c>
      <c r="H248" s="168">
        <v>95</v>
      </c>
      <c r="I248" s="168">
        <v>580</v>
      </c>
      <c r="J248" s="168">
        <v>90</v>
      </c>
      <c r="K248" s="168">
        <v>310</v>
      </c>
      <c r="L248" s="168">
        <v>457</v>
      </c>
      <c r="M248" s="168">
        <v>76</v>
      </c>
      <c r="N248" s="168">
        <f t="shared" si="52"/>
        <v>3745</v>
      </c>
      <c r="O248" s="183" t="s">
        <v>561</v>
      </c>
      <c r="R248" s="21"/>
    </row>
    <row r="249" spans="1:20" x14ac:dyDescent="0.2">
      <c r="A249" s="168" t="s">
        <v>669</v>
      </c>
      <c r="B249" s="168">
        <v>0</v>
      </c>
      <c r="C249" s="168">
        <v>0</v>
      </c>
      <c r="D249" s="168">
        <v>0</v>
      </c>
      <c r="E249" s="168">
        <v>0</v>
      </c>
      <c r="F249" s="168">
        <v>0</v>
      </c>
      <c r="G249" s="168">
        <v>0</v>
      </c>
      <c r="H249" s="168">
        <v>0</v>
      </c>
      <c r="I249" s="168">
        <v>0</v>
      </c>
      <c r="J249" s="168">
        <v>0</v>
      </c>
      <c r="K249" s="168">
        <v>0</v>
      </c>
      <c r="L249" s="168">
        <v>0</v>
      </c>
      <c r="M249" s="168">
        <v>0</v>
      </c>
      <c r="N249" s="168">
        <f t="shared" si="52"/>
        <v>0</v>
      </c>
      <c r="O249" s="183" t="s">
        <v>887</v>
      </c>
      <c r="R249" s="21"/>
    </row>
    <row r="250" spans="1:20" x14ac:dyDescent="0.2">
      <c r="A250" s="168"/>
      <c r="B250" s="168"/>
      <c r="C250" s="168"/>
      <c r="D250" s="168"/>
      <c r="E250" s="168"/>
      <c r="F250" s="168"/>
      <c r="G250" s="168"/>
      <c r="H250" s="168"/>
      <c r="I250" s="168"/>
      <c r="J250" s="168"/>
      <c r="K250" s="168"/>
      <c r="L250" s="168"/>
      <c r="M250" s="168"/>
      <c r="N250" s="168"/>
      <c r="O250" s="183"/>
      <c r="R250" s="21"/>
    </row>
    <row r="251" spans="1:20" s="25" customFormat="1" ht="12" x14ac:dyDescent="0.25">
      <c r="A251" s="172" t="s">
        <v>410</v>
      </c>
      <c r="B251" s="169">
        <f t="shared" ref="B251:M251" si="53">SUM(B252:B252)</f>
        <v>12</v>
      </c>
      <c r="C251" s="169">
        <f t="shared" si="53"/>
        <v>6</v>
      </c>
      <c r="D251" s="169">
        <f t="shared" si="53"/>
        <v>14</v>
      </c>
      <c r="E251" s="169">
        <f t="shared" si="53"/>
        <v>167</v>
      </c>
      <c r="F251" s="169">
        <f t="shared" si="53"/>
        <v>323</v>
      </c>
      <c r="G251" s="169">
        <f t="shared" si="53"/>
        <v>245</v>
      </c>
      <c r="H251" s="169">
        <f t="shared" si="53"/>
        <v>46</v>
      </c>
      <c r="I251" s="169">
        <f t="shared" si="53"/>
        <v>86</v>
      </c>
      <c r="J251" s="169">
        <f t="shared" si="53"/>
        <v>140</v>
      </c>
      <c r="K251" s="169">
        <f t="shared" si="53"/>
        <v>145</v>
      </c>
      <c r="L251" s="169">
        <f t="shared" si="53"/>
        <v>42</v>
      </c>
      <c r="M251" s="169">
        <f t="shared" si="53"/>
        <v>45</v>
      </c>
      <c r="N251" s="169">
        <f>SUM(B251:M251)</f>
        <v>1271</v>
      </c>
      <c r="O251" s="184" t="s">
        <v>290</v>
      </c>
      <c r="P251" s="124"/>
      <c r="Q251" s="186"/>
    </row>
    <row r="252" spans="1:20" x14ac:dyDescent="0.2">
      <c r="A252" s="168" t="s">
        <v>280</v>
      </c>
      <c r="B252" s="168">
        <v>12</v>
      </c>
      <c r="C252" s="168">
        <v>6</v>
      </c>
      <c r="D252" s="168">
        <v>14</v>
      </c>
      <c r="E252" s="168">
        <v>167</v>
      </c>
      <c r="F252" s="168">
        <v>323</v>
      </c>
      <c r="G252" s="168">
        <v>245</v>
      </c>
      <c r="H252" s="168">
        <v>46</v>
      </c>
      <c r="I252" s="168">
        <v>86</v>
      </c>
      <c r="J252" s="168">
        <v>140</v>
      </c>
      <c r="K252" s="168">
        <v>145</v>
      </c>
      <c r="L252" s="168">
        <v>42</v>
      </c>
      <c r="M252" s="168">
        <v>45</v>
      </c>
      <c r="N252" s="168">
        <f>SUM(B252:M252)</f>
        <v>1271</v>
      </c>
      <c r="O252" s="183" t="s">
        <v>562</v>
      </c>
    </row>
    <row r="253" spans="1:20" x14ac:dyDescent="0.2">
      <c r="A253" s="168"/>
      <c r="B253" s="168"/>
      <c r="C253" s="168"/>
      <c r="D253" s="168"/>
      <c r="E253" s="168"/>
      <c r="F253" s="168"/>
      <c r="G253" s="168"/>
      <c r="H253" s="168"/>
      <c r="I253" s="168"/>
      <c r="J253" s="168"/>
      <c r="K253" s="168"/>
      <c r="L253" s="168"/>
      <c r="M253" s="168"/>
      <c r="N253" s="168"/>
      <c r="O253" s="185"/>
    </row>
    <row r="254" spans="1:20" s="25" customFormat="1" ht="12" x14ac:dyDescent="0.25">
      <c r="A254" s="172" t="s">
        <v>411</v>
      </c>
      <c r="B254" s="169">
        <f t="shared" ref="B254:K254" si="54">SUM(B255:B259)</f>
        <v>3218</v>
      </c>
      <c r="C254" s="169">
        <f t="shared" si="54"/>
        <v>6666</v>
      </c>
      <c r="D254" s="169">
        <f t="shared" si="54"/>
        <v>9677</v>
      </c>
      <c r="E254" s="169">
        <f t="shared" si="54"/>
        <v>13879</v>
      </c>
      <c r="F254" s="169">
        <f t="shared" si="54"/>
        <v>13845</v>
      </c>
      <c r="G254" s="169">
        <f t="shared" si="54"/>
        <v>10333</v>
      </c>
      <c r="H254" s="169">
        <f t="shared" si="54"/>
        <v>10650</v>
      </c>
      <c r="I254" s="169">
        <f t="shared" si="54"/>
        <v>12511</v>
      </c>
      <c r="J254" s="169">
        <f t="shared" si="54"/>
        <v>16799</v>
      </c>
      <c r="K254" s="169">
        <f t="shared" si="54"/>
        <v>15376</v>
      </c>
      <c r="L254" s="169">
        <f>SUM(L255:L259)</f>
        <v>6018</v>
      </c>
      <c r="M254" s="169">
        <f>SUM(M255:M259)</f>
        <v>5994</v>
      </c>
      <c r="N254" s="169">
        <f t="shared" ref="N254:N259" si="55">SUM(B254:M254)</f>
        <v>124966</v>
      </c>
      <c r="O254" s="184" t="s">
        <v>241</v>
      </c>
      <c r="P254" s="124"/>
      <c r="Q254" s="186"/>
    </row>
    <row r="255" spans="1:20" x14ac:dyDescent="0.2">
      <c r="A255" s="171" t="s">
        <v>412</v>
      </c>
      <c r="B255" s="168">
        <v>68</v>
      </c>
      <c r="C255" s="168">
        <v>146</v>
      </c>
      <c r="D255" s="168">
        <v>127</v>
      </c>
      <c r="E255" s="168">
        <v>199</v>
      </c>
      <c r="F255" s="168">
        <v>195</v>
      </c>
      <c r="G255" s="168">
        <v>83</v>
      </c>
      <c r="H255" s="168">
        <v>50</v>
      </c>
      <c r="I255" s="168">
        <v>111</v>
      </c>
      <c r="J255" s="168">
        <v>229</v>
      </c>
      <c r="K255" s="168">
        <v>446</v>
      </c>
      <c r="L255" s="168">
        <v>48</v>
      </c>
      <c r="M255" s="168">
        <v>279</v>
      </c>
      <c r="N255" s="168">
        <f t="shared" si="55"/>
        <v>1981</v>
      </c>
      <c r="O255" s="183" t="s">
        <v>829</v>
      </c>
      <c r="P255" s="123"/>
      <c r="R255" s="21"/>
      <c r="S255" s="21"/>
      <c r="T255" s="21"/>
    </row>
    <row r="256" spans="1:20" ht="12" x14ac:dyDescent="0.25">
      <c r="A256" s="169" t="s">
        <v>228</v>
      </c>
      <c r="B256" s="168">
        <v>3150</v>
      </c>
      <c r="C256" s="168">
        <v>6520</v>
      </c>
      <c r="D256" s="168">
        <v>9550</v>
      </c>
      <c r="E256" s="168">
        <v>13680</v>
      </c>
      <c r="F256" s="168">
        <v>13650</v>
      </c>
      <c r="G256" s="168">
        <v>10250</v>
      </c>
      <c r="H256" s="168">
        <v>10600</v>
      </c>
      <c r="I256" s="168">
        <v>12400</v>
      </c>
      <c r="J256" s="168">
        <v>16570</v>
      </c>
      <c r="K256" s="168">
        <v>14930</v>
      </c>
      <c r="L256" s="168">
        <v>5970</v>
      </c>
      <c r="M256" s="168">
        <v>5715</v>
      </c>
      <c r="N256" s="169">
        <f t="shared" si="55"/>
        <v>122985</v>
      </c>
      <c r="O256" s="183" t="s">
        <v>563</v>
      </c>
    </row>
    <row r="257" spans="1:20" s="113" customFormat="1" x14ac:dyDescent="0.2">
      <c r="A257" s="179" t="s">
        <v>670</v>
      </c>
      <c r="B257" s="179">
        <v>0</v>
      </c>
      <c r="C257" s="179">
        <v>0</v>
      </c>
      <c r="D257" s="179">
        <v>0</v>
      </c>
      <c r="E257" s="179">
        <v>0</v>
      </c>
      <c r="F257" s="179">
        <v>0</v>
      </c>
      <c r="G257" s="179">
        <v>0</v>
      </c>
      <c r="H257" s="179">
        <v>0</v>
      </c>
      <c r="I257" s="179">
        <v>0</v>
      </c>
      <c r="J257" s="179">
        <v>0</v>
      </c>
      <c r="K257" s="179">
        <v>0</v>
      </c>
      <c r="L257" s="179">
        <v>0</v>
      </c>
      <c r="M257" s="179">
        <v>0</v>
      </c>
      <c r="N257" s="179">
        <f t="shared" si="55"/>
        <v>0</v>
      </c>
      <c r="O257" s="183" t="s">
        <v>888</v>
      </c>
      <c r="P257" s="197"/>
      <c r="Q257" s="193"/>
      <c r="R257" s="116"/>
      <c r="S257" s="116"/>
      <c r="T257" s="116"/>
    </row>
    <row r="258" spans="1:20" s="113" customFormat="1" x14ac:dyDescent="0.2">
      <c r="A258" s="179" t="s">
        <v>671</v>
      </c>
      <c r="B258" s="179">
        <v>0</v>
      </c>
      <c r="C258" s="179">
        <v>0</v>
      </c>
      <c r="D258" s="179">
        <v>0</v>
      </c>
      <c r="E258" s="179">
        <v>0</v>
      </c>
      <c r="F258" s="179">
        <v>0</v>
      </c>
      <c r="G258" s="179">
        <v>0</v>
      </c>
      <c r="H258" s="179">
        <v>0</v>
      </c>
      <c r="I258" s="179">
        <v>0</v>
      </c>
      <c r="J258" s="179">
        <v>0</v>
      </c>
      <c r="K258" s="179">
        <v>0</v>
      </c>
      <c r="L258" s="179">
        <v>0</v>
      </c>
      <c r="M258" s="179">
        <v>0</v>
      </c>
      <c r="N258" s="179">
        <f t="shared" si="55"/>
        <v>0</v>
      </c>
      <c r="O258" s="183" t="s">
        <v>889</v>
      </c>
      <c r="P258" s="197"/>
      <c r="Q258" s="193"/>
      <c r="R258" s="116"/>
      <c r="S258" s="116"/>
      <c r="T258" s="116"/>
    </row>
    <row r="259" spans="1:20" s="113" customFormat="1" x14ac:dyDescent="0.2">
      <c r="A259" s="179" t="s">
        <v>672</v>
      </c>
      <c r="B259" s="179">
        <v>0</v>
      </c>
      <c r="C259" s="179">
        <v>0</v>
      </c>
      <c r="D259" s="179">
        <v>0</v>
      </c>
      <c r="E259" s="179">
        <v>0</v>
      </c>
      <c r="F259" s="179">
        <v>0</v>
      </c>
      <c r="G259" s="179">
        <v>0</v>
      </c>
      <c r="H259" s="179">
        <v>0</v>
      </c>
      <c r="I259" s="179">
        <v>0</v>
      </c>
      <c r="J259" s="179">
        <v>0</v>
      </c>
      <c r="K259" s="179">
        <v>0</v>
      </c>
      <c r="L259" s="179">
        <v>0</v>
      </c>
      <c r="M259" s="179">
        <v>0</v>
      </c>
      <c r="N259" s="179">
        <f t="shared" si="55"/>
        <v>0</v>
      </c>
      <c r="O259" s="183" t="s">
        <v>890</v>
      </c>
      <c r="P259" s="197"/>
      <c r="Q259" s="193"/>
      <c r="R259" s="116"/>
      <c r="S259" s="116"/>
      <c r="T259" s="116"/>
    </row>
    <row r="260" spans="1:20" x14ac:dyDescent="0.2">
      <c r="A260" s="168" t="s">
        <v>418</v>
      </c>
      <c r="B260" s="168"/>
      <c r="C260" s="168"/>
      <c r="D260" s="168"/>
      <c r="E260" s="168"/>
      <c r="F260" s="168"/>
      <c r="G260" s="168"/>
      <c r="H260" s="168"/>
      <c r="I260" s="168"/>
      <c r="J260" s="168"/>
      <c r="K260" s="168"/>
      <c r="L260" s="168"/>
      <c r="M260" s="168"/>
      <c r="N260" s="168"/>
      <c r="O260" s="185"/>
    </row>
    <row r="261" spans="1:20" s="25" customFormat="1" ht="12" x14ac:dyDescent="0.25">
      <c r="A261" s="172" t="s">
        <v>229</v>
      </c>
      <c r="B261" s="169">
        <f>SUM(B262:B264)</f>
        <v>100</v>
      </c>
      <c r="C261" s="169">
        <f t="shared" ref="C261:H261" si="56">SUM(C262:C264)</f>
        <v>100</v>
      </c>
      <c r="D261" s="169">
        <f t="shared" si="56"/>
        <v>150</v>
      </c>
      <c r="E261" s="169">
        <f t="shared" si="56"/>
        <v>500</v>
      </c>
      <c r="F261" s="169">
        <f t="shared" si="56"/>
        <v>600</v>
      </c>
      <c r="G261" s="169">
        <f t="shared" si="56"/>
        <v>500</v>
      </c>
      <c r="H261" s="169">
        <f t="shared" si="56"/>
        <v>450</v>
      </c>
      <c r="I261" s="169">
        <f>SUM(I262:I264)</f>
        <v>450</v>
      </c>
      <c r="J261" s="169">
        <f>SUM(J262:J264)</f>
        <v>800</v>
      </c>
      <c r="K261" s="169">
        <f>SUM(K262:K264)</f>
        <v>300</v>
      </c>
      <c r="L261" s="169">
        <f>SUM(L262:L264)</f>
        <v>50</v>
      </c>
      <c r="M261" s="169">
        <f>SUM(M262:M264)</f>
        <v>50</v>
      </c>
      <c r="N261" s="169">
        <f>SUM(B261:M261)</f>
        <v>4050</v>
      </c>
      <c r="O261" s="184" t="s">
        <v>243</v>
      </c>
      <c r="P261" s="124"/>
      <c r="Q261" s="186"/>
    </row>
    <row r="262" spans="1:20" x14ac:dyDescent="0.2">
      <c r="A262" s="171" t="s">
        <v>620</v>
      </c>
      <c r="B262" s="168">
        <v>100</v>
      </c>
      <c r="C262" s="168">
        <v>100</v>
      </c>
      <c r="D262" s="168">
        <v>150</v>
      </c>
      <c r="E262" s="168">
        <v>500</v>
      </c>
      <c r="F262" s="168">
        <v>600</v>
      </c>
      <c r="G262" s="168">
        <v>500</v>
      </c>
      <c r="H262" s="168">
        <v>450</v>
      </c>
      <c r="I262" s="168">
        <v>450</v>
      </c>
      <c r="J262" s="168">
        <v>450</v>
      </c>
      <c r="K262" s="168">
        <v>300</v>
      </c>
      <c r="L262" s="168">
        <v>50</v>
      </c>
      <c r="M262" s="168">
        <v>50</v>
      </c>
      <c r="N262" s="168">
        <f>SUM(B262:M262)</f>
        <v>3700</v>
      </c>
      <c r="O262" s="183" t="s">
        <v>842</v>
      </c>
      <c r="P262" s="123"/>
      <c r="R262" s="21"/>
      <c r="S262" s="21"/>
      <c r="T262" s="21"/>
    </row>
    <row r="263" spans="1:20" x14ac:dyDescent="0.2">
      <c r="A263" s="168" t="s">
        <v>230</v>
      </c>
      <c r="B263" s="168">
        <v>0</v>
      </c>
      <c r="C263" s="168">
        <v>0</v>
      </c>
      <c r="D263" s="168">
        <v>0</v>
      </c>
      <c r="E263" s="168">
        <v>0</v>
      </c>
      <c r="F263" s="168">
        <v>0</v>
      </c>
      <c r="G263" s="168">
        <v>0</v>
      </c>
      <c r="H263" s="168">
        <v>0</v>
      </c>
      <c r="I263" s="168">
        <v>0</v>
      </c>
      <c r="J263" s="168">
        <v>0</v>
      </c>
      <c r="K263" s="168">
        <v>0</v>
      </c>
      <c r="L263" s="168">
        <v>0</v>
      </c>
      <c r="M263" s="168">
        <v>0</v>
      </c>
      <c r="N263" s="168">
        <f>SUM(B263:M263)</f>
        <v>0</v>
      </c>
      <c r="O263" s="183" t="s">
        <v>564</v>
      </c>
    </row>
    <row r="264" spans="1:20" x14ac:dyDescent="0.2">
      <c r="A264" s="168" t="s">
        <v>353</v>
      </c>
      <c r="B264" s="168">
        <v>0</v>
      </c>
      <c r="C264" s="168">
        <v>0</v>
      </c>
      <c r="D264" s="168">
        <v>0</v>
      </c>
      <c r="E264" s="175">
        <v>0</v>
      </c>
      <c r="F264" s="168">
        <v>0</v>
      </c>
      <c r="G264" s="168">
        <v>0</v>
      </c>
      <c r="H264" s="168">
        <v>0</v>
      </c>
      <c r="I264" s="168">
        <v>0</v>
      </c>
      <c r="J264" s="168">
        <v>350</v>
      </c>
      <c r="K264" s="168">
        <v>0</v>
      </c>
      <c r="L264" s="168">
        <v>0</v>
      </c>
      <c r="M264" s="168">
        <v>0</v>
      </c>
      <c r="N264" s="168">
        <f>SUM(B264:M264)</f>
        <v>350</v>
      </c>
      <c r="O264" s="183" t="s">
        <v>565</v>
      </c>
    </row>
    <row r="265" spans="1:20" x14ac:dyDescent="0.2">
      <c r="A265" s="168"/>
      <c r="B265" s="168"/>
      <c r="C265" s="168"/>
      <c r="D265" s="168"/>
      <c r="E265" s="168"/>
      <c r="F265" s="168"/>
      <c r="G265" s="168"/>
      <c r="H265" s="168"/>
      <c r="I265" s="168"/>
      <c r="J265" s="168"/>
      <c r="K265" s="168"/>
      <c r="L265" s="168"/>
      <c r="M265" s="168"/>
      <c r="N265" s="168"/>
      <c r="O265" s="185"/>
    </row>
    <row r="266" spans="1:20" s="25" customFormat="1" ht="12" x14ac:dyDescent="0.25">
      <c r="A266" s="169" t="s">
        <v>231</v>
      </c>
      <c r="B266" s="169">
        <f t="shared" ref="B266:K266" si="57">SUM(B267:B269)</f>
        <v>444</v>
      </c>
      <c r="C266" s="169">
        <f t="shared" si="57"/>
        <v>581</v>
      </c>
      <c r="D266" s="169">
        <f t="shared" si="57"/>
        <v>994</v>
      </c>
      <c r="E266" s="169">
        <f t="shared" si="57"/>
        <v>2606</v>
      </c>
      <c r="F266" s="169">
        <f t="shared" si="57"/>
        <v>4472</v>
      </c>
      <c r="G266" s="169">
        <f t="shared" si="57"/>
        <v>4279</v>
      </c>
      <c r="H266" s="169">
        <f t="shared" si="57"/>
        <v>5854</v>
      </c>
      <c r="I266" s="169">
        <f t="shared" si="57"/>
        <v>6832</v>
      </c>
      <c r="J266" s="169">
        <f t="shared" si="57"/>
        <v>5640</v>
      </c>
      <c r="K266" s="169">
        <f t="shared" si="57"/>
        <v>4238</v>
      </c>
      <c r="L266" s="169">
        <f>SUM(L267:L269)</f>
        <v>1607</v>
      </c>
      <c r="M266" s="169">
        <f>SUM(M267:M269)</f>
        <v>660</v>
      </c>
      <c r="N266" s="169">
        <f>SUM(B266:M266)</f>
        <v>38207</v>
      </c>
      <c r="O266" s="184" t="s">
        <v>245</v>
      </c>
      <c r="P266" s="124"/>
      <c r="Q266" s="186"/>
    </row>
    <row r="267" spans="1:20" x14ac:dyDescent="0.2">
      <c r="A267" s="168" t="s">
        <v>621</v>
      </c>
      <c r="B267" s="168">
        <v>29</v>
      </c>
      <c r="C267" s="168">
        <v>91</v>
      </c>
      <c r="D267" s="168">
        <v>86</v>
      </c>
      <c r="E267" s="168">
        <v>295</v>
      </c>
      <c r="F267" s="168">
        <v>607</v>
      </c>
      <c r="G267" s="168">
        <v>553</v>
      </c>
      <c r="H267" s="168">
        <v>651</v>
      </c>
      <c r="I267" s="168">
        <v>891</v>
      </c>
      <c r="J267" s="168">
        <v>896</v>
      </c>
      <c r="K267" s="168">
        <v>496</v>
      </c>
      <c r="L267" s="168">
        <v>83</v>
      </c>
      <c r="M267" s="168">
        <v>49</v>
      </c>
      <c r="N267" s="168">
        <f>SUM(B267:M267)</f>
        <v>4727</v>
      </c>
      <c r="O267" s="183" t="s">
        <v>843</v>
      </c>
      <c r="P267" s="123"/>
      <c r="R267" s="21"/>
      <c r="S267" s="21"/>
      <c r="T267" s="21"/>
    </row>
    <row r="268" spans="1:20" x14ac:dyDescent="0.2">
      <c r="A268" s="168" t="s">
        <v>307</v>
      </c>
      <c r="B268" s="168">
        <v>57</v>
      </c>
      <c r="C268" s="168">
        <v>135</v>
      </c>
      <c r="D268" s="168">
        <v>166</v>
      </c>
      <c r="E268" s="168">
        <v>451</v>
      </c>
      <c r="F268" s="168">
        <v>788</v>
      </c>
      <c r="G268" s="168">
        <v>560</v>
      </c>
      <c r="H268" s="168">
        <v>781</v>
      </c>
      <c r="I268" s="168">
        <v>890</v>
      </c>
      <c r="J268" s="168">
        <v>898</v>
      </c>
      <c r="K268" s="168">
        <v>716</v>
      </c>
      <c r="L268" s="168">
        <v>271</v>
      </c>
      <c r="M268" s="168">
        <v>167</v>
      </c>
      <c r="N268" s="168">
        <f>SUM(B268:M268)</f>
        <v>5880</v>
      </c>
      <c r="O268" s="183" t="s">
        <v>622</v>
      </c>
    </row>
    <row r="269" spans="1:20" x14ac:dyDescent="0.2">
      <c r="A269" s="168" t="s">
        <v>354</v>
      </c>
      <c r="B269" s="168">
        <v>358</v>
      </c>
      <c r="C269" s="168">
        <v>355</v>
      </c>
      <c r="D269" s="168">
        <v>742</v>
      </c>
      <c r="E269" s="168">
        <v>1860</v>
      </c>
      <c r="F269" s="168">
        <v>3077</v>
      </c>
      <c r="G269" s="168">
        <v>3166</v>
      </c>
      <c r="H269" s="168">
        <v>4422</v>
      </c>
      <c r="I269" s="168">
        <v>5051</v>
      </c>
      <c r="J269" s="168">
        <v>3846</v>
      </c>
      <c r="K269" s="168">
        <v>3026</v>
      </c>
      <c r="L269" s="168">
        <v>1253</v>
      </c>
      <c r="M269" s="168">
        <v>444</v>
      </c>
      <c r="N269" s="168">
        <f>SUM(B269:M269)</f>
        <v>27600</v>
      </c>
      <c r="O269" s="183" t="s">
        <v>246</v>
      </c>
    </row>
    <row r="270" spans="1:20" x14ac:dyDescent="0.2">
      <c r="A270" s="168"/>
      <c r="B270" s="168"/>
      <c r="C270" s="168"/>
      <c r="D270" s="168"/>
      <c r="E270" s="168"/>
      <c r="F270" s="168"/>
      <c r="G270" s="168"/>
      <c r="H270" s="168"/>
      <c r="I270" s="168"/>
      <c r="J270" s="168"/>
      <c r="K270" s="168"/>
      <c r="L270" s="168"/>
      <c r="M270" s="168"/>
      <c r="N270" s="168"/>
      <c r="O270" s="185"/>
    </row>
    <row r="271" spans="1:20" s="25" customFormat="1" ht="12" x14ac:dyDescent="0.25">
      <c r="A271" s="169" t="s">
        <v>233</v>
      </c>
      <c r="B271" s="169">
        <f t="shared" ref="B271:K271" si="58">SUM(B272:B275)</f>
        <v>40</v>
      </c>
      <c r="C271" s="169">
        <f t="shared" si="58"/>
        <v>40</v>
      </c>
      <c r="D271" s="169">
        <f t="shared" si="58"/>
        <v>68</v>
      </c>
      <c r="E271" s="169">
        <f t="shared" si="58"/>
        <v>891</v>
      </c>
      <c r="F271" s="169">
        <f t="shared" si="58"/>
        <v>1587</v>
      </c>
      <c r="G271" s="169">
        <f t="shared" si="58"/>
        <v>1212</v>
      </c>
      <c r="H271" s="169">
        <f t="shared" si="58"/>
        <v>2277</v>
      </c>
      <c r="I271" s="169">
        <f t="shared" si="58"/>
        <v>2852</v>
      </c>
      <c r="J271" s="169">
        <f t="shared" si="58"/>
        <v>1808</v>
      </c>
      <c r="K271" s="169">
        <f t="shared" si="58"/>
        <v>986</v>
      </c>
      <c r="L271" s="169">
        <f>SUM(L272:L275)</f>
        <v>360</v>
      </c>
      <c r="M271" s="169">
        <f>SUM(M272:M275)</f>
        <v>175</v>
      </c>
      <c r="N271" s="169">
        <f>SUM(B271:M271)</f>
        <v>12296</v>
      </c>
      <c r="O271" s="184" t="s">
        <v>247</v>
      </c>
      <c r="P271" s="124"/>
      <c r="Q271" s="186"/>
    </row>
    <row r="272" spans="1:20" x14ac:dyDescent="0.2">
      <c r="A272" s="168" t="s">
        <v>355</v>
      </c>
      <c r="B272" s="168">
        <v>18</v>
      </c>
      <c r="C272" s="168">
        <v>24</v>
      </c>
      <c r="D272" s="168">
        <v>43</v>
      </c>
      <c r="E272" s="168">
        <v>418</v>
      </c>
      <c r="F272" s="168">
        <v>1105</v>
      </c>
      <c r="G272" s="168">
        <v>679</v>
      </c>
      <c r="H272" s="168">
        <v>745</v>
      </c>
      <c r="I272" s="168">
        <v>884</v>
      </c>
      <c r="J272" s="168">
        <v>622</v>
      </c>
      <c r="K272" s="168">
        <v>339</v>
      </c>
      <c r="L272" s="168">
        <v>37</v>
      </c>
      <c r="M272" s="168">
        <v>15</v>
      </c>
      <c r="N272" s="168">
        <f>SUM(B272:M272)</f>
        <v>4929</v>
      </c>
      <c r="O272" s="183" t="s">
        <v>623</v>
      </c>
    </row>
    <row r="273" spans="1:19" x14ac:dyDescent="0.2">
      <c r="A273" s="168" t="s">
        <v>236</v>
      </c>
      <c r="B273" s="168">
        <v>0</v>
      </c>
      <c r="C273" s="168">
        <v>0</v>
      </c>
      <c r="D273" s="168">
        <v>0</v>
      </c>
      <c r="E273" s="168">
        <v>0</v>
      </c>
      <c r="F273" s="168">
        <v>0</v>
      </c>
      <c r="G273" s="168">
        <v>0</v>
      </c>
      <c r="H273" s="168">
        <v>526</v>
      </c>
      <c r="I273" s="168">
        <v>519</v>
      </c>
      <c r="J273" s="168">
        <v>258</v>
      </c>
      <c r="K273" s="168">
        <v>140</v>
      </c>
      <c r="L273" s="168">
        <v>0</v>
      </c>
      <c r="M273" s="168">
        <v>0</v>
      </c>
      <c r="N273" s="168">
        <f>SUM(B273:M273)</f>
        <v>1443</v>
      </c>
      <c r="O273" s="183" t="s">
        <v>568</v>
      </c>
    </row>
    <row r="274" spans="1:19" x14ac:dyDescent="0.2">
      <c r="A274" s="168" t="s">
        <v>234</v>
      </c>
      <c r="B274" s="168">
        <v>15</v>
      </c>
      <c r="C274" s="168">
        <v>8</v>
      </c>
      <c r="D274" s="168">
        <v>8</v>
      </c>
      <c r="E274" s="168">
        <v>271</v>
      </c>
      <c r="F274" s="168">
        <v>201</v>
      </c>
      <c r="G274" s="168">
        <v>270</v>
      </c>
      <c r="H274" s="168">
        <v>586</v>
      </c>
      <c r="I274" s="168">
        <v>880</v>
      </c>
      <c r="J274" s="168">
        <v>338</v>
      </c>
      <c r="K274" s="168">
        <v>265</v>
      </c>
      <c r="L274" s="168">
        <v>64</v>
      </c>
      <c r="M274" s="168">
        <v>79</v>
      </c>
      <c r="N274" s="168">
        <f>SUM(B274:M274)</f>
        <v>2985</v>
      </c>
      <c r="O274" s="183" t="s">
        <v>569</v>
      </c>
    </row>
    <row r="275" spans="1:19" x14ac:dyDescent="0.2">
      <c r="A275" s="168" t="s">
        <v>292</v>
      </c>
      <c r="B275" s="168">
        <v>7</v>
      </c>
      <c r="C275" s="168">
        <v>8</v>
      </c>
      <c r="D275" s="168">
        <v>17</v>
      </c>
      <c r="E275" s="168">
        <v>202</v>
      </c>
      <c r="F275" s="168">
        <v>281</v>
      </c>
      <c r="G275" s="168">
        <v>263</v>
      </c>
      <c r="H275" s="168">
        <v>420</v>
      </c>
      <c r="I275" s="168">
        <v>569</v>
      </c>
      <c r="J275" s="168">
        <v>590</v>
      </c>
      <c r="K275" s="168">
        <v>242</v>
      </c>
      <c r="L275" s="168">
        <v>259</v>
      </c>
      <c r="M275" s="168">
        <v>81</v>
      </c>
      <c r="N275" s="168">
        <f>SUM(B275:M275)</f>
        <v>2939</v>
      </c>
      <c r="O275" s="183" t="s">
        <v>570</v>
      </c>
    </row>
    <row r="276" spans="1:19" x14ac:dyDescent="0.2">
      <c r="A276" s="168"/>
      <c r="B276" s="168" t="s">
        <v>418</v>
      </c>
      <c r="C276" s="168"/>
      <c r="D276" s="168"/>
      <c r="E276" s="168"/>
      <c r="F276" s="168"/>
      <c r="G276" s="168"/>
      <c r="H276" s="168"/>
      <c r="I276" s="168"/>
      <c r="J276" s="168"/>
      <c r="K276" s="168"/>
      <c r="L276" s="168"/>
      <c r="M276" s="168"/>
      <c r="N276" s="168"/>
      <c r="O276" s="185"/>
    </row>
    <row r="278" spans="1:19" ht="12" x14ac:dyDescent="0.25">
      <c r="A278" s="168"/>
      <c r="B278" s="168"/>
      <c r="C278" s="168"/>
      <c r="D278" s="168"/>
      <c r="E278" s="168"/>
      <c r="F278" s="168"/>
      <c r="G278" s="168"/>
      <c r="H278" s="168"/>
      <c r="I278" s="168"/>
      <c r="J278" s="168" t="s">
        <v>418</v>
      </c>
      <c r="K278" s="168"/>
      <c r="L278" s="168"/>
      <c r="M278" s="169"/>
      <c r="N278" s="169"/>
      <c r="O278" s="182"/>
    </row>
    <row r="279" spans="1:19" ht="12" x14ac:dyDescent="0.25">
      <c r="A279" s="169" t="s">
        <v>415</v>
      </c>
      <c r="B279" s="168"/>
      <c r="C279" s="168"/>
      <c r="D279" s="168"/>
      <c r="E279" s="168"/>
      <c r="F279" s="168"/>
      <c r="G279" s="168"/>
      <c r="H279" s="168"/>
      <c r="I279" s="168"/>
      <c r="J279" s="168"/>
      <c r="K279" s="168"/>
      <c r="L279" s="168"/>
      <c r="M279" s="168"/>
      <c r="N279" s="168"/>
      <c r="O279" s="182" t="s">
        <v>360</v>
      </c>
    </row>
    <row r="280" spans="1:19" ht="12" x14ac:dyDescent="0.25">
      <c r="A280" s="168" t="s">
        <v>371</v>
      </c>
      <c r="B280" s="168">
        <v>54375</v>
      </c>
      <c r="C280" s="168">
        <v>68470</v>
      </c>
      <c r="D280" s="168">
        <v>134349</v>
      </c>
      <c r="E280" s="168">
        <v>158974</v>
      </c>
      <c r="F280" s="168">
        <v>127719</v>
      </c>
      <c r="G280" s="168">
        <v>86119</v>
      </c>
      <c r="H280" s="168">
        <v>85033</v>
      </c>
      <c r="I280" s="168">
        <v>108991</v>
      </c>
      <c r="J280" s="168">
        <v>111445</v>
      </c>
      <c r="K280" s="168">
        <v>121061</v>
      </c>
      <c r="L280" s="168">
        <v>88512</v>
      </c>
      <c r="M280" s="168">
        <v>89970</v>
      </c>
      <c r="N280" s="169">
        <f>SUM(B280:M280)</f>
        <v>1235018</v>
      </c>
      <c r="O280" s="182" t="s">
        <v>377</v>
      </c>
    </row>
    <row r="281" spans="1:19" ht="12" x14ac:dyDescent="0.25">
      <c r="A281" s="168" t="s">
        <v>416</v>
      </c>
      <c r="B281" s="168">
        <v>2505</v>
      </c>
      <c r="C281" s="168">
        <v>1938</v>
      </c>
      <c r="D281" s="168">
        <v>3462</v>
      </c>
      <c r="E281" s="168">
        <v>9522</v>
      </c>
      <c r="F281" s="168">
        <v>16009</v>
      </c>
      <c r="G281" s="168">
        <v>12352</v>
      </c>
      <c r="H281" s="168">
        <v>14603</v>
      </c>
      <c r="I281" s="168">
        <v>16567</v>
      </c>
      <c r="J281" s="168">
        <v>17897</v>
      </c>
      <c r="K281" s="168">
        <v>14385</v>
      </c>
      <c r="L281" s="168">
        <v>3812</v>
      </c>
      <c r="M281" s="168">
        <v>2821</v>
      </c>
      <c r="N281" s="169">
        <f>SUM(B281:M281)</f>
        <v>115873</v>
      </c>
      <c r="O281" s="182" t="s">
        <v>417</v>
      </c>
    </row>
    <row r="282" spans="1:19" x14ac:dyDescent="0.2">
      <c r="A282" s="168"/>
      <c r="B282" s="168"/>
      <c r="C282" s="168"/>
      <c r="D282" s="168"/>
      <c r="E282" s="168"/>
      <c r="F282" s="168" t="s">
        <v>418</v>
      </c>
      <c r="G282" s="168"/>
      <c r="H282" s="168"/>
      <c r="I282" s="168"/>
      <c r="J282" s="168"/>
      <c r="K282" s="168"/>
      <c r="L282" s="168"/>
      <c r="M282" s="168"/>
      <c r="N282" s="168"/>
      <c r="O282" s="185"/>
    </row>
    <row r="285" spans="1:19" ht="13.2" x14ac:dyDescent="0.25">
      <c r="A285" s="30" t="s">
        <v>594</v>
      </c>
      <c r="O285" s="25" t="s">
        <v>625</v>
      </c>
      <c r="P285" s="198"/>
      <c r="Q285" s="190"/>
      <c r="R285"/>
      <c r="S285"/>
    </row>
    <row r="286" spans="1:19" ht="13.2" x14ac:dyDescent="0.25">
      <c r="A286" s="30"/>
      <c r="P286" s="198"/>
      <c r="Q286" s="190"/>
      <c r="R286"/>
      <c r="S286"/>
    </row>
    <row r="287" spans="1:19" ht="12" x14ac:dyDescent="0.25">
      <c r="A287" s="25" t="s">
        <v>625</v>
      </c>
    </row>
    <row r="288" spans="1:19" ht="12" x14ac:dyDescent="0.25">
      <c r="A288" s="25"/>
      <c r="O288" s="186"/>
    </row>
    <row r="289" spans="1:15" ht="12" x14ac:dyDescent="0.25">
      <c r="A289" s="26"/>
      <c r="B289" s="124"/>
      <c r="C289" s="25"/>
      <c r="O289" s="186"/>
    </row>
    <row r="290" spans="1:15" x14ac:dyDescent="0.2">
      <c r="A290" s="107"/>
      <c r="O290" s="186"/>
    </row>
    <row r="292" spans="1:15" ht="46.8" x14ac:dyDescent="0.2">
      <c r="A292" s="108" t="s">
        <v>673</v>
      </c>
    </row>
    <row r="298" spans="1:15" x14ac:dyDescent="0.2">
      <c r="O298" s="186"/>
    </row>
    <row r="299" spans="1:15" x14ac:dyDescent="0.2">
      <c r="O299" s="186"/>
    </row>
    <row r="316" spans="1:1" ht="12" x14ac:dyDescent="0.25">
      <c r="A316" s="25"/>
    </row>
    <row r="320" spans="1:1" ht="12" x14ac:dyDescent="0.25">
      <c r="A320" s="25"/>
    </row>
    <row r="324" spans="1:1" ht="12" x14ac:dyDescent="0.25">
      <c r="A324" s="25"/>
    </row>
    <row r="327" spans="1:1" ht="12" x14ac:dyDescent="0.25">
      <c r="A327" s="25"/>
    </row>
    <row r="338" spans="1:1" ht="12" x14ac:dyDescent="0.25">
      <c r="A338" s="25"/>
    </row>
    <row r="343" spans="1:1" ht="12" x14ac:dyDescent="0.25">
      <c r="A343" s="25"/>
    </row>
    <row r="350" spans="1:1" ht="12" x14ac:dyDescent="0.25">
      <c r="A350" s="25"/>
    </row>
    <row r="353" spans="1:1" ht="12" x14ac:dyDescent="0.25">
      <c r="A353" s="25"/>
    </row>
    <row r="357" spans="1:1" ht="12" x14ac:dyDescent="0.25">
      <c r="A357" s="25"/>
    </row>
    <row r="361" spans="1:1" ht="12" x14ac:dyDescent="0.25">
      <c r="A361" s="25"/>
    </row>
    <row r="366" spans="1:1" ht="12" x14ac:dyDescent="0.25">
      <c r="A366" s="25"/>
    </row>
    <row r="374" spans="1:1" ht="12" x14ac:dyDescent="0.25">
      <c r="A374" s="25"/>
    </row>
    <row r="379" spans="1:1" ht="12" x14ac:dyDescent="0.25">
      <c r="A379" s="25"/>
    </row>
    <row r="384" spans="1:1" ht="12" x14ac:dyDescent="0.25">
      <c r="A384" s="25"/>
    </row>
    <row r="387" spans="1:1" ht="12" x14ac:dyDescent="0.25">
      <c r="A387" s="25"/>
    </row>
    <row r="392" spans="1:1" ht="12" x14ac:dyDescent="0.25">
      <c r="A392" s="25"/>
    </row>
    <row r="396" spans="1:1" ht="12" x14ac:dyDescent="0.25">
      <c r="A396" s="25"/>
    </row>
    <row r="399" spans="1:1" ht="12" x14ac:dyDescent="0.25">
      <c r="A399" s="25"/>
    </row>
    <row r="402" spans="1:1" ht="12" x14ac:dyDescent="0.25">
      <c r="A402" s="25"/>
    </row>
    <row r="406" spans="1:1" ht="12" x14ac:dyDescent="0.25">
      <c r="A406" s="25"/>
    </row>
    <row r="424" spans="1:1" ht="12" x14ac:dyDescent="0.25">
      <c r="A424" s="25"/>
    </row>
    <row r="430" spans="1:1" ht="12" x14ac:dyDescent="0.25">
      <c r="A430" s="25"/>
    </row>
    <row r="434" spans="1:1" ht="12" x14ac:dyDescent="0.25">
      <c r="A434" s="25"/>
    </row>
    <row r="441" spans="1:1" ht="12" x14ac:dyDescent="0.25">
      <c r="A441" s="25"/>
    </row>
    <row r="449" spans="1:1" ht="12" x14ac:dyDescent="0.25">
      <c r="A449" s="25"/>
    </row>
    <row r="452" spans="1:1" ht="12" x14ac:dyDescent="0.25">
      <c r="A452" s="25"/>
    </row>
    <row r="456" spans="1:1" ht="12" x14ac:dyDescent="0.25">
      <c r="A456" s="25"/>
    </row>
    <row r="462" spans="1:1" ht="12" x14ac:dyDescent="0.25">
      <c r="A462" s="25"/>
    </row>
    <row r="465" spans="1:1" ht="12" x14ac:dyDescent="0.25">
      <c r="A465" s="25"/>
    </row>
    <row r="468" spans="1:1" ht="12" x14ac:dyDescent="0.25">
      <c r="A468" s="25"/>
    </row>
    <row r="471" spans="1:1" ht="12" x14ac:dyDescent="0.25">
      <c r="A471" s="25"/>
    </row>
    <row r="474" spans="1:1" ht="12" x14ac:dyDescent="0.25">
      <c r="A474" s="25"/>
    </row>
    <row r="477" spans="1:1" ht="12" x14ac:dyDescent="0.25">
      <c r="A477" s="25"/>
    </row>
    <row r="482" spans="1:1" ht="12" x14ac:dyDescent="0.25">
      <c r="A482" s="25"/>
    </row>
    <row r="486" spans="1:1" ht="12" x14ac:dyDescent="0.25">
      <c r="A486" s="25"/>
    </row>
    <row r="491" spans="1:1" ht="12" x14ac:dyDescent="0.25">
      <c r="A491" s="25"/>
    </row>
    <row r="494" spans="1:1" ht="12" x14ac:dyDescent="0.25">
      <c r="A494" s="25"/>
    </row>
    <row r="501" spans="1:1" ht="12" x14ac:dyDescent="0.25">
      <c r="A501" s="25"/>
    </row>
    <row r="505" spans="1:1" ht="12" x14ac:dyDescent="0.25">
      <c r="A505" s="25"/>
    </row>
    <row r="509" spans="1:1" ht="12" x14ac:dyDescent="0.25">
      <c r="A509" s="25"/>
    </row>
    <row r="515" spans="1:1" ht="12" x14ac:dyDescent="0.25">
      <c r="A515" s="25"/>
    </row>
  </sheetData>
  <mergeCells count="6">
    <mergeCell ref="O130:Q130"/>
    <mergeCell ref="B1:N1"/>
    <mergeCell ref="B2:N2"/>
    <mergeCell ref="O70:P70"/>
    <mergeCell ref="O71:P71"/>
    <mergeCell ref="O100:P100"/>
  </mergeCells>
  <phoneticPr fontId="1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42"/>
  <sheetViews>
    <sheetView topLeftCell="A79" workbookViewId="0">
      <selection sqref="A1:N1"/>
    </sheetView>
  </sheetViews>
  <sheetFormatPr defaultColWidth="9.109375" defaultRowHeight="13.2" x14ac:dyDescent="0.25"/>
  <cols>
    <col min="1" max="1" width="43.109375" style="21" customWidth="1"/>
    <col min="2" max="4" width="12.21875" style="21" customWidth="1"/>
    <col min="5" max="14" width="11.77734375" style="21" customWidth="1"/>
    <col min="15" max="15" width="36.88671875" style="154" bestFit="1" customWidth="1"/>
    <col min="16" max="16" width="9.109375" style="22" customWidth="1"/>
    <col min="17" max="17" width="22.21875" style="22" customWidth="1"/>
    <col min="18" max="20" width="9.109375" style="22" customWidth="1"/>
    <col min="21" max="16384" width="9.109375" style="21"/>
  </cols>
  <sheetData>
    <row r="1" spans="1:19" ht="41.85" customHeight="1" thickTop="1" thickBot="1" x14ac:dyDescent="0.25">
      <c r="A1" s="513" t="s">
        <v>700</v>
      </c>
      <c r="B1" s="514"/>
      <c r="C1" s="514"/>
      <c r="D1" s="514"/>
      <c r="E1" s="514"/>
      <c r="F1" s="514"/>
      <c r="G1" s="514"/>
      <c r="H1" s="514"/>
      <c r="I1" s="514"/>
      <c r="J1" s="514"/>
      <c r="K1" s="514"/>
      <c r="L1" s="514"/>
      <c r="M1" s="514"/>
      <c r="N1" s="515"/>
      <c r="O1" s="152"/>
      <c r="P1" s="126"/>
      <c r="Q1" s="126"/>
    </row>
    <row r="2" spans="1:19" ht="27" customHeight="1" thickTop="1" thickBot="1" x14ac:dyDescent="0.25">
      <c r="A2" s="509" t="s">
        <v>947</v>
      </c>
      <c r="B2" s="510"/>
      <c r="C2" s="510"/>
      <c r="D2" s="510"/>
      <c r="E2" s="510"/>
      <c r="F2" s="510"/>
      <c r="G2" s="510"/>
      <c r="H2" s="510"/>
      <c r="I2" s="510"/>
      <c r="J2" s="510"/>
      <c r="K2" s="510"/>
      <c r="L2" s="510"/>
      <c r="M2" s="510"/>
      <c r="N2" s="125"/>
      <c r="O2" s="153"/>
      <c r="P2" s="126"/>
      <c r="Q2" s="126"/>
    </row>
    <row r="3" spans="1:19" ht="30.45" customHeight="1" thickTop="1" thickBot="1" x14ac:dyDescent="0.3">
      <c r="A3" s="329"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118" t="s">
        <v>40</v>
      </c>
      <c r="Q3" s="117"/>
    </row>
    <row r="4" spans="1:19" ht="23.85" customHeight="1" thickTop="1" thickBot="1" x14ac:dyDescent="0.3">
      <c r="A4" s="143" t="s">
        <v>814</v>
      </c>
      <c r="B4" s="144">
        <f t="shared" ref="B4:N4" si="0">SUM(B6:B202)/2</f>
        <v>122790</v>
      </c>
      <c r="C4" s="144">
        <f t="shared" si="0"/>
        <v>146017</v>
      </c>
      <c r="D4" s="144">
        <f t="shared" si="0"/>
        <v>230025</v>
      </c>
      <c r="E4" s="144">
        <f t="shared" si="0"/>
        <v>334273</v>
      </c>
      <c r="F4" s="144">
        <f t="shared" si="0"/>
        <v>351332</v>
      </c>
      <c r="G4" s="144">
        <f t="shared" si="0"/>
        <v>329460</v>
      </c>
      <c r="H4" s="144">
        <f t="shared" si="0"/>
        <v>384688</v>
      </c>
      <c r="I4" s="144">
        <f t="shared" si="0"/>
        <v>456422</v>
      </c>
      <c r="J4" s="144">
        <f t="shared" si="0"/>
        <v>371195</v>
      </c>
      <c r="K4" s="144">
        <f t="shared" si="0"/>
        <v>352636</v>
      </c>
      <c r="L4" s="144">
        <f t="shared" si="0"/>
        <v>173020</v>
      </c>
      <c r="M4" s="144">
        <f t="shared" si="0"/>
        <v>125003</v>
      </c>
      <c r="N4" s="145">
        <f t="shared" si="0"/>
        <v>3376861</v>
      </c>
      <c r="O4" s="30" t="s">
        <v>414</v>
      </c>
    </row>
    <row r="5" spans="1:19" ht="30.45" customHeight="1" thickTop="1" thickBot="1" x14ac:dyDescent="0.3">
      <c r="A5" s="239"/>
      <c r="B5" s="240"/>
      <c r="C5" s="240"/>
      <c r="D5" s="240"/>
      <c r="E5" s="240"/>
      <c r="F5" s="240"/>
      <c r="G5" s="240"/>
      <c r="H5" s="240"/>
      <c r="I5" s="240"/>
      <c r="J5" s="240"/>
      <c r="K5" s="240"/>
      <c r="L5" s="240"/>
      <c r="M5" s="240"/>
      <c r="N5" s="241"/>
      <c r="O5" s="118"/>
      <c r="Q5" s="117"/>
    </row>
    <row r="6" spans="1:19" ht="23.85" customHeight="1" thickTop="1" x14ac:dyDescent="0.25">
      <c r="A6" s="129" t="s">
        <v>677</v>
      </c>
      <c r="B6" s="130">
        <f t="shared" ref="B6:M6" si="1">SUM(B7:B9)</f>
        <v>89</v>
      </c>
      <c r="C6" s="130">
        <f t="shared" si="1"/>
        <v>222</v>
      </c>
      <c r="D6" s="130">
        <f t="shared" si="1"/>
        <v>237</v>
      </c>
      <c r="E6" s="130">
        <f t="shared" si="1"/>
        <v>1502</v>
      </c>
      <c r="F6" s="130">
        <f t="shared" si="1"/>
        <v>876</v>
      </c>
      <c r="G6" s="130">
        <f t="shared" si="1"/>
        <v>449</v>
      </c>
      <c r="H6" s="130">
        <f t="shared" si="1"/>
        <v>38</v>
      </c>
      <c r="I6" s="130">
        <f t="shared" si="1"/>
        <v>118</v>
      </c>
      <c r="J6" s="130">
        <f t="shared" si="1"/>
        <v>243</v>
      </c>
      <c r="K6" s="130">
        <f t="shared" si="1"/>
        <v>366</v>
      </c>
      <c r="L6" s="130">
        <f t="shared" si="1"/>
        <v>239</v>
      </c>
      <c r="M6" s="130">
        <f t="shared" si="1"/>
        <v>326</v>
      </c>
      <c r="N6" s="131">
        <f t="shared" ref="N6:N12" si="2">SUM(B6:M6)</f>
        <v>4705</v>
      </c>
      <c r="O6" s="119" t="s">
        <v>678</v>
      </c>
      <c r="Q6" s="117"/>
    </row>
    <row r="7" spans="1:19" ht="18" customHeight="1" x14ac:dyDescent="0.25">
      <c r="A7" s="132" t="s">
        <v>715</v>
      </c>
      <c r="B7" s="133">
        <v>27</v>
      </c>
      <c r="C7" s="133">
        <v>187</v>
      </c>
      <c r="D7" s="133">
        <v>62</v>
      </c>
      <c r="E7" s="133">
        <v>817</v>
      </c>
      <c r="F7" s="133">
        <v>355</v>
      </c>
      <c r="G7" s="133">
        <v>236</v>
      </c>
      <c r="H7" s="133">
        <v>16</v>
      </c>
      <c r="I7" s="133">
        <v>23</v>
      </c>
      <c r="J7" s="133">
        <v>172</v>
      </c>
      <c r="K7" s="133">
        <v>109</v>
      </c>
      <c r="L7" s="133">
        <v>171</v>
      </c>
      <c r="M7" s="133">
        <v>122</v>
      </c>
      <c r="N7" s="134">
        <f t="shared" si="2"/>
        <v>2297</v>
      </c>
      <c r="O7" s="217" t="s">
        <v>934</v>
      </c>
      <c r="Q7" s="117"/>
    </row>
    <row r="8" spans="1:19" ht="18" customHeight="1" x14ac:dyDescent="0.25">
      <c r="A8" s="135" t="s">
        <v>716</v>
      </c>
      <c r="B8" s="133">
        <v>62</v>
      </c>
      <c r="C8" s="133">
        <v>35</v>
      </c>
      <c r="D8" s="133">
        <v>175</v>
      </c>
      <c r="E8" s="133">
        <v>630</v>
      </c>
      <c r="F8" s="133">
        <v>409</v>
      </c>
      <c r="G8" s="133">
        <v>213</v>
      </c>
      <c r="H8" s="133">
        <v>22</v>
      </c>
      <c r="I8" s="133">
        <v>95</v>
      </c>
      <c r="J8" s="133">
        <v>71</v>
      </c>
      <c r="K8" s="133">
        <v>207</v>
      </c>
      <c r="L8" s="133">
        <v>68</v>
      </c>
      <c r="M8" s="133">
        <v>204</v>
      </c>
      <c r="N8" s="134">
        <f t="shared" si="2"/>
        <v>2191</v>
      </c>
      <c r="O8" s="218" t="s">
        <v>935</v>
      </c>
      <c r="Q8" s="117"/>
    </row>
    <row r="9" spans="1:19" ht="18" customHeight="1" x14ac:dyDescent="0.25">
      <c r="A9" s="132" t="s">
        <v>681</v>
      </c>
      <c r="B9" s="133">
        <v>0</v>
      </c>
      <c r="C9" s="133">
        <v>0</v>
      </c>
      <c r="D9" s="133">
        <v>0</v>
      </c>
      <c r="E9" s="133">
        <v>55</v>
      </c>
      <c r="F9" s="133">
        <v>112</v>
      </c>
      <c r="G9" s="133">
        <v>0</v>
      </c>
      <c r="H9" s="133">
        <v>0</v>
      </c>
      <c r="I9" s="133">
        <v>0</v>
      </c>
      <c r="J9" s="133">
        <v>0</v>
      </c>
      <c r="K9" s="133">
        <v>50</v>
      </c>
      <c r="L9" s="133">
        <v>0</v>
      </c>
      <c r="M9" s="133">
        <v>0</v>
      </c>
      <c r="N9" s="134">
        <f t="shared" si="2"/>
        <v>217</v>
      </c>
      <c r="O9" s="218" t="s">
        <v>936</v>
      </c>
      <c r="Q9" s="117"/>
    </row>
    <row r="10" spans="1:19" s="25" customFormat="1" ht="23.85" customHeight="1" x14ac:dyDescent="0.25">
      <c r="A10" s="136" t="s">
        <v>717</v>
      </c>
      <c r="B10" s="137">
        <f t="shared" ref="B10:K10" si="3">SUM(B11:B12)</f>
        <v>746</v>
      </c>
      <c r="C10" s="137">
        <f t="shared" si="3"/>
        <v>872</v>
      </c>
      <c r="D10" s="137">
        <f t="shared" si="3"/>
        <v>1641</v>
      </c>
      <c r="E10" s="137">
        <f t="shared" si="3"/>
        <v>3381</v>
      </c>
      <c r="F10" s="137">
        <f t="shared" si="3"/>
        <v>2939</v>
      </c>
      <c r="G10" s="137">
        <f t="shared" si="3"/>
        <v>1480</v>
      </c>
      <c r="H10" s="137">
        <f t="shared" si="3"/>
        <v>1791</v>
      </c>
      <c r="I10" s="137">
        <f t="shared" si="3"/>
        <v>2293</v>
      </c>
      <c r="J10" s="137">
        <f t="shared" si="3"/>
        <v>2060</v>
      </c>
      <c r="K10" s="137">
        <f t="shared" si="3"/>
        <v>2010</v>
      </c>
      <c r="L10" s="137">
        <f>SUM(L11:L12)</f>
        <v>1308</v>
      </c>
      <c r="M10" s="137">
        <f>SUM(M11:M12)</f>
        <v>1244</v>
      </c>
      <c r="N10" s="138">
        <f t="shared" si="2"/>
        <v>21765</v>
      </c>
      <c r="O10" s="119" t="s">
        <v>41</v>
      </c>
    </row>
    <row r="11" spans="1:19" ht="18" customHeight="1" x14ac:dyDescent="0.25">
      <c r="A11" s="132" t="s">
        <v>3</v>
      </c>
      <c r="B11" s="133">
        <v>38</v>
      </c>
      <c r="C11" s="133">
        <v>48</v>
      </c>
      <c r="D11" s="133">
        <v>60</v>
      </c>
      <c r="E11" s="133">
        <v>128</v>
      </c>
      <c r="F11" s="133">
        <v>166</v>
      </c>
      <c r="G11" s="133">
        <v>129</v>
      </c>
      <c r="H11" s="133">
        <v>141</v>
      </c>
      <c r="I11" s="133">
        <v>213</v>
      </c>
      <c r="J11" s="133">
        <v>193</v>
      </c>
      <c r="K11" s="133">
        <v>100</v>
      </c>
      <c r="L11" s="133">
        <v>38</v>
      </c>
      <c r="M11" s="133">
        <v>24</v>
      </c>
      <c r="N11" s="134">
        <f t="shared" si="2"/>
        <v>1278</v>
      </c>
      <c r="O11" s="29" t="s">
        <v>474</v>
      </c>
      <c r="R11" s="21"/>
    </row>
    <row r="12" spans="1:19" ht="18" customHeight="1" x14ac:dyDescent="0.25">
      <c r="A12" s="132" t="s">
        <v>4</v>
      </c>
      <c r="B12" s="133">
        <v>708</v>
      </c>
      <c r="C12" s="133">
        <v>824</v>
      </c>
      <c r="D12" s="133">
        <v>1581</v>
      </c>
      <c r="E12" s="133">
        <v>3253</v>
      </c>
      <c r="F12" s="133">
        <v>2773</v>
      </c>
      <c r="G12" s="133">
        <v>1351</v>
      </c>
      <c r="H12" s="133">
        <v>1650</v>
      </c>
      <c r="I12" s="133">
        <v>2080</v>
      </c>
      <c r="J12" s="133">
        <v>1867</v>
      </c>
      <c r="K12" s="133">
        <v>1910</v>
      </c>
      <c r="L12" s="133">
        <v>1270</v>
      </c>
      <c r="M12" s="133">
        <v>1220</v>
      </c>
      <c r="N12" s="134">
        <f t="shared" si="2"/>
        <v>20487</v>
      </c>
      <c r="O12" s="29" t="s">
        <v>475</v>
      </c>
      <c r="S12" s="25"/>
    </row>
    <row r="13" spans="1:19" s="25" customFormat="1" ht="23.85" customHeight="1" x14ac:dyDescent="0.25">
      <c r="A13" s="139" t="s">
        <v>718</v>
      </c>
      <c r="B13" s="137">
        <f t="shared" ref="B13:M13" si="4">SUM(B14:B14)</f>
        <v>76</v>
      </c>
      <c r="C13" s="137">
        <f t="shared" si="4"/>
        <v>285</v>
      </c>
      <c r="D13" s="137">
        <f t="shared" si="4"/>
        <v>48</v>
      </c>
      <c r="E13" s="137">
        <f t="shared" si="4"/>
        <v>246</v>
      </c>
      <c r="F13" s="137">
        <f t="shared" si="4"/>
        <v>874</v>
      </c>
      <c r="G13" s="137">
        <f t="shared" si="4"/>
        <v>151</v>
      </c>
      <c r="H13" s="137">
        <f t="shared" si="4"/>
        <v>204</v>
      </c>
      <c r="I13" s="137">
        <f t="shared" si="4"/>
        <v>112</v>
      </c>
      <c r="J13" s="137">
        <f t="shared" si="4"/>
        <v>87</v>
      </c>
      <c r="K13" s="137">
        <f t="shared" si="4"/>
        <v>93</v>
      </c>
      <c r="L13" s="137">
        <f t="shared" si="4"/>
        <v>23</v>
      </c>
      <c r="M13" s="137">
        <f t="shared" si="4"/>
        <v>47</v>
      </c>
      <c r="N13" s="138">
        <f>SUM(B13:M13)</f>
        <v>2246</v>
      </c>
      <c r="O13" s="119" t="s">
        <v>44</v>
      </c>
      <c r="Q13" s="21"/>
      <c r="S13" s="21"/>
    </row>
    <row r="14" spans="1:19" ht="18" customHeight="1" x14ac:dyDescent="0.25">
      <c r="A14" s="132" t="s">
        <v>7</v>
      </c>
      <c r="B14" s="133">
        <v>76</v>
      </c>
      <c r="C14" s="133">
        <v>285</v>
      </c>
      <c r="D14" s="133">
        <v>48</v>
      </c>
      <c r="E14" s="133">
        <v>246</v>
      </c>
      <c r="F14" s="133">
        <v>874</v>
      </c>
      <c r="G14" s="133">
        <v>151</v>
      </c>
      <c r="H14" s="133">
        <v>204</v>
      </c>
      <c r="I14" s="133">
        <v>112</v>
      </c>
      <c r="J14" s="133">
        <v>87</v>
      </c>
      <c r="K14" s="133">
        <v>93</v>
      </c>
      <c r="L14" s="133">
        <v>23</v>
      </c>
      <c r="M14" s="133">
        <v>47</v>
      </c>
      <c r="N14" s="134">
        <f>SUM(B14:M14)</f>
        <v>2246</v>
      </c>
      <c r="O14" s="29" t="s">
        <v>477</v>
      </c>
    </row>
    <row r="15" spans="1:19" s="25" customFormat="1" ht="23.85" customHeight="1" x14ac:dyDescent="0.25">
      <c r="A15" s="139" t="s">
        <v>719</v>
      </c>
      <c r="B15" s="137">
        <f t="shared" ref="B15:K15" si="5">SUM(B16:B17)</f>
        <v>137</v>
      </c>
      <c r="C15" s="137">
        <f t="shared" si="5"/>
        <v>250</v>
      </c>
      <c r="D15" s="137">
        <f t="shared" si="5"/>
        <v>377</v>
      </c>
      <c r="E15" s="137">
        <f t="shared" si="5"/>
        <v>729</v>
      </c>
      <c r="F15" s="137">
        <f t="shared" si="5"/>
        <v>716</v>
      </c>
      <c r="G15" s="137">
        <f t="shared" si="5"/>
        <v>842</v>
      </c>
      <c r="H15" s="137">
        <f t="shared" si="5"/>
        <v>551</v>
      </c>
      <c r="I15" s="137">
        <f t="shared" si="5"/>
        <v>878</v>
      </c>
      <c r="J15" s="137">
        <f t="shared" si="5"/>
        <v>732</v>
      </c>
      <c r="K15" s="137">
        <f t="shared" si="5"/>
        <v>1112</v>
      </c>
      <c r="L15" s="137">
        <f>SUM(L16:L17)</f>
        <v>588</v>
      </c>
      <c r="M15" s="137">
        <f>SUM(M16:M17)</f>
        <v>267</v>
      </c>
      <c r="N15" s="138">
        <f>SUM(B15:M15)</f>
        <v>7179</v>
      </c>
      <c r="O15" s="119" t="s">
        <v>47</v>
      </c>
    </row>
    <row r="16" spans="1:19" s="25" customFormat="1" ht="18" customHeight="1" x14ac:dyDescent="0.25">
      <c r="A16" s="132" t="s">
        <v>720</v>
      </c>
      <c r="B16" s="133">
        <v>27</v>
      </c>
      <c r="C16" s="133">
        <v>86</v>
      </c>
      <c r="D16" s="133">
        <v>56</v>
      </c>
      <c r="E16" s="133">
        <v>103</v>
      </c>
      <c r="F16" s="133">
        <v>186</v>
      </c>
      <c r="G16" s="133">
        <v>162</v>
      </c>
      <c r="H16" s="133">
        <v>134</v>
      </c>
      <c r="I16" s="133">
        <v>327</v>
      </c>
      <c r="J16" s="133">
        <v>179</v>
      </c>
      <c r="K16" s="133">
        <v>395</v>
      </c>
      <c r="L16" s="133">
        <v>49</v>
      </c>
      <c r="M16" s="133">
        <v>63</v>
      </c>
      <c r="N16" s="134">
        <f>SUM(B16:M16)</f>
        <v>1767</v>
      </c>
      <c r="O16" s="29" t="s">
        <v>933</v>
      </c>
    </row>
    <row r="17" spans="1:15" ht="17.7" customHeight="1" x14ac:dyDescent="0.25">
      <c r="A17" s="132" t="s">
        <v>9</v>
      </c>
      <c r="B17" s="133">
        <v>110</v>
      </c>
      <c r="C17" s="133">
        <v>164</v>
      </c>
      <c r="D17" s="133">
        <v>321</v>
      </c>
      <c r="E17" s="133">
        <v>626</v>
      </c>
      <c r="F17" s="133">
        <v>530</v>
      </c>
      <c r="G17" s="133">
        <v>680</v>
      </c>
      <c r="H17" s="133">
        <v>417</v>
      </c>
      <c r="I17" s="133">
        <v>551</v>
      </c>
      <c r="J17" s="133">
        <v>553</v>
      </c>
      <c r="K17" s="133">
        <v>717</v>
      </c>
      <c r="L17" s="133">
        <v>539</v>
      </c>
      <c r="M17" s="133">
        <v>204</v>
      </c>
      <c r="N17" s="134">
        <f>SUM(B17:M17)</f>
        <v>5412</v>
      </c>
      <c r="O17" s="29" t="s">
        <v>48</v>
      </c>
    </row>
    <row r="18" spans="1:15" s="25" customFormat="1" ht="23.85" customHeight="1" x14ac:dyDescent="0.25">
      <c r="A18" s="136" t="s">
        <v>721</v>
      </c>
      <c r="B18" s="137">
        <f t="shared" ref="B18:M18" si="6">SUM(B19:B38)</f>
        <v>88729</v>
      </c>
      <c r="C18" s="137">
        <f t="shared" si="6"/>
        <v>98189</v>
      </c>
      <c r="D18" s="137">
        <f t="shared" si="6"/>
        <v>146148</v>
      </c>
      <c r="E18" s="137">
        <f t="shared" si="6"/>
        <v>171256</v>
      </c>
      <c r="F18" s="137">
        <f t="shared" si="6"/>
        <v>174485</v>
      </c>
      <c r="G18" s="137">
        <f t="shared" si="6"/>
        <v>158301</v>
      </c>
      <c r="H18" s="137">
        <f t="shared" si="6"/>
        <v>175179</v>
      </c>
      <c r="I18" s="137">
        <f t="shared" si="6"/>
        <v>193867</v>
      </c>
      <c r="J18" s="137">
        <f t="shared" si="6"/>
        <v>164733</v>
      </c>
      <c r="K18" s="137">
        <f t="shared" si="6"/>
        <v>181118</v>
      </c>
      <c r="L18" s="137">
        <f t="shared" si="6"/>
        <v>109956</v>
      </c>
      <c r="M18" s="137">
        <f t="shared" si="6"/>
        <v>81562</v>
      </c>
      <c r="N18" s="138">
        <f t="shared" ref="N18:N38" si="7">SUM(B18:M18)</f>
        <v>1743523</v>
      </c>
      <c r="O18" s="119" t="s">
        <v>49</v>
      </c>
    </row>
    <row r="19" spans="1:15" s="25" customFormat="1" ht="18" customHeight="1" x14ac:dyDescent="0.25">
      <c r="A19" s="140" t="s">
        <v>722</v>
      </c>
      <c r="B19" s="133">
        <v>42622</v>
      </c>
      <c r="C19" s="133">
        <v>52749</v>
      </c>
      <c r="D19" s="133">
        <v>92093</v>
      </c>
      <c r="E19" s="133">
        <v>101542</v>
      </c>
      <c r="F19" s="133">
        <v>112366</v>
      </c>
      <c r="G19" s="133">
        <v>108572</v>
      </c>
      <c r="H19" s="133">
        <v>115865</v>
      </c>
      <c r="I19" s="133">
        <v>130925</v>
      </c>
      <c r="J19" s="133">
        <v>107312</v>
      </c>
      <c r="K19" s="133">
        <v>113717</v>
      </c>
      <c r="L19" s="133">
        <v>61225</v>
      </c>
      <c r="M19" s="133">
        <v>52151</v>
      </c>
      <c r="N19" s="134">
        <f t="shared" si="7"/>
        <v>1091139</v>
      </c>
      <c r="O19" s="29" t="s">
        <v>601</v>
      </c>
    </row>
    <row r="20" spans="1:15" s="25" customFormat="1" ht="18" customHeight="1" x14ac:dyDescent="0.25">
      <c r="A20" s="132" t="s">
        <v>723</v>
      </c>
      <c r="B20" s="133">
        <v>820</v>
      </c>
      <c r="C20" s="133">
        <v>841</v>
      </c>
      <c r="D20" s="133">
        <v>1688</v>
      </c>
      <c r="E20" s="133">
        <v>951</v>
      </c>
      <c r="F20" s="133">
        <v>917</v>
      </c>
      <c r="G20" s="133">
        <v>8035</v>
      </c>
      <c r="H20" s="133">
        <v>967</v>
      </c>
      <c r="I20" s="133">
        <v>1016</v>
      </c>
      <c r="J20" s="133">
        <v>1120</v>
      </c>
      <c r="K20" s="133">
        <v>1472</v>
      </c>
      <c r="L20" s="133">
        <v>876</v>
      </c>
      <c r="M20" s="133">
        <v>1124</v>
      </c>
      <c r="N20" s="134">
        <f t="shared" si="7"/>
        <v>19827</v>
      </c>
      <c r="O20" s="212" t="s">
        <v>51</v>
      </c>
    </row>
    <row r="21" spans="1:15" s="25" customFormat="1" ht="18" customHeight="1" x14ac:dyDescent="0.25">
      <c r="A21" s="140" t="s">
        <v>724</v>
      </c>
      <c r="B21" s="133">
        <v>10675</v>
      </c>
      <c r="C21" s="133">
        <v>2511</v>
      </c>
      <c r="D21" s="133">
        <v>0</v>
      </c>
      <c r="E21" s="133">
        <v>0</v>
      </c>
      <c r="F21" s="133">
        <v>0</v>
      </c>
      <c r="G21" s="133">
        <v>0</v>
      </c>
      <c r="H21" s="133">
        <v>0</v>
      </c>
      <c r="I21" s="133">
        <v>0</v>
      </c>
      <c r="J21" s="133">
        <v>0</v>
      </c>
      <c r="K21" s="133">
        <v>0</v>
      </c>
      <c r="L21" s="133">
        <v>0</v>
      </c>
      <c r="M21" s="133">
        <v>508</v>
      </c>
      <c r="N21" s="134">
        <f t="shared" si="7"/>
        <v>13694</v>
      </c>
      <c r="O21" s="212" t="s">
        <v>300</v>
      </c>
    </row>
    <row r="22" spans="1:15" s="25" customFormat="1" ht="18" customHeight="1" x14ac:dyDescent="0.25">
      <c r="A22" s="132" t="s">
        <v>23</v>
      </c>
      <c r="B22" s="133">
        <v>8629</v>
      </c>
      <c r="C22" s="133">
        <v>9287</v>
      </c>
      <c r="D22" s="133">
        <v>10193</v>
      </c>
      <c r="E22" s="133">
        <v>10775</v>
      </c>
      <c r="F22" s="133">
        <v>7606</v>
      </c>
      <c r="G22" s="133">
        <v>1123</v>
      </c>
      <c r="H22" s="133">
        <v>7826</v>
      </c>
      <c r="I22" s="133">
        <v>5902</v>
      </c>
      <c r="J22" s="133">
        <v>5909</v>
      </c>
      <c r="K22" s="133">
        <v>10614</v>
      </c>
      <c r="L22" s="133">
        <v>10148</v>
      </c>
      <c r="M22" s="133">
        <v>12366</v>
      </c>
      <c r="N22" s="134">
        <f t="shared" si="7"/>
        <v>100378</v>
      </c>
      <c r="O22" s="212" t="s">
        <v>62</v>
      </c>
    </row>
    <row r="23" spans="1:15" ht="18" customHeight="1" x14ac:dyDescent="0.25">
      <c r="A23" s="132" t="s">
        <v>725</v>
      </c>
      <c r="B23" s="133">
        <v>2146</v>
      </c>
      <c r="C23" s="133">
        <v>2784</v>
      </c>
      <c r="D23" s="133">
        <v>1621</v>
      </c>
      <c r="E23" s="133">
        <v>2317</v>
      </c>
      <c r="F23" s="133">
        <v>3763</v>
      </c>
      <c r="G23" s="133">
        <v>3107</v>
      </c>
      <c r="H23" s="133">
        <v>3579</v>
      </c>
      <c r="I23" s="133">
        <v>3894</v>
      </c>
      <c r="J23" s="133">
        <v>3071</v>
      </c>
      <c r="K23" s="133">
        <v>3635</v>
      </c>
      <c r="L23" s="133">
        <v>1819</v>
      </c>
      <c r="M23" s="133">
        <v>2232</v>
      </c>
      <c r="N23" s="134">
        <f t="shared" si="7"/>
        <v>33968</v>
      </c>
      <c r="O23" s="29" t="s">
        <v>263</v>
      </c>
    </row>
    <row r="24" spans="1:15" ht="18" customHeight="1" x14ac:dyDescent="0.25">
      <c r="A24" s="132" t="s">
        <v>12</v>
      </c>
      <c r="B24" s="133">
        <v>18950</v>
      </c>
      <c r="C24" s="133">
        <v>24917</v>
      </c>
      <c r="D24" s="133">
        <v>33851</v>
      </c>
      <c r="E24" s="133">
        <v>44779</v>
      </c>
      <c r="F24" s="133">
        <v>38184</v>
      </c>
      <c r="G24" s="133">
        <v>28812</v>
      </c>
      <c r="H24" s="133">
        <v>38673</v>
      </c>
      <c r="I24" s="133">
        <v>42375</v>
      </c>
      <c r="J24" s="133">
        <v>38032</v>
      </c>
      <c r="K24" s="133">
        <v>38282</v>
      </c>
      <c r="L24" s="133">
        <v>25970</v>
      </c>
      <c r="M24" s="133">
        <v>6786</v>
      </c>
      <c r="N24" s="134">
        <f t="shared" si="7"/>
        <v>379611</v>
      </c>
      <c r="O24" s="29" t="s">
        <v>478</v>
      </c>
    </row>
    <row r="25" spans="1:15" ht="18" customHeight="1" x14ac:dyDescent="0.25">
      <c r="A25" s="132" t="s">
        <v>387</v>
      </c>
      <c r="B25" s="133">
        <v>1427</v>
      </c>
      <c r="C25" s="133">
        <v>1191</v>
      </c>
      <c r="D25" s="133">
        <v>1701</v>
      </c>
      <c r="E25" s="133">
        <v>2081</v>
      </c>
      <c r="F25" s="133">
        <v>3155</v>
      </c>
      <c r="G25" s="133">
        <v>2035</v>
      </c>
      <c r="H25" s="133">
        <v>1767</v>
      </c>
      <c r="I25" s="133">
        <v>2172</v>
      </c>
      <c r="J25" s="133">
        <v>2220</v>
      </c>
      <c r="K25" s="133">
        <v>2141</v>
      </c>
      <c r="L25" s="133">
        <v>1837</v>
      </c>
      <c r="M25" s="133">
        <v>1680</v>
      </c>
      <c r="N25" s="134">
        <f t="shared" si="7"/>
        <v>23407</v>
      </c>
      <c r="O25" s="29" t="s">
        <v>52</v>
      </c>
    </row>
    <row r="26" spans="1:15" ht="17.7" customHeight="1" x14ac:dyDescent="0.25">
      <c r="A26" s="132" t="s">
        <v>14</v>
      </c>
      <c r="B26" s="133">
        <v>343</v>
      </c>
      <c r="C26" s="133">
        <v>278</v>
      </c>
      <c r="D26" s="133">
        <v>352</v>
      </c>
      <c r="E26" s="133">
        <v>490</v>
      </c>
      <c r="F26" s="133">
        <v>561</v>
      </c>
      <c r="G26" s="133">
        <v>290</v>
      </c>
      <c r="H26" s="133">
        <v>168</v>
      </c>
      <c r="I26" s="133">
        <v>126</v>
      </c>
      <c r="J26" s="133">
        <v>220</v>
      </c>
      <c r="K26" s="133">
        <v>456</v>
      </c>
      <c r="L26" s="133">
        <v>724</v>
      </c>
      <c r="M26" s="133">
        <v>313</v>
      </c>
      <c r="N26" s="134">
        <f t="shared" si="7"/>
        <v>4321</v>
      </c>
      <c r="O26" s="154" t="s">
        <v>602</v>
      </c>
    </row>
    <row r="27" spans="1:15" ht="18" customHeight="1" x14ac:dyDescent="0.25">
      <c r="A27" s="132" t="s">
        <v>15</v>
      </c>
      <c r="B27" s="133">
        <v>568</v>
      </c>
      <c r="C27" s="133">
        <v>517</v>
      </c>
      <c r="D27" s="133">
        <v>610</v>
      </c>
      <c r="E27" s="133">
        <v>1439</v>
      </c>
      <c r="F27" s="133">
        <v>1678</v>
      </c>
      <c r="G27" s="133">
        <v>2346</v>
      </c>
      <c r="H27" s="133">
        <v>2757</v>
      </c>
      <c r="I27" s="133">
        <v>2949</v>
      </c>
      <c r="J27" s="133">
        <v>2365</v>
      </c>
      <c r="K27" s="133">
        <v>2604</v>
      </c>
      <c r="L27" s="133">
        <v>1496</v>
      </c>
      <c r="M27" s="133">
        <v>743</v>
      </c>
      <c r="N27" s="134">
        <f t="shared" si="7"/>
        <v>20072</v>
      </c>
      <c r="O27" s="29" t="s">
        <v>480</v>
      </c>
    </row>
    <row r="28" spans="1:15" ht="18" customHeight="1" x14ac:dyDescent="0.25">
      <c r="A28" s="132" t="s">
        <v>726</v>
      </c>
      <c r="B28" s="133">
        <v>0</v>
      </c>
      <c r="C28" s="133">
        <v>0</v>
      </c>
      <c r="D28" s="133">
        <v>0</v>
      </c>
      <c r="E28" s="133">
        <v>30</v>
      </c>
      <c r="F28" s="133">
        <v>41</v>
      </c>
      <c r="G28" s="133">
        <v>135</v>
      </c>
      <c r="H28" s="133">
        <v>108</v>
      </c>
      <c r="I28" s="133">
        <v>142</v>
      </c>
      <c r="J28" s="133">
        <v>72</v>
      </c>
      <c r="K28" s="133">
        <v>59</v>
      </c>
      <c r="L28" s="133">
        <v>34</v>
      </c>
      <c r="M28" s="133">
        <v>9</v>
      </c>
      <c r="N28" s="134">
        <f t="shared" si="7"/>
        <v>630</v>
      </c>
      <c r="O28" s="212" t="s">
        <v>395</v>
      </c>
    </row>
    <row r="29" spans="1:15" ht="17.7" customHeight="1" x14ac:dyDescent="0.25">
      <c r="A29" s="132" t="s">
        <v>314</v>
      </c>
      <c r="B29" s="133">
        <v>58</v>
      </c>
      <c r="C29" s="133">
        <v>43</v>
      </c>
      <c r="D29" s="133">
        <v>176</v>
      </c>
      <c r="E29" s="133">
        <v>124</v>
      </c>
      <c r="F29" s="133">
        <v>117</v>
      </c>
      <c r="G29" s="133">
        <v>155</v>
      </c>
      <c r="H29" s="133">
        <v>99</v>
      </c>
      <c r="I29" s="133">
        <v>113</v>
      </c>
      <c r="J29" s="133">
        <v>123</v>
      </c>
      <c r="K29" s="133">
        <v>105</v>
      </c>
      <c r="L29" s="133">
        <v>104</v>
      </c>
      <c r="M29" s="133">
        <v>35</v>
      </c>
      <c r="N29" s="134">
        <f t="shared" si="7"/>
        <v>1252</v>
      </c>
      <c r="O29" s="29" t="s">
        <v>389</v>
      </c>
    </row>
    <row r="30" spans="1:15" ht="17.7" customHeight="1" x14ac:dyDescent="0.25">
      <c r="A30" s="132" t="s">
        <v>390</v>
      </c>
      <c r="B30" s="133">
        <v>36</v>
      </c>
      <c r="C30" s="133">
        <v>150</v>
      </c>
      <c r="D30" s="133">
        <v>59</v>
      </c>
      <c r="E30" s="133">
        <v>149</v>
      </c>
      <c r="F30" s="133">
        <v>86</v>
      </c>
      <c r="G30" s="133">
        <v>70</v>
      </c>
      <c r="H30" s="133">
        <v>32</v>
      </c>
      <c r="I30" s="133">
        <v>78</v>
      </c>
      <c r="J30" s="133">
        <v>37</v>
      </c>
      <c r="K30" s="133">
        <v>91</v>
      </c>
      <c r="L30" s="133">
        <v>88</v>
      </c>
      <c r="M30" s="133">
        <v>22</v>
      </c>
      <c r="N30" s="134">
        <f t="shared" si="7"/>
        <v>898</v>
      </c>
      <c r="O30" s="29" t="s">
        <v>481</v>
      </c>
    </row>
    <row r="31" spans="1:15" ht="17.7" customHeight="1" x14ac:dyDescent="0.25">
      <c r="A31" s="132" t="s">
        <v>16</v>
      </c>
      <c r="B31" s="133">
        <v>0</v>
      </c>
      <c r="C31" s="133">
        <v>0</v>
      </c>
      <c r="D31" s="133">
        <v>0</v>
      </c>
      <c r="E31" s="133">
        <v>0</v>
      </c>
      <c r="F31" s="133">
        <v>0</v>
      </c>
      <c r="G31" s="133">
        <v>0</v>
      </c>
      <c r="H31" s="133">
        <v>0</v>
      </c>
      <c r="I31" s="133">
        <v>0</v>
      </c>
      <c r="J31" s="133">
        <v>0</v>
      </c>
      <c r="K31" s="133">
        <v>0</v>
      </c>
      <c r="L31" s="133">
        <v>0</v>
      </c>
      <c r="M31" s="133">
        <v>0</v>
      </c>
      <c r="N31" s="134">
        <f t="shared" si="7"/>
        <v>0</v>
      </c>
      <c r="O31" s="29" t="s">
        <v>55</v>
      </c>
    </row>
    <row r="32" spans="1:15" ht="17.7" customHeight="1" x14ac:dyDescent="0.25">
      <c r="A32" s="132" t="s">
        <v>17</v>
      </c>
      <c r="B32" s="133">
        <v>510</v>
      </c>
      <c r="C32" s="133">
        <v>849</v>
      </c>
      <c r="D32" s="133">
        <v>963</v>
      </c>
      <c r="E32" s="133">
        <v>2351</v>
      </c>
      <c r="F32" s="133">
        <v>2319</v>
      </c>
      <c r="G32" s="133">
        <v>785</v>
      </c>
      <c r="H32" s="133">
        <v>299</v>
      </c>
      <c r="I32" s="133">
        <v>475</v>
      </c>
      <c r="J32" s="133">
        <v>612</v>
      </c>
      <c r="K32" s="133">
        <v>1482</v>
      </c>
      <c r="L32" s="133">
        <v>1222</v>
      </c>
      <c r="M32" s="133">
        <v>540</v>
      </c>
      <c r="N32" s="134">
        <f t="shared" si="7"/>
        <v>12407</v>
      </c>
      <c r="O32" s="29" t="s">
        <v>56</v>
      </c>
    </row>
    <row r="33" spans="1:20" ht="17.7" customHeight="1" x14ac:dyDescent="0.25">
      <c r="A33" s="132" t="s">
        <v>315</v>
      </c>
      <c r="B33" s="133">
        <v>673</v>
      </c>
      <c r="C33" s="133">
        <v>533</v>
      </c>
      <c r="D33" s="133">
        <v>561</v>
      </c>
      <c r="E33" s="133">
        <v>671</v>
      </c>
      <c r="F33" s="133">
        <v>805</v>
      </c>
      <c r="G33" s="133">
        <v>650</v>
      </c>
      <c r="H33" s="133">
        <v>832</v>
      </c>
      <c r="I33" s="133">
        <v>1037</v>
      </c>
      <c r="J33" s="133">
        <v>1035</v>
      </c>
      <c r="K33" s="133">
        <v>3458</v>
      </c>
      <c r="L33" s="133">
        <v>2215</v>
      </c>
      <c r="M33" s="133">
        <v>1901</v>
      </c>
      <c r="N33" s="134">
        <f t="shared" si="7"/>
        <v>14371</v>
      </c>
      <c r="O33" s="29" t="s">
        <v>57</v>
      </c>
    </row>
    <row r="34" spans="1:20" ht="17.7" customHeight="1" x14ac:dyDescent="0.25">
      <c r="A34" s="132" t="s">
        <v>727</v>
      </c>
      <c r="B34" s="133">
        <v>537</v>
      </c>
      <c r="C34" s="133">
        <v>651</v>
      </c>
      <c r="D34" s="133">
        <v>502</v>
      </c>
      <c r="E34" s="133">
        <v>880</v>
      </c>
      <c r="F34" s="133">
        <v>837</v>
      </c>
      <c r="G34" s="133">
        <v>514</v>
      </c>
      <c r="H34" s="133">
        <v>655</v>
      </c>
      <c r="I34" s="133">
        <v>726</v>
      </c>
      <c r="J34" s="133">
        <v>773</v>
      </c>
      <c r="K34" s="133">
        <v>1204</v>
      </c>
      <c r="L34" s="133">
        <v>1072</v>
      </c>
      <c r="M34" s="133">
        <v>767</v>
      </c>
      <c r="N34" s="134">
        <f t="shared" si="7"/>
        <v>9118</v>
      </c>
      <c r="O34" s="29" t="s">
        <v>393</v>
      </c>
    </row>
    <row r="35" spans="1:20" ht="17.7" customHeight="1" x14ac:dyDescent="0.25">
      <c r="A35" s="132" t="s">
        <v>728</v>
      </c>
      <c r="B35" s="133">
        <v>18</v>
      </c>
      <c r="C35" s="133">
        <v>28</v>
      </c>
      <c r="D35" s="133">
        <v>31</v>
      </c>
      <c r="E35" s="133">
        <v>119</v>
      </c>
      <c r="F35" s="133">
        <v>370</v>
      </c>
      <c r="G35" s="133">
        <v>251</v>
      </c>
      <c r="H35" s="133">
        <v>279</v>
      </c>
      <c r="I35" s="133">
        <v>414</v>
      </c>
      <c r="J35" s="133">
        <v>217</v>
      </c>
      <c r="K35" s="133">
        <v>215</v>
      </c>
      <c r="L35" s="133">
        <v>33</v>
      </c>
      <c r="M35" s="133">
        <v>33</v>
      </c>
      <c r="N35" s="134">
        <f t="shared" si="7"/>
        <v>2008</v>
      </c>
      <c r="O35" s="212" t="s">
        <v>830</v>
      </c>
    </row>
    <row r="36" spans="1:20" ht="17.7" customHeight="1" x14ac:dyDescent="0.25">
      <c r="A36" s="132" t="s">
        <v>632</v>
      </c>
      <c r="B36" s="133">
        <v>51</v>
      </c>
      <c r="C36" s="133">
        <v>80</v>
      </c>
      <c r="D36" s="133">
        <v>194</v>
      </c>
      <c r="E36" s="133">
        <v>418</v>
      </c>
      <c r="F36" s="133">
        <v>222</v>
      </c>
      <c r="G36" s="133">
        <v>255</v>
      </c>
      <c r="H36" s="133">
        <v>171</v>
      </c>
      <c r="I36" s="133">
        <v>198</v>
      </c>
      <c r="J36" s="133">
        <v>118</v>
      </c>
      <c r="K36" s="133">
        <v>193</v>
      </c>
      <c r="L36" s="133">
        <v>143</v>
      </c>
      <c r="M36" s="133">
        <v>72</v>
      </c>
      <c r="N36" s="134">
        <f t="shared" si="7"/>
        <v>2115</v>
      </c>
      <c r="O36" s="212" t="s">
        <v>848</v>
      </c>
    </row>
    <row r="37" spans="1:20" ht="17.7" customHeight="1" x14ac:dyDescent="0.25">
      <c r="A37" s="132" t="s">
        <v>20</v>
      </c>
      <c r="B37" s="133">
        <v>27</v>
      </c>
      <c r="C37" s="133">
        <v>12</v>
      </c>
      <c r="D37" s="133">
        <v>178</v>
      </c>
      <c r="E37" s="133">
        <v>956</v>
      </c>
      <c r="F37" s="133">
        <v>366</v>
      </c>
      <c r="G37" s="133">
        <v>403</v>
      </c>
      <c r="H37" s="133">
        <v>424</v>
      </c>
      <c r="I37" s="133">
        <v>557</v>
      </c>
      <c r="J37" s="133">
        <v>421</v>
      </c>
      <c r="K37" s="133">
        <v>228</v>
      </c>
      <c r="L37" s="133">
        <v>20</v>
      </c>
      <c r="M37" s="133">
        <v>94</v>
      </c>
      <c r="N37" s="134">
        <f t="shared" si="7"/>
        <v>3686</v>
      </c>
      <c r="O37" s="29" t="s">
        <v>394</v>
      </c>
    </row>
    <row r="38" spans="1:20" ht="17.7" customHeight="1" x14ac:dyDescent="0.25">
      <c r="A38" s="132" t="s">
        <v>729</v>
      </c>
      <c r="B38" s="133">
        <v>639</v>
      </c>
      <c r="C38" s="133">
        <v>768</v>
      </c>
      <c r="D38" s="133">
        <v>1375</v>
      </c>
      <c r="E38" s="133">
        <v>1184</v>
      </c>
      <c r="F38" s="133">
        <v>1092</v>
      </c>
      <c r="G38" s="133">
        <v>763</v>
      </c>
      <c r="H38" s="133">
        <v>678</v>
      </c>
      <c r="I38" s="133">
        <v>768</v>
      </c>
      <c r="J38" s="133">
        <v>1076</v>
      </c>
      <c r="K38" s="133">
        <v>1162</v>
      </c>
      <c r="L38" s="133">
        <v>930</v>
      </c>
      <c r="M38" s="133">
        <v>186</v>
      </c>
      <c r="N38" s="134">
        <f t="shared" si="7"/>
        <v>10621</v>
      </c>
      <c r="O38" s="212" t="s">
        <v>60</v>
      </c>
    </row>
    <row r="39" spans="1:20" s="25" customFormat="1" ht="23.85" customHeight="1" x14ac:dyDescent="0.25">
      <c r="A39" s="136" t="s">
        <v>730</v>
      </c>
      <c r="B39" s="137">
        <f>SUM(B40:B41)</f>
        <v>949</v>
      </c>
      <c r="C39" s="137">
        <f t="shared" ref="C39:H39" si="8">SUM(C40:C41)</f>
        <v>1742</v>
      </c>
      <c r="D39" s="137">
        <f t="shared" si="8"/>
        <v>1151</v>
      </c>
      <c r="E39" s="137">
        <f t="shared" si="8"/>
        <v>3666</v>
      </c>
      <c r="F39" s="137">
        <f t="shared" si="8"/>
        <v>2596</v>
      </c>
      <c r="G39" s="137">
        <f t="shared" si="8"/>
        <v>789</v>
      </c>
      <c r="H39" s="137">
        <f t="shared" si="8"/>
        <v>558</v>
      </c>
      <c r="I39" s="137">
        <f>SUM(I40:I41)</f>
        <v>3030</v>
      </c>
      <c r="J39" s="137">
        <f>SUM(J40:J41)</f>
        <v>631</v>
      </c>
      <c r="K39" s="137">
        <f>SUM(K40:K41)</f>
        <v>1540</v>
      </c>
      <c r="L39" s="137">
        <f>SUM(L40:L41)</f>
        <v>1344</v>
      </c>
      <c r="M39" s="137">
        <f>SUM(M40:M41)</f>
        <v>1528</v>
      </c>
      <c r="N39" s="138">
        <f>SUM(B39:M39)</f>
        <v>19524</v>
      </c>
      <c r="O39" s="119" t="s">
        <v>64</v>
      </c>
      <c r="Q39" s="22"/>
    </row>
    <row r="40" spans="1:20" ht="18" customHeight="1" x14ac:dyDescent="0.25">
      <c r="A40" s="132" t="s">
        <v>27</v>
      </c>
      <c r="B40" s="133">
        <v>104</v>
      </c>
      <c r="C40" s="133">
        <v>352</v>
      </c>
      <c r="D40" s="133">
        <v>157</v>
      </c>
      <c r="E40" s="133">
        <v>73</v>
      </c>
      <c r="F40" s="133">
        <v>121</v>
      </c>
      <c r="G40" s="133">
        <v>87</v>
      </c>
      <c r="H40" s="133">
        <v>62</v>
      </c>
      <c r="I40" s="133">
        <v>200</v>
      </c>
      <c r="J40" s="133">
        <v>47</v>
      </c>
      <c r="K40" s="133">
        <v>215</v>
      </c>
      <c r="L40" s="133">
        <v>267</v>
      </c>
      <c r="M40" s="133">
        <v>123</v>
      </c>
      <c r="N40" s="134">
        <f>SUM(B40:M40)</f>
        <v>1808</v>
      </c>
      <c r="O40" s="29" t="s">
        <v>486</v>
      </c>
    </row>
    <row r="41" spans="1:20" ht="18" customHeight="1" x14ac:dyDescent="0.25">
      <c r="A41" s="132" t="s">
        <v>636</v>
      </c>
      <c r="B41" s="133">
        <v>845</v>
      </c>
      <c r="C41" s="133">
        <v>1390</v>
      </c>
      <c r="D41" s="133">
        <v>994</v>
      </c>
      <c r="E41" s="133">
        <v>3593</v>
      </c>
      <c r="F41" s="133">
        <v>2475</v>
      </c>
      <c r="G41" s="133">
        <v>702</v>
      </c>
      <c r="H41" s="133">
        <v>496</v>
      </c>
      <c r="I41" s="133">
        <v>2830</v>
      </c>
      <c r="J41" s="133">
        <v>584</v>
      </c>
      <c r="K41" s="133">
        <v>1325</v>
      </c>
      <c r="L41" s="133">
        <v>1077</v>
      </c>
      <c r="M41" s="133">
        <v>1405</v>
      </c>
      <c r="N41" s="134">
        <f>SUM(B41:M41)</f>
        <v>17716</v>
      </c>
      <c r="O41" s="212" t="s">
        <v>891</v>
      </c>
    </row>
    <row r="42" spans="1:20" s="25" customFormat="1" ht="23.85" customHeight="1" x14ac:dyDescent="0.25">
      <c r="A42" s="136" t="s">
        <v>731</v>
      </c>
      <c r="B42" s="137">
        <f t="shared" ref="B42:M42" si="9">SUM(B43:B47)</f>
        <v>1295</v>
      </c>
      <c r="C42" s="137">
        <f t="shared" si="9"/>
        <v>1048</v>
      </c>
      <c r="D42" s="137">
        <f t="shared" si="9"/>
        <v>1731</v>
      </c>
      <c r="E42" s="137">
        <f t="shared" si="9"/>
        <v>3225</v>
      </c>
      <c r="F42" s="137">
        <f t="shared" si="9"/>
        <v>3310</v>
      </c>
      <c r="G42" s="137">
        <f t="shared" si="9"/>
        <v>2275</v>
      </c>
      <c r="H42" s="137">
        <f t="shared" si="9"/>
        <v>1592</v>
      </c>
      <c r="I42" s="137">
        <f t="shared" si="9"/>
        <v>1905</v>
      </c>
      <c r="J42" s="137">
        <f t="shared" si="9"/>
        <v>1805</v>
      </c>
      <c r="K42" s="137">
        <f t="shared" si="9"/>
        <v>1977</v>
      </c>
      <c r="L42" s="137">
        <f t="shared" si="9"/>
        <v>1877</v>
      </c>
      <c r="M42" s="137">
        <f t="shared" si="9"/>
        <v>1122</v>
      </c>
      <c r="N42" s="138">
        <f t="shared" ref="N42:N47" si="10">SUM(B42:M42)</f>
        <v>23162</v>
      </c>
      <c r="O42" s="119" t="s">
        <v>67</v>
      </c>
      <c r="Q42" s="22"/>
    </row>
    <row r="43" spans="1:20" s="25" customFormat="1" ht="17.7" customHeight="1" x14ac:dyDescent="0.25">
      <c r="A43" s="140" t="s">
        <v>685</v>
      </c>
      <c r="B43" s="133">
        <v>0</v>
      </c>
      <c r="C43" s="133">
        <v>98</v>
      </c>
      <c r="D43" s="133">
        <v>164</v>
      </c>
      <c r="E43" s="133">
        <v>301</v>
      </c>
      <c r="F43" s="133">
        <v>381</v>
      </c>
      <c r="G43" s="133">
        <v>221</v>
      </c>
      <c r="H43" s="133">
        <v>64</v>
      </c>
      <c r="I43" s="133">
        <v>116</v>
      </c>
      <c r="J43" s="133">
        <v>81</v>
      </c>
      <c r="K43" s="133">
        <v>253</v>
      </c>
      <c r="L43" s="133">
        <v>327</v>
      </c>
      <c r="M43" s="133">
        <v>225</v>
      </c>
      <c r="N43" s="134">
        <f t="shared" si="10"/>
        <v>2231</v>
      </c>
      <c r="O43" s="29" t="s">
        <v>923</v>
      </c>
      <c r="Q43" s="22"/>
    </row>
    <row r="44" spans="1:20" s="25" customFormat="1" ht="17.7" customHeight="1" x14ac:dyDescent="0.25">
      <c r="A44" s="132" t="s">
        <v>29</v>
      </c>
      <c r="B44" s="133">
        <v>0</v>
      </c>
      <c r="C44" s="133">
        <v>0</v>
      </c>
      <c r="D44" s="133">
        <v>0</v>
      </c>
      <c r="E44" s="133">
        <v>0</v>
      </c>
      <c r="F44" s="133">
        <v>0</v>
      </c>
      <c r="G44" s="133">
        <v>0</v>
      </c>
      <c r="H44" s="133">
        <v>0</v>
      </c>
      <c r="I44" s="133">
        <v>0</v>
      </c>
      <c r="J44" s="133">
        <v>0</v>
      </c>
      <c r="K44" s="133">
        <v>0</v>
      </c>
      <c r="L44" s="133">
        <v>0</v>
      </c>
      <c r="M44" s="133">
        <v>0</v>
      </c>
      <c r="N44" s="134">
        <f t="shared" si="10"/>
        <v>0</v>
      </c>
      <c r="O44" s="29" t="s">
        <v>69</v>
      </c>
      <c r="Q44" s="22"/>
    </row>
    <row r="45" spans="1:20" s="25" customFormat="1" ht="17.7" customHeight="1" x14ac:dyDescent="0.25">
      <c r="A45" s="140" t="s">
        <v>30</v>
      </c>
      <c r="B45" s="133">
        <v>1060</v>
      </c>
      <c r="C45" s="133">
        <v>549</v>
      </c>
      <c r="D45" s="133">
        <v>1174</v>
      </c>
      <c r="E45" s="133">
        <v>1948</v>
      </c>
      <c r="F45" s="133">
        <v>2549</v>
      </c>
      <c r="G45" s="133">
        <v>1769</v>
      </c>
      <c r="H45" s="133">
        <v>1290</v>
      </c>
      <c r="I45" s="133">
        <v>1600</v>
      </c>
      <c r="J45" s="133">
        <v>1610</v>
      </c>
      <c r="K45" s="133">
        <v>1488</v>
      </c>
      <c r="L45" s="133">
        <v>1276</v>
      </c>
      <c r="M45" s="133">
        <v>799</v>
      </c>
      <c r="N45" s="134">
        <f t="shared" si="10"/>
        <v>17112</v>
      </c>
      <c r="O45" s="212" t="s">
        <v>893</v>
      </c>
      <c r="Q45" s="22"/>
    </row>
    <row r="46" spans="1:20" s="25" customFormat="1" ht="18" customHeight="1" x14ac:dyDescent="0.25">
      <c r="A46" s="140" t="s">
        <v>683</v>
      </c>
      <c r="B46" s="133">
        <v>101</v>
      </c>
      <c r="C46" s="133">
        <v>67</v>
      </c>
      <c r="D46" s="133">
        <v>65</v>
      </c>
      <c r="E46" s="133">
        <v>356</v>
      </c>
      <c r="F46" s="133">
        <v>60</v>
      </c>
      <c r="G46" s="133">
        <v>89</v>
      </c>
      <c r="H46" s="133">
        <v>70</v>
      </c>
      <c r="I46" s="133">
        <v>58</v>
      </c>
      <c r="J46" s="133">
        <v>52</v>
      </c>
      <c r="K46" s="133">
        <v>45</v>
      </c>
      <c r="L46" s="133">
        <v>45</v>
      </c>
      <c r="M46" s="133">
        <v>30</v>
      </c>
      <c r="N46" s="134">
        <f t="shared" si="10"/>
        <v>1038</v>
      </c>
      <c r="O46" s="212" t="s">
        <v>894</v>
      </c>
      <c r="Q46" s="22"/>
    </row>
    <row r="47" spans="1:20" ht="17.7" customHeight="1" x14ac:dyDescent="0.25">
      <c r="A47" s="140" t="s">
        <v>732</v>
      </c>
      <c r="B47" s="133">
        <v>134</v>
      </c>
      <c r="C47" s="133">
        <v>334</v>
      </c>
      <c r="D47" s="133">
        <v>328</v>
      </c>
      <c r="E47" s="133">
        <v>620</v>
      </c>
      <c r="F47" s="133">
        <v>320</v>
      </c>
      <c r="G47" s="133">
        <v>196</v>
      </c>
      <c r="H47" s="133">
        <v>168</v>
      </c>
      <c r="I47" s="133">
        <v>131</v>
      </c>
      <c r="J47" s="133">
        <v>62</v>
      </c>
      <c r="K47" s="133">
        <v>191</v>
      </c>
      <c r="L47" s="133">
        <v>229</v>
      </c>
      <c r="M47" s="133">
        <v>68</v>
      </c>
      <c r="N47" s="134">
        <f t="shared" si="10"/>
        <v>2781</v>
      </c>
      <c r="O47" s="213" t="s">
        <v>487</v>
      </c>
      <c r="T47" s="21"/>
    </row>
    <row r="48" spans="1:20" s="25" customFormat="1" ht="23.85" customHeight="1" x14ac:dyDescent="0.25">
      <c r="A48" s="136" t="s">
        <v>733</v>
      </c>
      <c r="B48" s="137">
        <f t="shared" ref="B48:M48" si="11">SUM(B49:B49)</f>
        <v>145</v>
      </c>
      <c r="C48" s="137">
        <f t="shared" si="11"/>
        <v>145</v>
      </c>
      <c r="D48" s="137">
        <f t="shared" si="11"/>
        <v>623</v>
      </c>
      <c r="E48" s="137">
        <f t="shared" si="11"/>
        <v>348</v>
      </c>
      <c r="F48" s="137">
        <f t="shared" si="11"/>
        <v>474</v>
      </c>
      <c r="G48" s="137">
        <f t="shared" si="11"/>
        <v>136</v>
      </c>
      <c r="H48" s="137">
        <f t="shared" si="11"/>
        <v>141</v>
      </c>
      <c r="I48" s="137">
        <f t="shared" si="11"/>
        <v>187</v>
      </c>
      <c r="J48" s="137">
        <f t="shared" si="11"/>
        <v>114</v>
      </c>
      <c r="K48" s="137">
        <f t="shared" si="11"/>
        <v>151</v>
      </c>
      <c r="L48" s="137">
        <f t="shared" si="11"/>
        <v>88</v>
      </c>
      <c r="M48" s="137">
        <f t="shared" si="11"/>
        <v>222</v>
      </c>
      <c r="N48" s="138">
        <f>SUM(B48:M48)</f>
        <v>2774</v>
      </c>
      <c r="O48" s="119" t="s">
        <v>265</v>
      </c>
      <c r="Q48" s="22"/>
    </row>
    <row r="49" spans="1:20" ht="18" customHeight="1" x14ac:dyDescent="0.25">
      <c r="A49" s="132" t="s">
        <v>260</v>
      </c>
      <c r="B49" s="133">
        <v>145</v>
      </c>
      <c r="C49" s="133">
        <v>145</v>
      </c>
      <c r="D49" s="133">
        <v>623</v>
      </c>
      <c r="E49" s="133">
        <v>348</v>
      </c>
      <c r="F49" s="133">
        <v>474</v>
      </c>
      <c r="G49" s="133">
        <v>136</v>
      </c>
      <c r="H49" s="133">
        <v>141</v>
      </c>
      <c r="I49" s="133">
        <v>187</v>
      </c>
      <c r="J49" s="133">
        <v>114</v>
      </c>
      <c r="K49" s="133">
        <v>151</v>
      </c>
      <c r="L49" s="133">
        <v>88</v>
      </c>
      <c r="M49" s="133">
        <v>222</v>
      </c>
      <c r="N49" s="134">
        <f>SUM(B49:M49)</f>
        <v>2774</v>
      </c>
      <c r="O49" s="29" t="s">
        <v>607</v>
      </c>
    </row>
    <row r="50" spans="1:20" s="25" customFormat="1" ht="23.85" customHeight="1" x14ac:dyDescent="0.25">
      <c r="A50" s="136" t="s">
        <v>734</v>
      </c>
      <c r="B50" s="137">
        <f t="shared" ref="B50:M50" si="12">SUM(B51:B63)</f>
        <v>990</v>
      </c>
      <c r="C50" s="137">
        <f t="shared" si="12"/>
        <v>1085</v>
      </c>
      <c r="D50" s="137">
        <f t="shared" si="12"/>
        <v>2757</v>
      </c>
      <c r="E50" s="137">
        <f t="shared" si="12"/>
        <v>10918</v>
      </c>
      <c r="F50" s="137">
        <f t="shared" si="12"/>
        <v>30935</v>
      </c>
      <c r="G50" s="137">
        <f t="shared" si="12"/>
        <v>40980</v>
      </c>
      <c r="H50" s="137">
        <f t="shared" si="12"/>
        <v>56726</v>
      </c>
      <c r="I50" s="137">
        <f t="shared" si="12"/>
        <v>60665</v>
      </c>
      <c r="J50" s="137">
        <f t="shared" si="12"/>
        <v>46331</v>
      </c>
      <c r="K50" s="137">
        <f t="shared" si="12"/>
        <v>39000</v>
      </c>
      <c r="L50" s="137">
        <f t="shared" si="12"/>
        <v>5779</v>
      </c>
      <c r="M50" s="137">
        <f t="shared" si="12"/>
        <v>534</v>
      </c>
      <c r="N50" s="138">
        <f t="shared" ref="N50:N63" si="13">SUM(B50:M50)</f>
        <v>296700</v>
      </c>
      <c r="O50" s="119" t="s">
        <v>70</v>
      </c>
      <c r="Q50" s="22"/>
    </row>
    <row r="51" spans="1:20" s="25" customFormat="1" ht="18" customHeight="1" x14ac:dyDescent="0.25">
      <c r="A51" s="140" t="s">
        <v>735</v>
      </c>
      <c r="B51" s="133">
        <v>0</v>
      </c>
      <c r="C51" s="133">
        <v>0</v>
      </c>
      <c r="D51" s="133">
        <v>0</v>
      </c>
      <c r="E51" s="133">
        <v>0</v>
      </c>
      <c r="F51" s="133">
        <v>83</v>
      </c>
      <c r="G51" s="133">
        <v>86</v>
      </c>
      <c r="H51" s="133">
        <v>182</v>
      </c>
      <c r="I51" s="133">
        <v>506</v>
      </c>
      <c r="J51" s="133">
        <v>159</v>
      </c>
      <c r="K51" s="133">
        <v>61</v>
      </c>
      <c r="L51" s="133">
        <v>0</v>
      </c>
      <c r="M51" s="133">
        <v>0</v>
      </c>
      <c r="N51" s="134">
        <f t="shared" si="13"/>
        <v>1077</v>
      </c>
      <c r="O51" s="29" t="s">
        <v>917</v>
      </c>
      <c r="Q51" s="22"/>
    </row>
    <row r="52" spans="1:20" s="25" customFormat="1" ht="18" customHeight="1" x14ac:dyDescent="0.25">
      <c r="A52" s="132" t="s">
        <v>318</v>
      </c>
      <c r="B52" s="133">
        <v>0</v>
      </c>
      <c r="C52" s="133">
        <v>0</v>
      </c>
      <c r="D52" s="133">
        <v>0</v>
      </c>
      <c r="E52" s="133">
        <v>0</v>
      </c>
      <c r="F52" s="133">
        <v>0</v>
      </c>
      <c r="G52" s="133">
        <v>0</v>
      </c>
      <c r="H52" s="133">
        <v>0</v>
      </c>
      <c r="I52" s="133">
        <v>0</v>
      </c>
      <c r="J52" s="133">
        <v>0</v>
      </c>
      <c r="K52" s="133">
        <v>0</v>
      </c>
      <c r="L52" s="133">
        <v>0</v>
      </c>
      <c r="M52" s="133">
        <v>0</v>
      </c>
      <c r="N52" s="134">
        <f t="shared" si="13"/>
        <v>0</v>
      </c>
      <c r="O52" s="29" t="s">
        <v>489</v>
      </c>
      <c r="Q52" s="22"/>
    </row>
    <row r="53" spans="1:20" s="25" customFormat="1" ht="18" customHeight="1" x14ac:dyDescent="0.25">
      <c r="A53" s="132" t="s">
        <v>736</v>
      </c>
      <c r="B53" s="133">
        <v>24</v>
      </c>
      <c r="C53" s="133">
        <v>0</v>
      </c>
      <c r="D53" s="133">
        <v>0</v>
      </c>
      <c r="E53" s="133">
        <v>53</v>
      </c>
      <c r="F53" s="133">
        <v>191</v>
      </c>
      <c r="G53" s="133">
        <v>291</v>
      </c>
      <c r="H53" s="133">
        <v>369</v>
      </c>
      <c r="I53" s="133">
        <v>381</v>
      </c>
      <c r="J53" s="133">
        <v>381</v>
      </c>
      <c r="K53" s="133">
        <v>285</v>
      </c>
      <c r="L53" s="133">
        <v>19</v>
      </c>
      <c r="M53" s="133">
        <v>8</v>
      </c>
      <c r="N53" s="134">
        <f t="shared" si="13"/>
        <v>2002</v>
      </c>
      <c r="O53" s="29" t="s">
        <v>918</v>
      </c>
      <c r="Q53" s="22"/>
    </row>
    <row r="54" spans="1:20" s="25" customFormat="1" ht="18" customHeight="1" x14ac:dyDescent="0.25">
      <c r="A54" s="141" t="s">
        <v>737</v>
      </c>
      <c r="B54" s="133">
        <v>0</v>
      </c>
      <c r="C54" s="133">
        <v>0</v>
      </c>
      <c r="D54" s="133">
        <v>0</v>
      </c>
      <c r="E54" s="133">
        <v>164</v>
      </c>
      <c r="F54" s="133">
        <v>217</v>
      </c>
      <c r="G54" s="133">
        <v>419</v>
      </c>
      <c r="H54" s="133">
        <v>483</v>
      </c>
      <c r="I54" s="133">
        <v>423</v>
      </c>
      <c r="J54" s="133">
        <v>493</v>
      </c>
      <c r="K54" s="133">
        <v>159</v>
      </c>
      <c r="L54" s="133">
        <v>57</v>
      </c>
      <c r="M54" s="133">
        <v>0</v>
      </c>
      <c r="N54" s="134">
        <f t="shared" si="13"/>
        <v>2415</v>
      </c>
      <c r="O54" s="29" t="s">
        <v>919</v>
      </c>
      <c r="Q54" s="22"/>
    </row>
    <row r="55" spans="1:20" s="25" customFormat="1" ht="18" customHeight="1" x14ac:dyDescent="0.25">
      <c r="A55" s="132" t="s">
        <v>608</v>
      </c>
      <c r="B55" s="133">
        <v>0</v>
      </c>
      <c r="C55" s="133">
        <v>0</v>
      </c>
      <c r="D55" s="133">
        <v>0</v>
      </c>
      <c r="E55" s="133">
        <v>0</v>
      </c>
      <c r="F55" s="133">
        <v>0</v>
      </c>
      <c r="G55" s="133">
        <v>337</v>
      </c>
      <c r="H55" s="133">
        <v>614</v>
      </c>
      <c r="I55" s="133">
        <v>766</v>
      </c>
      <c r="J55" s="133">
        <v>562</v>
      </c>
      <c r="K55" s="133">
        <v>316</v>
      </c>
      <c r="L55" s="133">
        <v>0</v>
      </c>
      <c r="M55" s="133">
        <v>0</v>
      </c>
      <c r="N55" s="134">
        <f t="shared" si="13"/>
        <v>2595</v>
      </c>
      <c r="O55" s="29" t="s">
        <v>920</v>
      </c>
      <c r="Q55" s="22"/>
    </row>
    <row r="56" spans="1:20" s="25" customFormat="1" ht="18" customHeight="1" x14ac:dyDescent="0.25">
      <c r="A56" s="140" t="s">
        <v>686</v>
      </c>
      <c r="B56" s="133">
        <v>0</v>
      </c>
      <c r="C56" s="133">
        <v>44</v>
      </c>
      <c r="D56" s="133">
        <v>43</v>
      </c>
      <c r="E56" s="133">
        <v>10</v>
      </c>
      <c r="F56" s="133">
        <v>14</v>
      </c>
      <c r="G56" s="133">
        <v>83</v>
      </c>
      <c r="H56" s="133">
        <v>347</v>
      </c>
      <c r="I56" s="133">
        <v>322</v>
      </c>
      <c r="J56" s="133">
        <v>235</v>
      </c>
      <c r="K56" s="133">
        <v>118</v>
      </c>
      <c r="L56" s="133">
        <v>0</v>
      </c>
      <c r="M56" s="133">
        <v>0</v>
      </c>
      <c r="N56" s="134">
        <f t="shared" si="13"/>
        <v>1216</v>
      </c>
      <c r="O56" s="29" t="s">
        <v>921</v>
      </c>
      <c r="Q56" s="22"/>
    </row>
    <row r="57" spans="1:20" s="25" customFormat="1" ht="18" customHeight="1" x14ac:dyDescent="0.25">
      <c r="A57" s="132" t="s">
        <v>33</v>
      </c>
      <c r="B57" s="133">
        <v>0</v>
      </c>
      <c r="C57" s="133">
        <v>0</v>
      </c>
      <c r="D57" s="133">
        <v>0</v>
      </c>
      <c r="E57" s="133">
        <v>0</v>
      </c>
      <c r="F57" s="133">
        <v>0</v>
      </c>
      <c r="G57" s="133">
        <v>0</v>
      </c>
      <c r="H57" s="133">
        <v>0</v>
      </c>
      <c r="I57" s="133">
        <v>0</v>
      </c>
      <c r="J57" s="133">
        <v>0</v>
      </c>
      <c r="K57" s="133">
        <v>0</v>
      </c>
      <c r="L57" s="133">
        <v>0</v>
      </c>
      <c r="M57" s="133">
        <v>0</v>
      </c>
      <c r="N57" s="134">
        <f t="shared" si="13"/>
        <v>0</v>
      </c>
      <c r="O57" s="29" t="s">
        <v>490</v>
      </c>
      <c r="Q57" s="22"/>
    </row>
    <row r="58" spans="1:20" s="25" customFormat="1" ht="18" customHeight="1" x14ac:dyDescent="0.25">
      <c r="A58" s="132" t="s">
        <v>738</v>
      </c>
      <c r="B58" s="133">
        <v>0</v>
      </c>
      <c r="C58" s="133">
        <v>0</v>
      </c>
      <c r="D58" s="133">
        <v>0</v>
      </c>
      <c r="E58" s="133">
        <v>0</v>
      </c>
      <c r="F58" s="133">
        <v>0</v>
      </c>
      <c r="G58" s="133">
        <v>0</v>
      </c>
      <c r="H58" s="133">
        <v>0</v>
      </c>
      <c r="I58" s="133">
        <v>0</v>
      </c>
      <c r="J58" s="133">
        <v>0</v>
      </c>
      <c r="K58" s="133">
        <v>0</v>
      </c>
      <c r="L58" s="133">
        <v>0</v>
      </c>
      <c r="M58" s="133">
        <v>0</v>
      </c>
      <c r="N58" s="134">
        <f t="shared" si="13"/>
        <v>0</v>
      </c>
      <c r="O58" s="29" t="s">
        <v>609</v>
      </c>
      <c r="Q58" s="22"/>
    </row>
    <row r="59" spans="1:20" s="25" customFormat="1" ht="18" customHeight="1" x14ac:dyDescent="0.25">
      <c r="A59" s="140" t="s">
        <v>688</v>
      </c>
      <c r="B59" s="133">
        <v>0</v>
      </c>
      <c r="C59" s="133">
        <v>0</v>
      </c>
      <c r="D59" s="133">
        <v>0</v>
      </c>
      <c r="E59" s="133">
        <v>37</v>
      </c>
      <c r="F59" s="133">
        <v>227</v>
      </c>
      <c r="G59" s="133">
        <v>345</v>
      </c>
      <c r="H59" s="133">
        <v>378</v>
      </c>
      <c r="I59" s="133">
        <v>606</v>
      </c>
      <c r="J59" s="133">
        <v>334</v>
      </c>
      <c r="K59" s="133">
        <v>154</v>
      </c>
      <c r="L59" s="133">
        <v>0</v>
      </c>
      <c r="M59" s="133">
        <v>0</v>
      </c>
      <c r="N59" s="134">
        <f t="shared" si="13"/>
        <v>2081</v>
      </c>
      <c r="O59" s="29" t="s">
        <v>922</v>
      </c>
      <c r="Q59" s="22"/>
    </row>
    <row r="60" spans="1:20" s="25" customFormat="1" ht="18" customHeight="1" x14ac:dyDescent="0.25">
      <c r="A60" s="132" t="s">
        <v>739</v>
      </c>
      <c r="B60" s="133">
        <v>767</v>
      </c>
      <c r="C60" s="133">
        <v>894</v>
      </c>
      <c r="D60" s="133">
        <v>2107</v>
      </c>
      <c r="E60" s="133">
        <v>7719</v>
      </c>
      <c r="F60" s="133">
        <v>22413</v>
      </c>
      <c r="G60" s="133">
        <v>30046</v>
      </c>
      <c r="H60" s="133">
        <v>41956</v>
      </c>
      <c r="I60" s="133">
        <v>44316</v>
      </c>
      <c r="J60" s="133">
        <v>34558</v>
      </c>
      <c r="K60" s="133">
        <v>27896</v>
      </c>
      <c r="L60" s="133">
        <v>4297</v>
      </c>
      <c r="M60" s="133">
        <v>360</v>
      </c>
      <c r="N60" s="134">
        <f t="shared" si="13"/>
        <v>217329</v>
      </c>
      <c r="O60" s="29" t="s">
        <v>610</v>
      </c>
      <c r="P60" s="26"/>
      <c r="Q60" s="26"/>
      <c r="R60" s="26"/>
      <c r="S60" s="26"/>
      <c r="T60" s="26"/>
    </row>
    <row r="61" spans="1:20" s="25" customFormat="1" ht="18" customHeight="1" x14ac:dyDescent="0.25">
      <c r="A61" s="132" t="s">
        <v>35</v>
      </c>
      <c r="B61" s="133">
        <v>199</v>
      </c>
      <c r="C61" s="133">
        <v>147</v>
      </c>
      <c r="D61" s="133">
        <v>607</v>
      </c>
      <c r="E61" s="133">
        <v>2935</v>
      </c>
      <c r="F61" s="133">
        <v>7790</v>
      </c>
      <c r="G61" s="133">
        <v>9373</v>
      </c>
      <c r="H61" s="133">
        <v>12397</v>
      </c>
      <c r="I61" s="133">
        <v>13345</v>
      </c>
      <c r="J61" s="133">
        <v>9609</v>
      </c>
      <c r="K61" s="133">
        <v>10011</v>
      </c>
      <c r="L61" s="133">
        <v>1406</v>
      </c>
      <c r="M61" s="133">
        <v>166</v>
      </c>
      <c r="N61" s="134">
        <f t="shared" si="13"/>
        <v>67985</v>
      </c>
      <c r="O61" s="29" t="s">
        <v>494</v>
      </c>
      <c r="P61" s="26"/>
      <c r="Q61" s="26"/>
      <c r="R61" s="26"/>
      <c r="S61" s="26"/>
      <c r="T61" s="26"/>
    </row>
    <row r="62" spans="1:20" ht="17.7" customHeight="1" x14ac:dyDescent="0.25">
      <c r="A62" s="132" t="s">
        <v>36</v>
      </c>
      <c r="B62" s="133">
        <v>0</v>
      </c>
      <c r="C62" s="133">
        <v>0</v>
      </c>
      <c r="D62" s="133">
        <v>0</v>
      </c>
      <c r="E62" s="133">
        <v>0</v>
      </c>
      <c r="F62" s="133">
        <v>0</v>
      </c>
      <c r="G62" s="133">
        <v>0</v>
      </c>
      <c r="H62" s="133">
        <v>0</v>
      </c>
      <c r="I62" s="133">
        <v>0</v>
      </c>
      <c r="J62" s="133">
        <v>0</v>
      </c>
      <c r="K62" s="133">
        <v>0</v>
      </c>
      <c r="L62" s="133">
        <v>0</v>
      </c>
      <c r="M62" s="133">
        <v>0</v>
      </c>
      <c r="N62" s="134">
        <f t="shared" si="13"/>
        <v>0</v>
      </c>
      <c r="O62" s="29" t="s">
        <v>75</v>
      </c>
    </row>
    <row r="63" spans="1:20" ht="18" customHeight="1" x14ac:dyDescent="0.25">
      <c r="A63" s="132" t="s">
        <v>37</v>
      </c>
      <c r="B63" s="133">
        <v>0</v>
      </c>
      <c r="C63" s="133">
        <v>0</v>
      </c>
      <c r="D63" s="133">
        <v>0</v>
      </c>
      <c r="E63" s="133">
        <v>0</v>
      </c>
      <c r="F63" s="133">
        <v>0</v>
      </c>
      <c r="G63" s="133">
        <v>0</v>
      </c>
      <c r="H63" s="133">
        <v>0</v>
      </c>
      <c r="I63" s="133">
        <v>0</v>
      </c>
      <c r="J63" s="133">
        <v>0</v>
      </c>
      <c r="K63" s="133">
        <v>0</v>
      </c>
      <c r="L63" s="133">
        <v>0</v>
      </c>
      <c r="M63" s="133">
        <v>0</v>
      </c>
      <c r="N63" s="134">
        <f t="shared" si="13"/>
        <v>0</v>
      </c>
      <c r="O63" s="29" t="s">
        <v>495</v>
      </c>
    </row>
    <row r="64" spans="1:20" s="25" customFormat="1" ht="23.85" customHeight="1" x14ac:dyDescent="0.25">
      <c r="A64" s="136" t="s">
        <v>740</v>
      </c>
      <c r="B64" s="137">
        <f t="shared" ref="B64:M64" si="14">SUM(B65:B65)</f>
        <v>0</v>
      </c>
      <c r="C64" s="137">
        <f t="shared" si="14"/>
        <v>0</v>
      </c>
      <c r="D64" s="137">
        <f t="shared" si="14"/>
        <v>0</v>
      </c>
      <c r="E64" s="137">
        <f t="shared" si="14"/>
        <v>374</v>
      </c>
      <c r="F64" s="137">
        <f t="shared" si="14"/>
        <v>263</v>
      </c>
      <c r="G64" s="137">
        <f t="shared" si="14"/>
        <v>849</v>
      </c>
      <c r="H64" s="137">
        <f t="shared" si="14"/>
        <v>1332</v>
      </c>
      <c r="I64" s="137">
        <f t="shared" si="14"/>
        <v>2376</v>
      </c>
      <c r="J64" s="137">
        <f t="shared" si="14"/>
        <v>648</v>
      </c>
      <c r="K64" s="137">
        <f t="shared" si="14"/>
        <v>190</v>
      </c>
      <c r="L64" s="137">
        <f t="shared" si="14"/>
        <v>0</v>
      </c>
      <c r="M64" s="137">
        <f t="shared" si="14"/>
        <v>0</v>
      </c>
      <c r="N64" s="138">
        <f t="shared" ref="N64:N84" si="15">SUM(B64:M64)</f>
        <v>6032</v>
      </c>
      <c r="O64" s="119" t="s">
        <v>77</v>
      </c>
      <c r="Q64" s="22"/>
    </row>
    <row r="65" spans="1:17" ht="18" customHeight="1" x14ac:dyDescent="0.25">
      <c r="A65" s="132" t="s">
        <v>39</v>
      </c>
      <c r="B65" s="133">
        <v>0</v>
      </c>
      <c r="C65" s="133">
        <v>0</v>
      </c>
      <c r="D65" s="133">
        <v>0</v>
      </c>
      <c r="E65" s="133">
        <v>374</v>
      </c>
      <c r="F65" s="133">
        <v>263</v>
      </c>
      <c r="G65" s="133">
        <v>849</v>
      </c>
      <c r="H65" s="133">
        <v>1332</v>
      </c>
      <c r="I65" s="133">
        <v>2376</v>
      </c>
      <c r="J65" s="133">
        <v>648</v>
      </c>
      <c r="K65" s="133">
        <v>190</v>
      </c>
      <c r="L65" s="133">
        <v>0</v>
      </c>
      <c r="M65" s="133">
        <v>0</v>
      </c>
      <c r="N65" s="134">
        <f t="shared" si="15"/>
        <v>6032</v>
      </c>
      <c r="O65" s="29" t="s">
        <v>496</v>
      </c>
    </row>
    <row r="66" spans="1:17" s="25" customFormat="1" ht="23.85" customHeight="1" x14ac:dyDescent="0.25">
      <c r="A66" s="139" t="s">
        <v>741</v>
      </c>
      <c r="B66" s="137">
        <f t="shared" ref="B66:M66" si="16">SUM(B67:B70)</f>
        <v>164</v>
      </c>
      <c r="C66" s="137">
        <f t="shared" si="16"/>
        <v>182</v>
      </c>
      <c r="D66" s="137">
        <f t="shared" si="16"/>
        <v>1384</v>
      </c>
      <c r="E66" s="137">
        <f t="shared" si="16"/>
        <v>396</v>
      </c>
      <c r="F66" s="137">
        <f t="shared" si="16"/>
        <v>889</v>
      </c>
      <c r="G66" s="137">
        <f t="shared" si="16"/>
        <v>2484</v>
      </c>
      <c r="H66" s="137">
        <f t="shared" si="16"/>
        <v>2154</v>
      </c>
      <c r="I66" s="137">
        <f t="shared" si="16"/>
        <v>2635</v>
      </c>
      <c r="J66" s="137">
        <f t="shared" si="16"/>
        <v>1838</v>
      </c>
      <c r="K66" s="137">
        <f t="shared" si="16"/>
        <v>320</v>
      </c>
      <c r="L66" s="137">
        <f t="shared" si="16"/>
        <v>378</v>
      </c>
      <c r="M66" s="137">
        <f t="shared" si="16"/>
        <v>127</v>
      </c>
      <c r="N66" s="138">
        <f t="shared" si="15"/>
        <v>12951</v>
      </c>
      <c r="O66" s="119" t="s">
        <v>113</v>
      </c>
    </row>
    <row r="67" spans="1:17" ht="18" customHeight="1" x14ac:dyDescent="0.25">
      <c r="A67" s="132" t="s">
        <v>80</v>
      </c>
      <c r="B67" s="133">
        <v>130</v>
      </c>
      <c r="C67" s="133">
        <v>82</v>
      </c>
      <c r="D67" s="133">
        <v>984</v>
      </c>
      <c r="E67" s="133">
        <v>254</v>
      </c>
      <c r="F67" s="133">
        <v>505</v>
      </c>
      <c r="G67" s="133">
        <v>1653</v>
      </c>
      <c r="H67" s="133">
        <v>1103</v>
      </c>
      <c r="I67" s="133">
        <v>1111</v>
      </c>
      <c r="J67" s="133">
        <v>1084</v>
      </c>
      <c r="K67" s="133">
        <v>135</v>
      </c>
      <c r="L67" s="133">
        <v>124</v>
      </c>
      <c r="M67" s="133">
        <v>100</v>
      </c>
      <c r="N67" s="134">
        <f t="shared" si="15"/>
        <v>7265</v>
      </c>
      <c r="O67" s="29" t="s">
        <v>497</v>
      </c>
    </row>
    <row r="68" spans="1:17" ht="18" customHeight="1" x14ac:dyDescent="0.25">
      <c r="A68" s="132" t="s">
        <v>399</v>
      </c>
      <c r="B68" s="133">
        <v>12</v>
      </c>
      <c r="C68" s="133">
        <v>15</v>
      </c>
      <c r="D68" s="133">
        <v>73</v>
      </c>
      <c r="E68" s="133">
        <v>19</v>
      </c>
      <c r="F68" s="133">
        <v>118</v>
      </c>
      <c r="G68" s="133">
        <v>83</v>
      </c>
      <c r="H68" s="133">
        <v>79</v>
      </c>
      <c r="I68" s="133">
        <v>93</v>
      </c>
      <c r="J68" s="133">
        <v>47</v>
      </c>
      <c r="K68" s="133">
        <v>23</v>
      </c>
      <c r="L68" s="133">
        <v>157</v>
      </c>
      <c r="M68" s="133">
        <v>5</v>
      </c>
      <c r="N68" s="134">
        <f t="shared" si="15"/>
        <v>724</v>
      </c>
      <c r="O68" s="29" t="s">
        <v>498</v>
      </c>
    </row>
    <row r="69" spans="1:17" ht="18" customHeight="1" x14ac:dyDescent="0.25">
      <c r="A69" s="132" t="s">
        <v>82</v>
      </c>
      <c r="B69" s="133">
        <v>0</v>
      </c>
      <c r="C69" s="133">
        <v>0</v>
      </c>
      <c r="D69" s="133">
        <v>284</v>
      </c>
      <c r="E69" s="133">
        <v>69</v>
      </c>
      <c r="F69" s="133">
        <v>157</v>
      </c>
      <c r="G69" s="133">
        <v>693</v>
      </c>
      <c r="H69" s="133">
        <v>891</v>
      </c>
      <c r="I69" s="133">
        <v>1316</v>
      </c>
      <c r="J69" s="133">
        <v>614</v>
      </c>
      <c r="K69" s="133">
        <v>84</v>
      </c>
      <c r="L69" s="133">
        <v>0</v>
      </c>
      <c r="M69" s="133">
        <v>0</v>
      </c>
      <c r="N69" s="134">
        <f t="shared" si="15"/>
        <v>4108</v>
      </c>
      <c r="O69" s="29" t="s">
        <v>611</v>
      </c>
    </row>
    <row r="70" spans="1:17" ht="17.7" customHeight="1" x14ac:dyDescent="0.25">
      <c r="A70" s="132" t="s">
        <v>742</v>
      </c>
      <c r="B70" s="133">
        <v>22</v>
      </c>
      <c r="C70" s="133">
        <v>85</v>
      </c>
      <c r="D70" s="133">
        <v>43</v>
      </c>
      <c r="E70" s="133">
        <v>54</v>
      </c>
      <c r="F70" s="133">
        <v>109</v>
      </c>
      <c r="G70" s="133">
        <v>55</v>
      </c>
      <c r="H70" s="133">
        <v>81</v>
      </c>
      <c r="I70" s="133">
        <v>115</v>
      </c>
      <c r="J70" s="133">
        <v>93</v>
      </c>
      <c r="K70" s="133">
        <v>78</v>
      </c>
      <c r="L70" s="133">
        <v>97</v>
      </c>
      <c r="M70" s="133">
        <v>22</v>
      </c>
      <c r="N70" s="134">
        <f t="shared" si="15"/>
        <v>854</v>
      </c>
      <c r="O70" s="29" t="s">
        <v>500</v>
      </c>
    </row>
    <row r="71" spans="1:17" s="25" customFormat="1" ht="23.85" customHeight="1" x14ac:dyDescent="0.25">
      <c r="A71" s="136" t="s">
        <v>743</v>
      </c>
      <c r="B71" s="137">
        <f t="shared" ref="B71:M71" si="17">SUM(B72:B72)</f>
        <v>25</v>
      </c>
      <c r="C71" s="137">
        <f t="shared" si="17"/>
        <v>11</v>
      </c>
      <c r="D71" s="137">
        <f t="shared" si="17"/>
        <v>118</v>
      </c>
      <c r="E71" s="137">
        <f t="shared" si="17"/>
        <v>1069</v>
      </c>
      <c r="F71" s="137">
        <f t="shared" si="17"/>
        <v>5533</v>
      </c>
      <c r="G71" s="137">
        <f t="shared" si="17"/>
        <v>1443</v>
      </c>
      <c r="H71" s="137">
        <f t="shared" si="17"/>
        <v>1921</v>
      </c>
      <c r="I71" s="137">
        <f t="shared" si="17"/>
        <v>2204</v>
      </c>
      <c r="J71" s="137">
        <f t="shared" si="17"/>
        <v>1288</v>
      </c>
      <c r="K71" s="137">
        <f t="shared" si="17"/>
        <v>365</v>
      </c>
      <c r="L71" s="137">
        <f t="shared" si="17"/>
        <v>68</v>
      </c>
      <c r="M71" s="137">
        <f t="shared" si="17"/>
        <v>0</v>
      </c>
      <c r="N71" s="138">
        <f t="shared" si="15"/>
        <v>14045</v>
      </c>
      <c r="O71" s="119" t="s">
        <v>118</v>
      </c>
    </row>
    <row r="72" spans="1:17" ht="18" customHeight="1" x14ac:dyDescent="0.25">
      <c r="A72" s="132" t="s">
        <v>85</v>
      </c>
      <c r="B72" s="133">
        <v>25</v>
      </c>
      <c r="C72" s="133">
        <v>11</v>
      </c>
      <c r="D72" s="133">
        <v>118</v>
      </c>
      <c r="E72" s="133">
        <v>1069</v>
      </c>
      <c r="F72" s="133">
        <v>5533</v>
      </c>
      <c r="G72" s="133">
        <v>1443</v>
      </c>
      <c r="H72" s="133">
        <v>1921</v>
      </c>
      <c r="I72" s="133">
        <v>2204</v>
      </c>
      <c r="J72" s="133">
        <v>1288</v>
      </c>
      <c r="K72" s="133">
        <v>365</v>
      </c>
      <c r="L72" s="133">
        <v>68</v>
      </c>
      <c r="M72" s="133">
        <v>0</v>
      </c>
      <c r="N72" s="134">
        <f t="shared" si="15"/>
        <v>14045</v>
      </c>
      <c r="O72" s="29" t="s">
        <v>501</v>
      </c>
    </row>
    <row r="73" spans="1:17" s="25" customFormat="1" ht="23.85" customHeight="1" x14ac:dyDescent="0.25">
      <c r="A73" s="136" t="s">
        <v>744</v>
      </c>
      <c r="B73" s="137">
        <f t="shared" ref="B73:K73" si="18">SUM(B74:B76)</f>
        <v>2206</v>
      </c>
      <c r="C73" s="137">
        <f t="shared" si="18"/>
        <v>3831</v>
      </c>
      <c r="D73" s="137">
        <f t="shared" si="18"/>
        <v>8763</v>
      </c>
      <c r="E73" s="137">
        <f t="shared" si="18"/>
        <v>18834</v>
      </c>
      <c r="F73" s="137">
        <f t="shared" si="18"/>
        <v>14154</v>
      </c>
      <c r="G73" s="137">
        <f t="shared" si="18"/>
        <v>11868</v>
      </c>
      <c r="H73" s="137">
        <f t="shared" si="18"/>
        <v>14911</v>
      </c>
      <c r="I73" s="137">
        <f t="shared" si="18"/>
        <v>15173</v>
      </c>
      <c r="J73" s="137">
        <f t="shared" si="18"/>
        <v>15208</v>
      </c>
      <c r="K73" s="137">
        <f t="shared" si="18"/>
        <v>12522</v>
      </c>
      <c r="L73" s="137">
        <f>SUM(L74:L76)</f>
        <v>3391</v>
      </c>
      <c r="M73" s="137">
        <f>SUM(M74:M76)</f>
        <v>2185</v>
      </c>
      <c r="N73" s="138">
        <f t="shared" si="15"/>
        <v>123046</v>
      </c>
      <c r="O73" s="119" t="s">
        <v>120</v>
      </c>
    </row>
    <row r="74" spans="1:17" ht="18" customHeight="1" x14ac:dyDescent="0.25">
      <c r="A74" s="132" t="s">
        <v>87</v>
      </c>
      <c r="B74" s="133">
        <v>1472</v>
      </c>
      <c r="C74" s="133">
        <v>3168</v>
      </c>
      <c r="D74" s="133">
        <v>8088</v>
      </c>
      <c r="E74" s="133">
        <v>17432</v>
      </c>
      <c r="F74" s="133">
        <v>12521</v>
      </c>
      <c r="G74" s="133">
        <v>10348</v>
      </c>
      <c r="H74" s="133">
        <v>12553</v>
      </c>
      <c r="I74" s="133">
        <v>12308</v>
      </c>
      <c r="J74" s="133">
        <v>13260</v>
      </c>
      <c r="K74" s="133">
        <v>10865</v>
      </c>
      <c r="L74" s="133">
        <v>3031</v>
      </c>
      <c r="M74" s="133">
        <v>1951</v>
      </c>
      <c r="N74" s="134">
        <f t="shared" si="15"/>
        <v>106997</v>
      </c>
      <c r="O74" s="29" t="s">
        <v>502</v>
      </c>
    </row>
    <row r="75" spans="1:17" ht="18" customHeight="1" x14ac:dyDescent="0.25">
      <c r="A75" s="132" t="s">
        <v>745</v>
      </c>
      <c r="B75" s="133">
        <v>376</v>
      </c>
      <c r="C75" s="133">
        <v>473</v>
      </c>
      <c r="D75" s="133">
        <v>362</v>
      </c>
      <c r="E75" s="133">
        <v>317</v>
      </c>
      <c r="F75" s="133">
        <v>301</v>
      </c>
      <c r="G75" s="133">
        <v>172</v>
      </c>
      <c r="H75" s="133">
        <v>202</v>
      </c>
      <c r="I75" s="133">
        <v>284</v>
      </c>
      <c r="J75" s="133">
        <v>98</v>
      </c>
      <c r="K75" s="133">
        <v>166</v>
      </c>
      <c r="L75" s="133">
        <v>53</v>
      </c>
      <c r="M75" s="133">
        <v>22</v>
      </c>
      <c r="N75" s="134">
        <f t="shared" si="15"/>
        <v>2826</v>
      </c>
      <c r="O75" s="29" t="s">
        <v>503</v>
      </c>
      <c r="Q75" s="22">
        <v>0</v>
      </c>
    </row>
    <row r="76" spans="1:17" ht="18" customHeight="1" x14ac:dyDescent="0.25">
      <c r="A76" s="132" t="s">
        <v>691</v>
      </c>
      <c r="B76" s="133">
        <v>358</v>
      </c>
      <c r="C76" s="133">
        <v>190</v>
      </c>
      <c r="D76" s="133">
        <v>313</v>
      </c>
      <c r="E76" s="133">
        <v>1085</v>
      </c>
      <c r="F76" s="133">
        <v>1332</v>
      </c>
      <c r="G76" s="133">
        <v>1348</v>
      </c>
      <c r="H76" s="133">
        <v>2156</v>
      </c>
      <c r="I76" s="133">
        <v>2581</v>
      </c>
      <c r="J76" s="133">
        <v>1850</v>
      </c>
      <c r="K76" s="133">
        <v>1491</v>
      </c>
      <c r="L76" s="133">
        <v>307</v>
      </c>
      <c r="M76" s="133">
        <v>212</v>
      </c>
      <c r="N76" s="134">
        <f t="shared" si="15"/>
        <v>13223</v>
      </c>
      <c r="O76" s="29" t="s">
        <v>924</v>
      </c>
    </row>
    <row r="77" spans="1:17" s="25" customFormat="1" ht="23.85" customHeight="1" x14ac:dyDescent="0.25">
      <c r="A77" s="136" t="s">
        <v>746</v>
      </c>
      <c r="B77" s="137">
        <f t="shared" ref="B77:K77" si="19">SUM(B78:B79)</f>
        <v>276</v>
      </c>
      <c r="C77" s="137">
        <f t="shared" si="19"/>
        <v>657</v>
      </c>
      <c r="D77" s="137">
        <f t="shared" si="19"/>
        <v>1094</v>
      </c>
      <c r="E77" s="137">
        <f t="shared" si="19"/>
        <v>1211</v>
      </c>
      <c r="F77" s="137">
        <f t="shared" si="19"/>
        <v>959</v>
      </c>
      <c r="G77" s="137">
        <f t="shared" si="19"/>
        <v>526</v>
      </c>
      <c r="H77" s="137">
        <f t="shared" si="19"/>
        <v>321</v>
      </c>
      <c r="I77" s="137">
        <f t="shared" si="19"/>
        <v>441</v>
      </c>
      <c r="J77" s="137">
        <f t="shared" si="19"/>
        <v>403</v>
      </c>
      <c r="K77" s="137">
        <f t="shared" si="19"/>
        <v>544</v>
      </c>
      <c r="L77" s="137">
        <f>SUM(L78:L79)</f>
        <v>755</v>
      </c>
      <c r="M77" s="137">
        <f>SUM(M78:M79)</f>
        <v>518</v>
      </c>
      <c r="N77" s="138">
        <f t="shared" si="15"/>
        <v>7705</v>
      </c>
      <c r="O77" s="119" t="s">
        <v>122</v>
      </c>
      <c r="Q77" s="22"/>
    </row>
    <row r="78" spans="1:17" ht="18" customHeight="1" x14ac:dyDescent="0.25">
      <c r="A78" s="132" t="s">
        <v>747</v>
      </c>
      <c r="B78" s="133">
        <v>187</v>
      </c>
      <c r="C78" s="133">
        <v>546</v>
      </c>
      <c r="D78" s="133">
        <v>468</v>
      </c>
      <c r="E78" s="133">
        <v>669</v>
      </c>
      <c r="F78" s="133">
        <v>384</v>
      </c>
      <c r="G78" s="133">
        <v>209</v>
      </c>
      <c r="H78" s="133">
        <v>113</v>
      </c>
      <c r="I78" s="133">
        <v>269</v>
      </c>
      <c r="J78" s="133">
        <v>223</v>
      </c>
      <c r="K78" s="133">
        <v>377</v>
      </c>
      <c r="L78" s="133">
        <v>431</v>
      </c>
      <c r="M78" s="133">
        <v>260</v>
      </c>
      <c r="N78" s="134">
        <f t="shared" si="15"/>
        <v>4136</v>
      </c>
      <c r="O78" s="29" t="s">
        <v>505</v>
      </c>
    </row>
    <row r="79" spans="1:17" ht="18" customHeight="1" x14ac:dyDescent="0.25">
      <c r="A79" s="132" t="s">
        <v>89</v>
      </c>
      <c r="B79" s="133">
        <v>89</v>
      </c>
      <c r="C79" s="133">
        <v>111</v>
      </c>
      <c r="D79" s="133">
        <v>626</v>
      </c>
      <c r="E79" s="133">
        <v>542</v>
      </c>
      <c r="F79" s="133">
        <v>575</v>
      </c>
      <c r="G79" s="133">
        <v>317</v>
      </c>
      <c r="H79" s="133">
        <v>208</v>
      </c>
      <c r="I79" s="133">
        <v>172</v>
      </c>
      <c r="J79" s="133">
        <v>180</v>
      </c>
      <c r="K79" s="133">
        <v>167</v>
      </c>
      <c r="L79" s="133">
        <v>324</v>
      </c>
      <c r="M79" s="133">
        <v>258</v>
      </c>
      <c r="N79" s="134">
        <f t="shared" si="15"/>
        <v>3569</v>
      </c>
      <c r="O79" s="29" t="s">
        <v>507</v>
      </c>
    </row>
    <row r="80" spans="1:17" s="25" customFormat="1" ht="23.85" customHeight="1" x14ac:dyDescent="0.25">
      <c r="A80" s="136" t="s">
        <v>748</v>
      </c>
      <c r="B80" s="137">
        <f t="shared" ref="B80:M80" si="20">SUM(B81:B82)</f>
        <v>1146</v>
      </c>
      <c r="C80" s="137">
        <f t="shared" si="20"/>
        <v>882</v>
      </c>
      <c r="D80" s="137">
        <f t="shared" si="20"/>
        <v>2048</v>
      </c>
      <c r="E80" s="137">
        <f t="shared" si="20"/>
        <v>6124</v>
      </c>
      <c r="F80" s="137">
        <f t="shared" si="20"/>
        <v>11063</v>
      </c>
      <c r="G80" s="137">
        <f t="shared" si="20"/>
        <v>11806</v>
      </c>
      <c r="H80" s="137">
        <f t="shared" si="20"/>
        <v>17517</v>
      </c>
      <c r="I80" s="137">
        <f t="shared" si="20"/>
        <v>32476</v>
      </c>
      <c r="J80" s="137">
        <f t="shared" si="20"/>
        <v>28678</v>
      </c>
      <c r="K80" s="137">
        <f t="shared" si="20"/>
        <v>19656</v>
      </c>
      <c r="L80" s="137">
        <f t="shared" si="20"/>
        <v>2998</v>
      </c>
      <c r="M80" s="137">
        <f t="shared" si="20"/>
        <v>1569</v>
      </c>
      <c r="N80" s="138">
        <f t="shared" si="15"/>
        <v>135963</v>
      </c>
      <c r="O80" s="119" t="s">
        <v>124</v>
      </c>
      <c r="Q80" s="22"/>
    </row>
    <row r="81" spans="1:17" ht="18" customHeight="1" x14ac:dyDescent="0.25">
      <c r="A81" s="132" t="s">
        <v>91</v>
      </c>
      <c r="B81" s="133">
        <v>1146</v>
      </c>
      <c r="C81" s="133">
        <v>882</v>
      </c>
      <c r="D81" s="133">
        <v>2048</v>
      </c>
      <c r="E81" s="133">
        <v>6124</v>
      </c>
      <c r="F81" s="133">
        <v>11063</v>
      </c>
      <c r="G81" s="133">
        <v>11806</v>
      </c>
      <c r="H81" s="133">
        <v>17517</v>
      </c>
      <c r="I81" s="133">
        <v>32476</v>
      </c>
      <c r="J81" s="133">
        <v>28678</v>
      </c>
      <c r="K81" s="133">
        <v>19656</v>
      </c>
      <c r="L81" s="133">
        <v>2998</v>
      </c>
      <c r="M81" s="133">
        <v>1569</v>
      </c>
      <c r="N81" s="134">
        <f t="shared" si="15"/>
        <v>135963</v>
      </c>
      <c r="O81" s="29" t="s">
        <v>508</v>
      </c>
    </row>
    <row r="82" spans="1:17" ht="18" customHeight="1" x14ac:dyDescent="0.25">
      <c r="A82" s="132" t="s">
        <v>749</v>
      </c>
      <c r="B82" s="133">
        <v>0</v>
      </c>
      <c r="C82" s="133">
        <v>0</v>
      </c>
      <c r="D82" s="133">
        <v>0</v>
      </c>
      <c r="E82" s="133">
        <v>0</v>
      </c>
      <c r="F82" s="133">
        <v>0</v>
      </c>
      <c r="G82" s="133">
        <v>0</v>
      </c>
      <c r="H82" s="133">
        <v>0</v>
      </c>
      <c r="I82" s="133">
        <v>0</v>
      </c>
      <c r="J82" s="133">
        <v>0</v>
      </c>
      <c r="K82" s="133">
        <v>0</v>
      </c>
      <c r="L82" s="133">
        <v>0</v>
      </c>
      <c r="M82" s="133">
        <v>0</v>
      </c>
      <c r="N82" s="134">
        <f t="shared" si="15"/>
        <v>0</v>
      </c>
      <c r="O82" s="214" t="s">
        <v>925</v>
      </c>
    </row>
    <row r="83" spans="1:17" ht="23.85" customHeight="1" x14ac:dyDescent="0.25">
      <c r="A83" s="139" t="s">
        <v>750</v>
      </c>
      <c r="B83" s="137">
        <f t="shared" ref="B83:M83" si="21">SUM(B84:B84)</f>
        <v>32</v>
      </c>
      <c r="C83" s="137">
        <f t="shared" si="21"/>
        <v>46</v>
      </c>
      <c r="D83" s="137">
        <f t="shared" si="21"/>
        <v>114</v>
      </c>
      <c r="E83" s="137">
        <f t="shared" si="21"/>
        <v>470</v>
      </c>
      <c r="F83" s="137">
        <f t="shared" si="21"/>
        <v>188</v>
      </c>
      <c r="G83" s="137">
        <f t="shared" si="21"/>
        <v>380</v>
      </c>
      <c r="H83" s="137">
        <f t="shared" si="21"/>
        <v>858</v>
      </c>
      <c r="I83" s="137">
        <f t="shared" si="21"/>
        <v>684</v>
      </c>
      <c r="J83" s="137">
        <f t="shared" si="21"/>
        <v>299</v>
      </c>
      <c r="K83" s="137">
        <f t="shared" si="21"/>
        <v>635</v>
      </c>
      <c r="L83" s="137">
        <f t="shared" si="21"/>
        <v>733</v>
      </c>
      <c r="M83" s="137">
        <f t="shared" si="21"/>
        <v>670</v>
      </c>
      <c r="N83" s="138">
        <f t="shared" si="15"/>
        <v>5109</v>
      </c>
      <c r="O83" s="119" t="s">
        <v>860</v>
      </c>
    </row>
    <row r="84" spans="1:17" ht="18" customHeight="1" x14ac:dyDescent="0.25">
      <c r="A84" s="132" t="s">
        <v>751</v>
      </c>
      <c r="B84" s="133">
        <v>32</v>
      </c>
      <c r="C84" s="133">
        <v>46</v>
      </c>
      <c r="D84" s="133">
        <v>114</v>
      </c>
      <c r="E84" s="133">
        <v>470</v>
      </c>
      <c r="F84" s="133">
        <v>188</v>
      </c>
      <c r="G84" s="133">
        <v>380</v>
      </c>
      <c r="H84" s="133">
        <v>858</v>
      </c>
      <c r="I84" s="133">
        <v>684</v>
      </c>
      <c r="J84" s="133">
        <v>299</v>
      </c>
      <c r="K84" s="133">
        <v>635</v>
      </c>
      <c r="L84" s="133">
        <v>733</v>
      </c>
      <c r="M84" s="133">
        <v>670</v>
      </c>
      <c r="N84" s="134">
        <f t="shared" si="15"/>
        <v>5109</v>
      </c>
      <c r="O84" s="29" t="s">
        <v>926</v>
      </c>
    </row>
    <row r="85" spans="1:17" s="25" customFormat="1" ht="23.85" customHeight="1" x14ac:dyDescent="0.25">
      <c r="A85" s="139" t="s">
        <v>752</v>
      </c>
      <c r="B85" s="137">
        <f t="shared" ref="B85:M85" si="22">SUM(B86:B88)</f>
        <v>11093</v>
      </c>
      <c r="C85" s="137">
        <f t="shared" si="22"/>
        <v>17513</v>
      </c>
      <c r="D85" s="137">
        <f t="shared" si="22"/>
        <v>26037</v>
      </c>
      <c r="E85" s="137">
        <f t="shared" si="22"/>
        <v>38914</v>
      </c>
      <c r="F85" s="137">
        <f t="shared" si="22"/>
        <v>21735</v>
      </c>
      <c r="G85" s="137">
        <f t="shared" si="22"/>
        <v>21489</v>
      </c>
      <c r="H85" s="137">
        <f t="shared" si="22"/>
        <v>21372</v>
      </c>
      <c r="I85" s="137">
        <f t="shared" si="22"/>
        <v>30611</v>
      </c>
      <c r="J85" s="137">
        <f t="shared" si="22"/>
        <v>23416</v>
      </c>
      <c r="K85" s="137">
        <f t="shared" si="22"/>
        <v>23025</v>
      </c>
      <c r="L85" s="137">
        <f t="shared" si="22"/>
        <v>20739</v>
      </c>
      <c r="M85" s="137">
        <f t="shared" si="22"/>
        <v>14280</v>
      </c>
      <c r="N85" s="138">
        <f>SUM(B85:M85)</f>
        <v>270224</v>
      </c>
      <c r="O85" s="119" t="s">
        <v>126</v>
      </c>
      <c r="Q85" s="22"/>
    </row>
    <row r="86" spans="1:17" ht="18" customHeight="1" x14ac:dyDescent="0.25">
      <c r="A86" s="132" t="s">
        <v>326</v>
      </c>
      <c r="B86" s="133">
        <v>3144</v>
      </c>
      <c r="C86" s="133">
        <v>4491</v>
      </c>
      <c r="D86" s="133">
        <v>5432</v>
      </c>
      <c r="E86" s="133">
        <v>8609</v>
      </c>
      <c r="F86" s="133">
        <v>5880</v>
      </c>
      <c r="G86" s="133">
        <v>3642</v>
      </c>
      <c r="H86" s="133">
        <v>4336</v>
      </c>
      <c r="I86" s="133">
        <v>5534</v>
      </c>
      <c r="J86" s="133">
        <v>4679</v>
      </c>
      <c r="K86" s="133">
        <v>4901</v>
      </c>
      <c r="L86" s="133">
        <v>6317</v>
      </c>
      <c r="M86" s="133">
        <v>7042</v>
      </c>
      <c r="N86" s="134">
        <f>SUM(B86:M86)</f>
        <v>64007</v>
      </c>
      <c r="O86" s="29" t="s">
        <v>590</v>
      </c>
    </row>
    <row r="87" spans="1:17" ht="18" customHeight="1" x14ac:dyDescent="0.25">
      <c r="A87" s="132" t="s">
        <v>753</v>
      </c>
      <c r="B87" s="133">
        <v>3754</v>
      </c>
      <c r="C87" s="133">
        <v>5446</v>
      </c>
      <c r="D87" s="133">
        <v>9081</v>
      </c>
      <c r="E87" s="133">
        <v>15718</v>
      </c>
      <c r="F87" s="133">
        <v>6927</v>
      </c>
      <c r="G87" s="133">
        <v>8075</v>
      </c>
      <c r="H87" s="133">
        <v>6899</v>
      </c>
      <c r="I87" s="133">
        <v>12081</v>
      </c>
      <c r="J87" s="133">
        <v>7497</v>
      </c>
      <c r="K87" s="133">
        <v>7193</v>
      </c>
      <c r="L87" s="133">
        <v>6481</v>
      </c>
      <c r="M87" s="133">
        <v>1866</v>
      </c>
      <c r="N87" s="134">
        <f>SUM(B87:M87)</f>
        <v>91018</v>
      </c>
      <c r="O87" s="29" t="s">
        <v>510</v>
      </c>
    </row>
    <row r="88" spans="1:17" ht="18" customHeight="1" x14ac:dyDescent="0.25">
      <c r="A88" s="132" t="s">
        <v>400</v>
      </c>
      <c r="B88" s="133">
        <v>4195</v>
      </c>
      <c r="C88" s="133">
        <v>7576</v>
      </c>
      <c r="D88" s="133">
        <v>11524</v>
      </c>
      <c r="E88" s="133">
        <v>14587</v>
      </c>
      <c r="F88" s="133">
        <v>8928</v>
      </c>
      <c r="G88" s="133">
        <v>9772</v>
      </c>
      <c r="H88" s="133">
        <v>10137</v>
      </c>
      <c r="I88" s="133">
        <v>12996</v>
      </c>
      <c r="J88" s="133">
        <v>11240</v>
      </c>
      <c r="K88" s="133">
        <v>10931</v>
      </c>
      <c r="L88" s="133">
        <v>7941</v>
      </c>
      <c r="M88" s="133">
        <v>5372</v>
      </c>
      <c r="N88" s="134">
        <f>SUM(B88:M88)</f>
        <v>115199</v>
      </c>
      <c r="O88" s="29" t="s">
        <v>512</v>
      </c>
    </row>
    <row r="89" spans="1:17" s="25" customFormat="1" ht="23.85" customHeight="1" x14ac:dyDescent="0.25">
      <c r="A89" s="136" t="s">
        <v>754</v>
      </c>
      <c r="B89" s="137">
        <f t="shared" ref="B89:M89" si="23">SUM(B90:B92)</f>
        <v>3322</v>
      </c>
      <c r="C89" s="137">
        <f t="shared" si="23"/>
        <v>1878</v>
      </c>
      <c r="D89" s="137">
        <f t="shared" si="23"/>
        <v>2447</v>
      </c>
      <c r="E89" s="137">
        <f t="shared" si="23"/>
        <v>2890</v>
      </c>
      <c r="F89" s="137">
        <f t="shared" si="23"/>
        <v>2971</v>
      </c>
      <c r="G89" s="137">
        <f t="shared" si="23"/>
        <v>1643</v>
      </c>
      <c r="H89" s="137">
        <f t="shared" si="23"/>
        <v>1476</v>
      </c>
      <c r="I89" s="137">
        <f t="shared" si="23"/>
        <v>2091</v>
      </c>
      <c r="J89" s="137">
        <f t="shared" si="23"/>
        <v>1613</v>
      </c>
      <c r="K89" s="137">
        <f t="shared" si="23"/>
        <v>2491</v>
      </c>
      <c r="L89" s="137">
        <f t="shared" si="23"/>
        <v>2334</v>
      </c>
      <c r="M89" s="137">
        <f t="shared" si="23"/>
        <v>3578</v>
      </c>
      <c r="N89" s="138">
        <f t="shared" ref="N89:N118" si="24">SUM(B89:M89)</f>
        <v>28734</v>
      </c>
      <c r="O89" s="119" t="s">
        <v>132</v>
      </c>
    </row>
    <row r="90" spans="1:17" ht="18" customHeight="1" x14ac:dyDescent="0.25">
      <c r="A90" s="132" t="s">
        <v>100</v>
      </c>
      <c r="B90" s="133">
        <v>546</v>
      </c>
      <c r="C90" s="133">
        <v>335</v>
      </c>
      <c r="D90" s="133">
        <v>936</v>
      </c>
      <c r="E90" s="133">
        <v>749</v>
      </c>
      <c r="F90" s="133">
        <v>1432</v>
      </c>
      <c r="G90" s="133">
        <v>898</v>
      </c>
      <c r="H90" s="133">
        <v>1043</v>
      </c>
      <c r="I90" s="133">
        <v>1569</v>
      </c>
      <c r="J90" s="133">
        <v>1049</v>
      </c>
      <c r="K90" s="133">
        <v>1329</v>
      </c>
      <c r="L90" s="133">
        <v>768</v>
      </c>
      <c r="M90" s="133">
        <v>883</v>
      </c>
      <c r="N90" s="134">
        <f t="shared" si="24"/>
        <v>11537</v>
      </c>
      <c r="O90" s="29" t="s">
        <v>514</v>
      </c>
    </row>
    <row r="91" spans="1:17" ht="18" customHeight="1" x14ac:dyDescent="0.25">
      <c r="A91" s="132" t="s">
        <v>99</v>
      </c>
      <c r="B91" s="133">
        <v>2776</v>
      </c>
      <c r="C91" s="133">
        <v>1543</v>
      </c>
      <c r="D91" s="133">
        <v>1511</v>
      </c>
      <c r="E91" s="133">
        <v>2141</v>
      </c>
      <c r="F91" s="133">
        <v>1539</v>
      </c>
      <c r="G91" s="133">
        <v>745</v>
      </c>
      <c r="H91" s="133">
        <v>433</v>
      </c>
      <c r="I91" s="133">
        <v>522</v>
      </c>
      <c r="J91" s="133">
        <v>564</v>
      </c>
      <c r="K91" s="133">
        <v>1162</v>
      </c>
      <c r="L91" s="133">
        <v>1566</v>
      </c>
      <c r="M91" s="133">
        <v>2695</v>
      </c>
      <c r="N91" s="134">
        <f t="shared" si="24"/>
        <v>17197</v>
      </c>
      <c r="O91" s="29" t="s">
        <v>513</v>
      </c>
    </row>
    <row r="92" spans="1:17" ht="17.7" customHeight="1" x14ac:dyDescent="0.25">
      <c r="A92" s="132" t="s">
        <v>755</v>
      </c>
      <c r="B92" s="133">
        <v>0</v>
      </c>
      <c r="C92" s="133">
        <v>0</v>
      </c>
      <c r="D92" s="133">
        <v>0</v>
      </c>
      <c r="E92" s="133">
        <v>0</v>
      </c>
      <c r="F92" s="133">
        <v>0</v>
      </c>
      <c r="G92" s="133">
        <v>0</v>
      </c>
      <c r="H92" s="133">
        <v>0</v>
      </c>
      <c r="I92" s="133">
        <v>0</v>
      </c>
      <c r="J92" s="133">
        <v>0</v>
      </c>
      <c r="K92" s="133">
        <v>0</v>
      </c>
      <c r="L92" s="133">
        <v>0</v>
      </c>
      <c r="M92" s="133">
        <v>0</v>
      </c>
      <c r="N92" s="134">
        <f t="shared" si="24"/>
        <v>0</v>
      </c>
      <c r="O92" s="29" t="s">
        <v>331</v>
      </c>
    </row>
    <row r="93" spans="1:17" s="25" customFormat="1" ht="23.85" customHeight="1" x14ac:dyDescent="0.25">
      <c r="A93" s="136" t="s">
        <v>756</v>
      </c>
      <c r="B93" s="137">
        <f t="shared" ref="B93:K93" si="25">SUM(B94:B96)</f>
        <v>60</v>
      </c>
      <c r="C93" s="137">
        <f t="shared" si="25"/>
        <v>220</v>
      </c>
      <c r="D93" s="137">
        <f t="shared" si="25"/>
        <v>291</v>
      </c>
      <c r="E93" s="137">
        <f t="shared" si="25"/>
        <v>803</v>
      </c>
      <c r="F93" s="137">
        <f t="shared" si="25"/>
        <v>1545</v>
      </c>
      <c r="G93" s="137">
        <f t="shared" si="25"/>
        <v>2796</v>
      </c>
      <c r="H93" s="137">
        <f t="shared" si="25"/>
        <v>3056</v>
      </c>
      <c r="I93" s="137">
        <f t="shared" si="25"/>
        <v>4433</v>
      </c>
      <c r="J93" s="137">
        <f t="shared" si="25"/>
        <v>2680</v>
      </c>
      <c r="K93" s="137">
        <f t="shared" si="25"/>
        <v>939</v>
      </c>
      <c r="L93" s="137">
        <f>SUM(L94:L96)</f>
        <v>412</v>
      </c>
      <c r="M93" s="137">
        <f>SUM(M94:M96)</f>
        <v>178</v>
      </c>
      <c r="N93" s="138">
        <f t="shared" si="24"/>
        <v>17413</v>
      </c>
      <c r="O93" s="119" t="s">
        <v>135</v>
      </c>
    </row>
    <row r="94" spans="1:17" ht="17.7" customHeight="1" x14ac:dyDescent="0.25">
      <c r="A94" s="132" t="s">
        <v>102</v>
      </c>
      <c r="B94" s="133">
        <v>27</v>
      </c>
      <c r="C94" s="133">
        <v>34</v>
      </c>
      <c r="D94" s="133">
        <v>52</v>
      </c>
      <c r="E94" s="133">
        <v>132</v>
      </c>
      <c r="F94" s="133">
        <v>1148</v>
      </c>
      <c r="G94" s="133">
        <v>2464</v>
      </c>
      <c r="H94" s="133">
        <v>2765</v>
      </c>
      <c r="I94" s="133">
        <v>3968</v>
      </c>
      <c r="J94" s="133">
        <v>2269</v>
      </c>
      <c r="K94" s="133">
        <v>496</v>
      </c>
      <c r="L94" s="133">
        <v>32</v>
      </c>
      <c r="M94" s="133">
        <v>33</v>
      </c>
      <c r="N94" s="134">
        <f t="shared" si="24"/>
        <v>13420</v>
      </c>
      <c r="O94" s="29" t="s">
        <v>515</v>
      </c>
    </row>
    <row r="95" spans="1:17" ht="17.7" customHeight="1" x14ac:dyDescent="0.25">
      <c r="A95" s="132" t="s">
        <v>103</v>
      </c>
      <c r="B95" s="133">
        <v>33</v>
      </c>
      <c r="C95" s="133">
        <v>102</v>
      </c>
      <c r="D95" s="133">
        <v>198</v>
      </c>
      <c r="E95" s="133">
        <v>658</v>
      </c>
      <c r="F95" s="133">
        <v>362</v>
      </c>
      <c r="G95" s="133">
        <v>218</v>
      </c>
      <c r="H95" s="133">
        <v>241</v>
      </c>
      <c r="I95" s="133">
        <v>312</v>
      </c>
      <c r="J95" s="133">
        <v>352</v>
      </c>
      <c r="K95" s="133">
        <v>320</v>
      </c>
      <c r="L95" s="133">
        <v>362</v>
      </c>
      <c r="M95" s="133">
        <v>145</v>
      </c>
      <c r="N95" s="134">
        <f t="shared" si="24"/>
        <v>3303</v>
      </c>
      <c r="O95" s="29" t="s">
        <v>516</v>
      </c>
    </row>
    <row r="96" spans="1:17" ht="17.7" customHeight="1" x14ac:dyDescent="0.2">
      <c r="A96" s="132" t="s">
        <v>104</v>
      </c>
      <c r="B96" s="133">
        <v>0</v>
      </c>
      <c r="C96" s="133">
        <v>84</v>
      </c>
      <c r="D96" s="133">
        <v>41</v>
      </c>
      <c r="E96" s="133">
        <v>13</v>
      </c>
      <c r="F96" s="133">
        <v>35</v>
      </c>
      <c r="G96" s="133">
        <v>114</v>
      </c>
      <c r="H96" s="133">
        <v>50</v>
      </c>
      <c r="I96" s="133">
        <v>153</v>
      </c>
      <c r="J96" s="133">
        <v>59</v>
      </c>
      <c r="K96" s="133">
        <v>123</v>
      </c>
      <c r="L96" s="133">
        <v>18</v>
      </c>
      <c r="M96" s="133">
        <v>0</v>
      </c>
      <c r="N96" s="134">
        <f t="shared" si="24"/>
        <v>690</v>
      </c>
      <c r="O96" s="516" t="s">
        <v>517</v>
      </c>
      <c r="P96" s="516"/>
      <c r="Q96" s="516"/>
    </row>
    <row r="97" spans="1:20" ht="23.85" customHeight="1" x14ac:dyDescent="0.25">
      <c r="A97" s="136" t="s">
        <v>757</v>
      </c>
      <c r="B97" s="137">
        <f>SUM(B98:B99)</f>
        <v>261</v>
      </c>
      <c r="C97" s="137">
        <f t="shared" ref="C97:H97" si="26">SUM(C98:C99)</f>
        <v>585</v>
      </c>
      <c r="D97" s="137">
        <f t="shared" si="26"/>
        <v>487</v>
      </c>
      <c r="E97" s="137">
        <f t="shared" si="26"/>
        <v>729</v>
      </c>
      <c r="F97" s="137">
        <f t="shared" si="26"/>
        <v>610</v>
      </c>
      <c r="G97" s="137">
        <f t="shared" si="26"/>
        <v>179</v>
      </c>
      <c r="H97" s="137">
        <f t="shared" si="26"/>
        <v>107</v>
      </c>
      <c r="I97" s="137">
        <f>SUM(I98:I99)</f>
        <v>109</v>
      </c>
      <c r="J97" s="137">
        <f>SUM(J98:J99)</f>
        <v>191</v>
      </c>
      <c r="K97" s="137">
        <f>SUM(K98:K99)</f>
        <v>383</v>
      </c>
      <c r="L97" s="137">
        <f>SUM(L98:L99)</f>
        <v>490</v>
      </c>
      <c r="M97" s="137">
        <f>SUM(M98:M99)</f>
        <v>335</v>
      </c>
      <c r="N97" s="138">
        <f t="shared" si="24"/>
        <v>4466</v>
      </c>
      <c r="O97" s="215" t="s">
        <v>906</v>
      </c>
      <c r="P97" s="106"/>
      <c r="Q97" s="106"/>
    </row>
    <row r="98" spans="1:20" ht="18" customHeight="1" x14ac:dyDescent="0.25">
      <c r="A98" s="132" t="s">
        <v>758</v>
      </c>
      <c r="B98" s="133">
        <v>228</v>
      </c>
      <c r="C98" s="133">
        <v>541</v>
      </c>
      <c r="D98" s="133">
        <v>459</v>
      </c>
      <c r="E98" s="133">
        <v>693</v>
      </c>
      <c r="F98" s="133">
        <v>494</v>
      </c>
      <c r="G98" s="133">
        <v>156</v>
      </c>
      <c r="H98" s="133">
        <v>93</v>
      </c>
      <c r="I98" s="133">
        <v>94</v>
      </c>
      <c r="J98" s="133">
        <v>140</v>
      </c>
      <c r="K98" s="133">
        <v>281</v>
      </c>
      <c r="L98" s="133">
        <v>457</v>
      </c>
      <c r="M98" s="133">
        <v>317</v>
      </c>
      <c r="N98" s="134">
        <f t="shared" si="24"/>
        <v>3953</v>
      </c>
      <c r="O98" s="29" t="s">
        <v>927</v>
      </c>
      <c r="P98" s="106"/>
      <c r="Q98" s="106"/>
    </row>
    <row r="99" spans="1:20" ht="18" customHeight="1" x14ac:dyDescent="0.25">
      <c r="A99" s="132" t="s">
        <v>759</v>
      </c>
      <c r="B99" s="133">
        <v>33</v>
      </c>
      <c r="C99" s="133">
        <v>44</v>
      </c>
      <c r="D99" s="133">
        <v>28</v>
      </c>
      <c r="E99" s="133">
        <v>36</v>
      </c>
      <c r="F99" s="133">
        <v>116</v>
      </c>
      <c r="G99" s="133">
        <v>23</v>
      </c>
      <c r="H99" s="133">
        <v>14</v>
      </c>
      <c r="I99" s="133">
        <v>15</v>
      </c>
      <c r="J99" s="133">
        <v>51</v>
      </c>
      <c r="K99" s="133">
        <v>102</v>
      </c>
      <c r="L99" s="133">
        <v>33</v>
      </c>
      <c r="M99" s="133">
        <v>18</v>
      </c>
      <c r="N99" s="134">
        <f t="shared" si="24"/>
        <v>513</v>
      </c>
      <c r="O99" s="155" t="s">
        <v>928</v>
      </c>
      <c r="P99" s="106"/>
      <c r="Q99" s="106"/>
    </row>
    <row r="100" spans="1:20" s="25" customFormat="1" ht="23.85" customHeight="1" x14ac:dyDescent="0.25">
      <c r="A100" s="136" t="s">
        <v>760</v>
      </c>
      <c r="B100" s="137">
        <f t="shared" ref="B100:M100" si="27">SUM(B101:B101)</f>
        <v>175</v>
      </c>
      <c r="C100" s="137">
        <f t="shared" si="27"/>
        <v>125</v>
      </c>
      <c r="D100" s="137">
        <f t="shared" si="27"/>
        <v>609</v>
      </c>
      <c r="E100" s="137">
        <f t="shared" si="27"/>
        <v>934</v>
      </c>
      <c r="F100" s="137">
        <f t="shared" si="27"/>
        <v>674</v>
      </c>
      <c r="G100" s="137">
        <f t="shared" si="27"/>
        <v>339</v>
      </c>
      <c r="H100" s="137">
        <f t="shared" si="27"/>
        <v>509</v>
      </c>
      <c r="I100" s="137">
        <f t="shared" si="27"/>
        <v>78</v>
      </c>
      <c r="J100" s="137">
        <f t="shared" si="27"/>
        <v>0</v>
      </c>
      <c r="K100" s="137">
        <f t="shared" si="27"/>
        <v>0</v>
      </c>
      <c r="L100" s="137">
        <f t="shared" si="27"/>
        <v>0</v>
      </c>
      <c r="M100" s="137">
        <f t="shared" si="27"/>
        <v>0</v>
      </c>
      <c r="N100" s="138">
        <f t="shared" si="24"/>
        <v>3443</v>
      </c>
      <c r="O100" s="119" t="s">
        <v>332</v>
      </c>
    </row>
    <row r="101" spans="1:20" ht="18" customHeight="1" x14ac:dyDescent="0.25">
      <c r="A101" s="132" t="s">
        <v>761</v>
      </c>
      <c r="B101" s="133">
        <v>175</v>
      </c>
      <c r="C101" s="133">
        <v>125</v>
      </c>
      <c r="D101" s="133">
        <v>609</v>
      </c>
      <c r="E101" s="133">
        <v>934</v>
      </c>
      <c r="F101" s="133">
        <v>674</v>
      </c>
      <c r="G101" s="133">
        <v>339</v>
      </c>
      <c r="H101" s="133">
        <v>509</v>
      </c>
      <c r="I101" s="133">
        <v>78</v>
      </c>
      <c r="J101" s="133">
        <v>0</v>
      </c>
      <c r="K101" s="133">
        <v>0</v>
      </c>
      <c r="L101" s="133">
        <v>0</v>
      </c>
      <c r="M101" s="133">
        <v>0</v>
      </c>
      <c r="N101" s="134">
        <f t="shared" si="24"/>
        <v>3443</v>
      </c>
      <c r="O101" s="29" t="s">
        <v>518</v>
      </c>
    </row>
    <row r="102" spans="1:20" s="25" customFormat="1" ht="23.4" customHeight="1" x14ac:dyDescent="0.25">
      <c r="A102" s="136" t="s">
        <v>762</v>
      </c>
      <c r="B102" s="137">
        <f t="shared" ref="B102:K102" si="28">SUM(B103:B106)</f>
        <v>395</v>
      </c>
      <c r="C102" s="137">
        <f t="shared" si="28"/>
        <v>389</v>
      </c>
      <c r="D102" s="137">
        <f t="shared" si="28"/>
        <v>912</v>
      </c>
      <c r="E102" s="137">
        <f t="shared" si="28"/>
        <v>2136</v>
      </c>
      <c r="F102" s="137">
        <f t="shared" si="28"/>
        <v>5265</v>
      </c>
      <c r="G102" s="137">
        <f t="shared" si="28"/>
        <v>5764</v>
      </c>
      <c r="H102" s="137">
        <f t="shared" si="28"/>
        <v>6998</v>
      </c>
      <c r="I102" s="137">
        <f t="shared" si="28"/>
        <v>8933</v>
      </c>
      <c r="J102" s="137">
        <f t="shared" si="28"/>
        <v>7506</v>
      </c>
      <c r="K102" s="137">
        <f t="shared" si="28"/>
        <v>4814</v>
      </c>
      <c r="L102" s="137">
        <f>SUM(L103:L106)</f>
        <v>869</v>
      </c>
      <c r="M102" s="137">
        <f>SUM(M103:M106)</f>
        <v>255</v>
      </c>
      <c r="N102" s="138">
        <f t="shared" si="24"/>
        <v>44236</v>
      </c>
      <c r="O102" s="119" t="s">
        <v>139</v>
      </c>
    </row>
    <row r="103" spans="1:20" ht="17.7" customHeight="1" x14ac:dyDescent="0.25">
      <c r="A103" s="140" t="s">
        <v>763</v>
      </c>
      <c r="B103" s="133">
        <v>219</v>
      </c>
      <c r="C103" s="133">
        <v>242</v>
      </c>
      <c r="D103" s="133">
        <v>516</v>
      </c>
      <c r="E103" s="133">
        <v>935</v>
      </c>
      <c r="F103" s="133">
        <v>2457</v>
      </c>
      <c r="G103" s="133">
        <v>2579</v>
      </c>
      <c r="H103" s="133">
        <v>3879</v>
      </c>
      <c r="I103" s="133">
        <v>4884</v>
      </c>
      <c r="J103" s="133">
        <v>3054</v>
      </c>
      <c r="K103" s="133">
        <v>1838</v>
      </c>
      <c r="L103" s="133">
        <v>492</v>
      </c>
      <c r="M103" s="133">
        <v>115</v>
      </c>
      <c r="N103" s="134">
        <f t="shared" si="24"/>
        <v>21210</v>
      </c>
      <c r="O103" s="29" t="s">
        <v>612</v>
      </c>
      <c r="Q103" s="23"/>
    </row>
    <row r="104" spans="1:20" ht="18" customHeight="1" x14ac:dyDescent="0.25">
      <c r="A104" s="132" t="s">
        <v>764</v>
      </c>
      <c r="B104" s="133">
        <v>0</v>
      </c>
      <c r="C104" s="133">
        <v>0</v>
      </c>
      <c r="D104" s="133">
        <v>0</v>
      </c>
      <c r="E104" s="133">
        <v>0</v>
      </c>
      <c r="F104" s="133">
        <v>0</v>
      </c>
      <c r="G104" s="133">
        <v>0</v>
      </c>
      <c r="H104" s="133">
        <v>0</v>
      </c>
      <c r="I104" s="133">
        <v>0</v>
      </c>
      <c r="J104" s="133">
        <v>0</v>
      </c>
      <c r="K104" s="133">
        <v>0</v>
      </c>
      <c r="L104" s="133">
        <v>0</v>
      </c>
      <c r="M104" s="133">
        <v>0</v>
      </c>
      <c r="N104" s="134">
        <f t="shared" si="24"/>
        <v>0</v>
      </c>
      <c r="O104" s="29" t="s">
        <v>520</v>
      </c>
    </row>
    <row r="105" spans="1:20" ht="18" customHeight="1" x14ac:dyDescent="0.25">
      <c r="A105" s="132" t="s">
        <v>108</v>
      </c>
      <c r="B105" s="133">
        <v>176</v>
      </c>
      <c r="C105" s="133">
        <v>147</v>
      </c>
      <c r="D105" s="133">
        <v>202</v>
      </c>
      <c r="E105" s="133">
        <v>325</v>
      </c>
      <c r="F105" s="133">
        <v>749</v>
      </c>
      <c r="G105" s="133">
        <v>1002</v>
      </c>
      <c r="H105" s="133">
        <v>1217</v>
      </c>
      <c r="I105" s="133">
        <v>1463</v>
      </c>
      <c r="J105" s="133">
        <v>1900</v>
      </c>
      <c r="K105" s="133">
        <v>1127</v>
      </c>
      <c r="L105" s="133">
        <v>174</v>
      </c>
      <c r="M105" s="133">
        <v>71</v>
      </c>
      <c r="N105" s="134">
        <f t="shared" si="24"/>
        <v>8553</v>
      </c>
      <c r="O105" s="29" t="s">
        <v>272</v>
      </c>
    </row>
    <row r="106" spans="1:20" ht="17.7" customHeight="1" x14ac:dyDescent="0.25">
      <c r="A106" s="132" t="s">
        <v>765</v>
      </c>
      <c r="B106" s="133">
        <v>0</v>
      </c>
      <c r="C106" s="133">
        <v>0</v>
      </c>
      <c r="D106" s="133">
        <v>194</v>
      </c>
      <c r="E106" s="133">
        <v>876</v>
      </c>
      <c r="F106" s="133">
        <v>2059</v>
      </c>
      <c r="G106" s="133">
        <v>2183</v>
      </c>
      <c r="H106" s="133">
        <v>1902</v>
      </c>
      <c r="I106" s="133">
        <v>2586</v>
      </c>
      <c r="J106" s="133">
        <v>2552</v>
      </c>
      <c r="K106" s="133">
        <v>1849</v>
      </c>
      <c r="L106" s="133">
        <v>203</v>
      </c>
      <c r="M106" s="133">
        <v>69</v>
      </c>
      <c r="N106" s="134">
        <f t="shared" si="24"/>
        <v>14473</v>
      </c>
      <c r="O106" s="29" t="s">
        <v>523</v>
      </c>
    </row>
    <row r="107" spans="1:20" s="25" customFormat="1" ht="23.4" customHeight="1" x14ac:dyDescent="0.25">
      <c r="A107" s="136" t="s">
        <v>766</v>
      </c>
      <c r="B107" s="137">
        <f t="shared" ref="B107:H107" si="29">SUM(B108:B108)</f>
        <v>100</v>
      </c>
      <c r="C107" s="137">
        <f t="shared" si="29"/>
        <v>60</v>
      </c>
      <c r="D107" s="137">
        <f t="shared" si="29"/>
        <v>210</v>
      </c>
      <c r="E107" s="137">
        <f t="shared" si="29"/>
        <v>490</v>
      </c>
      <c r="F107" s="137">
        <f t="shared" si="29"/>
        <v>840</v>
      </c>
      <c r="G107" s="137">
        <f t="shared" si="29"/>
        <v>1100</v>
      </c>
      <c r="H107" s="137">
        <f t="shared" si="29"/>
        <v>1471</v>
      </c>
      <c r="I107" s="137">
        <f>SUM(I108:I108)</f>
        <v>1850</v>
      </c>
      <c r="J107" s="137">
        <f>SUM(J108:J108)</f>
        <v>1350</v>
      </c>
      <c r="K107" s="137">
        <f>SUM(K108:K108)</f>
        <v>550</v>
      </c>
      <c r="L107" s="137">
        <f>SUM(L108:L108)</f>
        <v>160</v>
      </c>
      <c r="M107" s="137">
        <f>SUM(M108:M108)</f>
        <v>150</v>
      </c>
      <c r="N107" s="138">
        <f t="shared" si="24"/>
        <v>8331</v>
      </c>
      <c r="O107" s="119" t="s">
        <v>143</v>
      </c>
      <c r="Q107" s="22"/>
    </row>
    <row r="108" spans="1:20" ht="17.7" customHeight="1" x14ac:dyDescent="0.25">
      <c r="A108" s="132" t="s">
        <v>110</v>
      </c>
      <c r="B108" s="133">
        <v>100</v>
      </c>
      <c r="C108" s="133">
        <v>60</v>
      </c>
      <c r="D108" s="133">
        <v>210</v>
      </c>
      <c r="E108" s="133">
        <v>490</v>
      </c>
      <c r="F108" s="133">
        <v>840</v>
      </c>
      <c r="G108" s="133">
        <v>1100</v>
      </c>
      <c r="H108" s="133">
        <v>1471</v>
      </c>
      <c r="I108" s="133">
        <v>1850</v>
      </c>
      <c r="J108" s="133">
        <v>1350</v>
      </c>
      <c r="K108" s="133">
        <v>550</v>
      </c>
      <c r="L108" s="133">
        <v>160</v>
      </c>
      <c r="M108" s="133">
        <v>150</v>
      </c>
      <c r="N108" s="134">
        <f t="shared" si="24"/>
        <v>8331</v>
      </c>
      <c r="O108" s="29" t="s">
        <v>524</v>
      </c>
    </row>
    <row r="109" spans="1:20" s="114" customFormat="1" ht="23.4" customHeight="1" x14ac:dyDescent="0.25">
      <c r="A109" s="139" t="s">
        <v>767</v>
      </c>
      <c r="B109" s="137">
        <f t="shared" ref="B109:M109" si="30">SUM(B110:B110)</f>
        <v>7</v>
      </c>
      <c r="C109" s="137">
        <f t="shared" si="30"/>
        <v>46</v>
      </c>
      <c r="D109" s="137">
        <f t="shared" si="30"/>
        <v>5</v>
      </c>
      <c r="E109" s="137">
        <f t="shared" si="30"/>
        <v>47</v>
      </c>
      <c r="F109" s="137">
        <f t="shared" si="30"/>
        <v>51</v>
      </c>
      <c r="G109" s="137">
        <f t="shared" si="30"/>
        <v>7</v>
      </c>
      <c r="H109" s="137">
        <f t="shared" si="30"/>
        <v>12</v>
      </c>
      <c r="I109" s="137">
        <f t="shared" si="30"/>
        <v>32</v>
      </c>
      <c r="J109" s="137">
        <f t="shared" si="30"/>
        <v>53</v>
      </c>
      <c r="K109" s="137">
        <f t="shared" si="30"/>
        <v>29</v>
      </c>
      <c r="L109" s="137">
        <f t="shared" si="30"/>
        <v>81</v>
      </c>
      <c r="M109" s="137">
        <f t="shared" si="30"/>
        <v>28</v>
      </c>
      <c r="N109" s="138">
        <f t="shared" si="24"/>
        <v>398</v>
      </c>
      <c r="O109" s="119" t="s">
        <v>695</v>
      </c>
      <c r="P109" s="115"/>
      <c r="Q109" s="115"/>
      <c r="R109" s="115"/>
      <c r="S109" s="115"/>
      <c r="T109" s="115"/>
    </row>
    <row r="110" spans="1:20" ht="18" customHeight="1" x14ac:dyDescent="0.25">
      <c r="A110" s="132" t="s">
        <v>651</v>
      </c>
      <c r="B110" s="133">
        <v>7</v>
      </c>
      <c r="C110" s="133">
        <v>46</v>
      </c>
      <c r="D110" s="133">
        <v>5</v>
      </c>
      <c r="E110" s="133">
        <v>47</v>
      </c>
      <c r="F110" s="133">
        <v>51</v>
      </c>
      <c r="G110" s="133">
        <v>7</v>
      </c>
      <c r="H110" s="133">
        <v>12</v>
      </c>
      <c r="I110" s="133">
        <v>32</v>
      </c>
      <c r="J110" s="133">
        <v>53</v>
      </c>
      <c r="K110" s="133">
        <v>29</v>
      </c>
      <c r="L110" s="133">
        <v>81</v>
      </c>
      <c r="M110" s="133">
        <v>28</v>
      </c>
      <c r="N110" s="134">
        <f t="shared" si="24"/>
        <v>398</v>
      </c>
      <c r="O110" s="29" t="s">
        <v>866</v>
      </c>
    </row>
    <row r="111" spans="1:20" s="114" customFormat="1" ht="23.85" customHeight="1" x14ac:dyDescent="0.25">
      <c r="A111" s="139" t="s">
        <v>768</v>
      </c>
      <c r="B111" s="137">
        <f t="shared" ref="B111:M111" si="31">SUM(B112:B112)</f>
        <v>75</v>
      </c>
      <c r="C111" s="137">
        <f t="shared" si="31"/>
        <v>130</v>
      </c>
      <c r="D111" s="137">
        <f t="shared" si="31"/>
        <v>470</v>
      </c>
      <c r="E111" s="137">
        <f t="shared" si="31"/>
        <v>1477</v>
      </c>
      <c r="F111" s="137">
        <f t="shared" si="31"/>
        <v>1352</v>
      </c>
      <c r="G111" s="137">
        <f t="shared" si="31"/>
        <v>577</v>
      </c>
      <c r="H111" s="137">
        <f t="shared" si="31"/>
        <v>195</v>
      </c>
      <c r="I111" s="137">
        <f t="shared" si="31"/>
        <v>615</v>
      </c>
      <c r="J111" s="137">
        <f t="shared" si="31"/>
        <v>273</v>
      </c>
      <c r="K111" s="137">
        <f t="shared" si="31"/>
        <v>377</v>
      </c>
      <c r="L111" s="137">
        <f t="shared" si="31"/>
        <v>316</v>
      </c>
      <c r="M111" s="137">
        <f t="shared" si="31"/>
        <v>108</v>
      </c>
      <c r="N111" s="138">
        <f t="shared" si="24"/>
        <v>5965</v>
      </c>
      <c r="O111" s="119" t="s">
        <v>696</v>
      </c>
      <c r="P111" s="115"/>
      <c r="Q111" s="115"/>
      <c r="R111" s="115"/>
      <c r="S111" s="115"/>
      <c r="T111" s="115"/>
    </row>
    <row r="112" spans="1:20" ht="18" customHeight="1" x14ac:dyDescent="0.25">
      <c r="A112" s="132" t="s">
        <v>769</v>
      </c>
      <c r="B112" s="133">
        <v>75</v>
      </c>
      <c r="C112" s="133">
        <v>130</v>
      </c>
      <c r="D112" s="133">
        <v>470</v>
      </c>
      <c r="E112" s="133">
        <v>1477</v>
      </c>
      <c r="F112" s="133">
        <v>1352</v>
      </c>
      <c r="G112" s="133">
        <v>577</v>
      </c>
      <c r="H112" s="133">
        <v>195</v>
      </c>
      <c r="I112" s="133">
        <v>615</v>
      </c>
      <c r="J112" s="133">
        <v>273</v>
      </c>
      <c r="K112" s="133">
        <v>377</v>
      </c>
      <c r="L112" s="133">
        <v>316</v>
      </c>
      <c r="M112" s="133">
        <v>108</v>
      </c>
      <c r="N112" s="134">
        <f t="shared" si="24"/>
        <v>5965</v>
      </c>
      <c r="O112" s="29" t="s">
        <v>911</v>
      </c>
    </row>
    <row r="113" spans="1:17" s="25" customFormat="1" ht="23.85" customHeight="1" x14ac:dyDescent="0.25">
      <c r="A113" s="136" t="s">
        <v>770</v>
      </c>
      <c r="B113" s="137">
        <f t="shared" ref="B113:M113" si="32">SUM(B114:B114)</f>
        <v>97</v>
      </c>
      <c r="C113" s="137">
        <f t="shared" si="32"/>
        <v>161</v>
      </c>
      <c r="D113" s="137">
        <f t="shared" si="32"/>
        <v>141</v>
      </c>
      <c r="E113" s="137">
        <f t="shared" si="32"/>
        <v>536</v>
      </c>
      <c r="F113" s="137">
        <f t="shared" si="32"/>
        <v>341</v>
      </c>
      <c r="G113" s="137">
        <f t="shared" si="32"/>
        <v>362</v>
      </c>
      <c r="H113" s="137">
        <f t="shared" si="32"/>
        <v>338</v>
      </c>
      <c r="I113" s="137">
        <f t="shared" si="32"/>
        <v>284</v>
      </c>
      <c r="J113" s="137">
        <f t="shared" si="32"/>
        <v>275</v>
      </c>
      <c r="K113" s="137">
        <f t="shared" si="32"/>
        <v>233</v>
      </c>
      <c r="L113" s="137">
        <f t="shared" si="32"/>
        <v>312</v>
      </c>
      <c r="M113" s="137">
        <f t="shared" si="32"/>
        <v>254</v>
      </c>
      <c r="N113" s="138">
        <f t="shared" si="24"/>
        <v>3334</v>
      </c>
      <c r="O113" s="119" t="s">
        <v>145</v>
      </c>
      <c r="Q113" s="22"/>
    </row>
    <row r="114" spans="1:17" ht="18" customHeight="1" x14ac:dyDescent="0.25">
      <c r="A114" s="132" t="s">
        <v>334</v>
      </c>
      <c r="B114" s="133">
        <v>97</v>
      </c>
      <c r="C114" s="133">
        <v>161</v>
      </c>
      <c r="D114" s="133">
        <v>141</v>
      </c>
      <c r="E114" s="133">
        <v>536</v>
      </c>
      <c r="F114" s="133">
        <v>341</v>
      </c>
      <c r="G114" s="133">
        <v>362</v>
      </c>
      <c r="H114" s="133">
        <v>338</v>
      </c>
      <c r="I114" s="133">
        <v>284</v>
      </c>
      <c r="J114" s="133">
        <v>275</v>
      </c>
      <c r="K114" s="133">
        <v>233</v>
      </c>
      <c r="L114" s="133">
        <v>312</v>
      </c>
      <c r="M114" s="133">
        <v>254</v>
      </c>
      <c r="N114" s="134">
        <f t="shared" si="24"/>
        <v>3334</v>
      </c>
      <c r="O114" s="29" t="s">
        <v>525</v>
      </c>
    </row>
    <row r="115" spans="1:17" s="25" customFormat="1" ht="23.85" customHeight="1" x14ac:dyDescent="0.25">
      <c r="A115" s="136" t="s">
        <v>771</v>
      </c>
      <c r="B115" s="137">
        <f t="shared" ref="B115:M115" si="33">SUM(B116:B131)</f>
        <v>369</v>
      </c>
      <c r="C115" s="137">
        <f t="shared" si="33"/>
        <v>419</v>
      </c>
      <c r="D115" s="137">
        <f t="shared" si="33"/>
        <v>1232</v>
      </c>
      <c r="E115" s="137">
        <f t="shared" si="33"/>
        <v>5418</v>
      </c>
      <c r="F115" s="137">
        <f t="shared" si="33"/>
        <v>15397</v>
      </c>
      <c r="G115" s="137">
        <f t="shared" si="33"/>
        <v>17381</v>
      </c>
      <c r="H115" s="137">
        <f t="shared" si="33"/>
        <v>21571</v>
      </c>
      <c r="I115" s="137">
        <f t="shared" si="33"/>
        <v>26454</v>
      </c>
      <c r="J115" s="137">
        <f t="shared" si="33"/>
        <v>19616</v>
      </c>
      <c r="K115" s="137">
        <f t="shared" si="33"/>
        <v>12207</v>
      </c>
      <c r="L115" s="137">
        <f t="shared" si="33"/>
        <v>1625</v>
      </c>
      <c r="M115" s="137">
        <f t="shared" si="33"/>
        <v>315</v>
      </c>
      <c r="N115" s="138">
        <f t="shared" si="24"/>
        <v>122004</v>
      </c>
      <c r="O115" s="119" t="s">
        <v>185</v>
      </c>
      <c r="Q115" s="22"/>
    </row>
    <row r="116" spans="1:17" s="25" customFormat="1" ht="18" customHeight="1" x14ac:dyDescent="0.25">
      <c r="A116" s="132" t="s">
        <v>772</v>
      </c>
      <c r="B116" s="133">
        <v>0</v>
      </c>
      <c r="C116" s="133">
        <v>0</v>
      </c>
      <c r="D116" s="133">
        <v>0</v>
      </c>
      <c r="E116" s="133">
        <v>0</v>
      </c>
      <c r="F116" s="133">
        <v>0</v>
      </c>
      <c r="G116" s="133">
        <v>0</v>
      </c>
      <c r="H116" s="133">
        <v>0</v>
      </c>
      <c r="I116" s="133">
        <v>0</v>
      </c>
      <c r="J116" s="133">
        <v>0</v>
      </c>
      <c r="K116" s="133">
        <v>0</v>
      </c>
      <c r="L116" s="133">
        <v>0</v>
      </c>
      <c r="M116" s="133">
        <v>0</v>
      </c>
      <c r="N116" s="134">
        <f t="shared" si="24"/>
        <v>0</v>
      </c>
      <c r="O116" s="29" t="s">
        <v>929</v>
      </c>
      <c r="Q116" s="22"/>
    </row>
    <row r="117" spans="1:17" s="25" customFormat="1" ht="18" customHeight="1" x14ac:dyDescent="0.25">
      <c r="A117" s="132" t="s">
        <v>148</v>
      </c>
      <c r="B117" s="133">
        <v>0</v>
      </c>
      <c r="C117" s="133">
        <v>0</v>
      </c>
      <c r="D117" s="133">
        <v>0</v>
      </c>
      <c r="E117" s="133">
        <v>24</v>
      </c>
      <c r="F117" s="133">
        <v>164</v>
      </c>
      <c r="G117" s="133">
        <v>438</v>
      </c>
      <c r="H117" s="133">
        <v>984</v>
      </c>
      <c r="I117" s="133">
        <v>1240</v>
      </c>
      <c r="J117" s="133">
        <v>457</v>
      </c>
      <c r="K117" s="133">
        <v>95</v>
      </c>
      <c r="L117" s="133">
        <v>18</v>
      </c>
      <c r="M117" s="133">
        <v>6</v>
      </c>
      <c r="N117" s="134">
        <f t="shared" si="24"/>
        <v>3426</v>
      </c>
      <c r="O117" s="29" t="s">
        <v>526</v>
      </c>
      <c r="Q117" s="22"/>
    </row>
    <row r="118" spans="1:17" s="25" customFormat="1" ht="18" customHeight="1" x14ac:dyDescent="0.25">
      <c r="A118" s="140" t="s">
        <v>773</v>
      </c>
      <c r="B118" s="133">
        <v>0</v>
      </c>
      <c r="C118" s="133">
        <v>0</v>
      </c>
      <c r="D118" s="133">
        <v>0</v>
      </c>
      <c r="E118" s="133">
        <v>0</v>
      </c>
      <c r="F118" s="133">
        <v>92</v>
      </c>
      <c r="G118" s="133">
        <v>173</v>
      </c>
      <c r="H118" s="133">
        <v>373</v>
      </c>
      <c r="I118" s="133">
        <v>776</v>
      </c>
      <c r="J118" s="133">
        <v>241</v>
      </c>
      <c r="K118" s="133">
        <v>59</v>
      </c>
      <c r="L118" s="133">
        <v>0</v>
      </c>
      <c r="M118" s="133">
        <v>0</v>
      </c>
      <c r="N118" s="134">
        <f t="shared" si="24"/>
        <v>1714</v>
      </c>
      <c r="O118" s="29" t="s">
        <v>930</v>
      </c>
      <c r="Q118" s="22"/>
    </row>
    <row r="119" spans="1:17" s="25" customFormat="1" ht="18" customHeight="1" x14ac:dyDescent="0.25">
      <c r="A119" s="132" t="s">
        <v>774</v>
      </c>
      <c r="B119" s="133">
        <v>173</v>
      </c>
      <c r="C119" s="133">
        <v>208</v>
      </c>
      <c r="D119" s="133">
        <v>611</v>
      </c>
      <c r="E119" s="133">
        <v>3065</v>
      </c>
      <c r="F119" s="133">
        <v>7866</v>
      </c>
      <c r="G119" s="133">
        <v>8092</v>
      </c>
      <c r="H119" s="133">
        <v>8099</v>
      </c>
      <c r="I119" s="133">
        <v>7591</v>
      </c>
      <c r="J119" s="133">
        <v>8145</v>
      </c>
      <c r="K119" s="133">
        <v>5313</v>
      </c>
      <c r="L119" s="133">
        <v>760</v>
      </c>
      <c r="M119" s="133">
        <v>122</v>
      </c>
      <c r="N119" s="134">
        <f t="shared" ref="N119:N131" si="34">SUM(B119:M119)</f>
        <v>50045</v>
      </c>
      <c r="O119" s="29" t="s">
        <v>527</v>
      </c>
      <c r="P119" s="22"/>
      <c r="Q119" s="22"/>
    </row>
    <row r="120" spans="1:17" s="25" customFormat="1" ht="18" customHeight="1" x14ac:dyDescent="0.25">
      <c r="A120" s="132" t="s">
        <v>336</v>
      </c>
      <c r="B120" s="133">
        <v>80</v>
      </c>
      <c r="C120" s="133">
        <v>100</v>
      </c>
      <c r="D120" s="133">
        <v>200</v>
      </c>
      <c r="E120" s="133">
        <v>750</v>
      </c>
      <c r="F120" s="133">
        <v>2350</v>
      </c>
      <c r="G120" s="133">
        <v>2500</v>
      </c>
      <c r="H120" s="133">
        <v>3400</v>
      </c>
      <c r="I120" s="133">
        <v>3200</v>
      </c>
      <c r="J120" s="133">
        <v>3050</v>
      </c>
      <c r="K120" s="133">
        <v>2300</v>
      </c>
      <c r="L120" s="133">
        <v>395</v>
      </c>
      <c r="M120" s="133">
        <v>70</v>
      </c>
      <c r="N120" s="134">
        <f t="shared" si="34"/>
        <v>18395</v>
      </c>
      <c r="O120" s="29" t="s">
        <v>613</v>
      </c>
      <c r="P120" s="22"/>
      <c r="Q120" s="22"/>
    </row>
    <row r="121" spans="1:17" s="25" customFormat="1" ht="18" customHeight="1" x14ac:dyDescent="0.25">
      <c r="A121" s="132" t="s">
        <v>337</v>
      </c>
      <c r="B121" s="133">
        <v>0</v>
      </c>
      <c r="C121" s="133">
        <v>0</v>
      </c>
      <c r="D121" s="133">
        <v>0</v>
      </c>
      <c r="E121" s="133">
        <v>0</v>
      </c>
      <c r="F121" s="133">
        <v>94</v>
      </c>
      <c r="G121" s="133">
        <v>148</v>
      </c>
      <c r="H121" s="133">
        <v>240</v>
      </c>
      <c r="I121" s="133">
        <v>439</v>
      </c>
      <c r="J121" s="133">
        <v>210</v>
      </c>
      <c r="K121" s="133">
        <v>29</v>
      </c>
      <c r="L121" s="133">
        <v>0</v>
      </c>
      <c r="M121" s="133">
        <v>0</v>
      </c>
      <c r="N121" s="134">
        <f t="shared" si="34"/>
        <v>1160</v>
      </c>
      <c r="O121" s="29" t="s">
        <v>529</v>
      </c>
      <c r="P121" s="22"/>
      <c r="Q121" s="22"/>
    </row>
    <row r="122" spans="1:17" s="25" customFormat="1" ht="18" customHeight="1" x14ac:dyDescent="0.25">
      <c r="A122" s="132" t="s">
        <v>405</v>
      </c>
      <c r="B122" s="133">
        <v>0</v>
      </c>
      <c r="C122" s="133">
        <v>0</v>
      </c>
      <c r="D122" s="133">
        <v>0</v>
      </c>
      <c r="E122" s="133">
        <v>0</v>
      </c>
      <c r="F122" s="133">
        <v>0</v>
      </c>
      <c r="G122" s="133">
        <v>264</v>
      </c>
      <c r="H122" s="133">
        <v>513</v>
      </c>
      <c r="I122" s="133">
        <v>1068</v>
      </c>
      <c r="J122" s="133">
        <v>317</v>
      </c>
      <c r="K122" s="133">
        <v>177</v>
      </c>
      <c r="L122" s="133">
        <v>15</v>
      </c>
      <c r="M122" s="133">
        <v>2</v>
      </c>
      <c r="N122" s="134">
        <f t="shared" si="34"/>
        <v>2356</v>
      </c>
      <c r="O122" s="29" t="s">
        <v>530</v>
      </c>
      <c r="P122" s="22"/>
      <c r="Q122" s="22"/>
    </row>
    <row r="123" spans="1:17" s="25" customFormat="1" ht="18" customHeight="1" x14ac:dyDescent="0.25">
      <c r="A123" s="132" t="s">
        <v>656</v>
      </c>
      <c r="B123" s="133">
        <v>0</v>
      </c>
      <c r="C123" s="133">
        <v>0</v>
      </c>
      <c r="D123" s="133">
        <v>0</v>
      </c>
      <c r="E123" s="133">
        <v>0</v>
      </c>
      <c r="F123" s="133">
        <v>0</v>
      </c>
      <c r="G123" s="133">
        <v>182</v>
      </c>
      <c r="H123" s="133">
        <v>476</v>
      </c>
      <c r="I123" s="133">
        <v>786</v>
      </c>
      <c r="J123" s="133">
        <v>126</v>
      </c>
      <c r="K123" s="133">
        <v>40</v>
      </c>
      <c r="L123" s="133">
        <v>12</v>
      </c>
      <c r="M123" s="133">
        <v>0</v>
      </c>
      <c r="N123" s="134">
        <f t="shared" si="34"/>
        <v>1622</v>
      </c>
      <c r="O123" s="29" t="s">
        <v>870</v>
      </c>
      <c r="P123" s="22"/>
      <c r="Q123" s="22"/>
    </row>
    <row r="124" spans="1:17" s="25" customFormat="1" ht="18" customHeight="1" x14ac:dyDescent="0.25">
      <c r="A124" s="132" t="s">
        <v>150</v>
      </c>
      <c r="B124" s="133">
        <v>0</v>
      </c>
      <c r="C124" s="133">
        <v>5</v>
      </c>
      <c r="D124" s="133">
        <v>78</v>
      </c>
      <c r="E124" s="133">
        <v>113</v>
      </c>
      <c r="F124" s="133">
        <v>459</v>
      </c>
      <c r="G124" s="133">
        <v>1006</v>
      </c>
      <c r="H124" s="133">
        <v>1759</v>
      </c>
      <c r="I124" s="133">
        <v>3241</v>
      </c>
      <c r="J124" s="133">
        <v>781</v>
      </c>
      <c r="K124" s="133">
        <v>114</v>
      </c>
      <c r="L124" s="133">
        <v>9</v>
      </c>
      <c r="M124" s="133">
        <v>0</v>
      </c>
      <c r="N124" s="134">
        <f t="shared" si="34"/>
        <v>7565</v>
      </c>
      <c r="O124" s="29" t="s">
        <v>531</v>
      </c>
      <c r="P124" s="22"/>
      <c r="Q124" s="22"/>
    </row>
    <row r="125" spans="1:17" s="25" customFormat="1" ht="18" customHeight="1" x14ac:dyDescent="0.25">
      <c r="A125" s="132" t="s">
        <v>151</v>
      </c>
      <c r="B125" s="133">
        <v>22</v>
      </c>
      <c r="C125" s="133">
        <v>56</v>
      </c>
      <c r="D125" s="133">
        <v>129</v>
      </c>
      <c r="E125" s="133">
        <v>245</v>
      </c>
      <c r="F125" s="133">
        <v>935</v>
      </c>
      <c r="G125" s="133">
        <v>792</v>
      </c>
      <c r="H125" s="133">
        <v>797</v>
      </c>
      <c r="I125" s="133">
        <v>1107</v>
      </c>
      <c r="J125" s="133">
        <v>1013</v>
      </c>
      <c r="K125" s="133">
        <v>1093</v>
      </c>
      <c r="L125" s="133">
        <v>199</v>
      </c>
      <c r="M125" s="133">
        <v>0</v>
      </c>
      <c r="N125" s="134">
        <f t="shared" si="34"/>
        <v>6388</v>
      </c>
      <c r="O125" s="29" t="s">
        <v>532</v>
      </c>
      <c r="P125" s="22"/>
      <c r="Q125" s="22"/>
    </row>
    <row r="126" spans="1:17" s="25" customFormat="1" ht="18" customHeight="1" x14ac:dyDescent="0.25">
      <c r="A126" s="132" t="s">
        <v>152</v>
      </c>
      <c r="B126" s="133">
        <v>19</v>
      </c>
      <c r="C126" s="133">
        <v>12</v>
      </c>
      <c r="D126" s="133">
        <v>48</v>
      </c>
      <c r="E126" s="133">
        <v>340</v>
      </c>
      <c r="F126" s="133">
        <v>1871</v>
      </c>
      <c r="G126" s="133">
        <v>1940</v>
      </c>
      <c r="H126" s="133">
        <v>2089</v>
      </c>
      <c r="I126" s="133">
        <v>2700</v>
      </c>
      <c r="J126" s="133">
        <v>2560</v>
      </c>
      <c r="K126" s="133">
        <v>1200</v>
      </c>
      <c r="L126" s="133">
        <v>69</v>
      </c>
      <c r="M126" s="133">
        <v>14</v>
      </c>
      <c r="N126" s="134">
        <f t="shared" si="34"/>
        <v>12862</v>
      </c>
      <c r="O126" s="29" t="s">
        <v>533</v>
      </c>
      <c r="P126" s="22"/>
      <c r="Q126" s="22"/>
    </row>
    <row r="127" spans="1:17" s="25" customFormat="1" ht="18" customHeight="1" x14ac:dyDescent="0.25">
      <c r="A127" s="132" t="s">
        <v>153</v>
      </c>
      <c r="B127" s="133">
        <v>42</v>
      </c>
      <c r="C127" s="133">
        <v>11</v>
      </c>
      <c r="D127" s="133">
        <v>106</v>
      </c>
      <c r="E127" s="133">
        <v>351</v>
      </c>
      <c r="F127" s="133">
        <v>1019</v>
      </c>
      <c r="G127" s="133">
        <v>925</v>
      </c>
      <c r="H127" s="133">
        <v>1397</v>
      </c>
      <c r="I127" s="133">
        <v>1909</v>
      </c>
      <c r="J127" s="133">
        <v>1456</v>
      </c>
      <c r="K127" s="133">
        <v>644</v>
      </c>
      <c r="L127" s="133">
        <v>65</v>
      </c>
      <c r="M127" s="133">
        <v>67</v>
      </c>
      <c r="N127" s="134">
        <f t="shared" si="34"/>
        <v>7992</v>
      </c>
      <c r="O127" s="29" t="s">
        <v>534</v>
      </c>
      <c r="P127" s="22"/>
      <c r="Q127" s="22"/>
    </row>
    <row r="128" spans="1:17" s="25" customFormat="1" ht="18" customHeight="1" x14ac:dyDescent="0.25">
      <c r="A128" s="132" t="s">
        <v>775</v>
      </c>
      <c r="B128" s="133">
        <v>0</v>
      </c>
      <c r="C128" s="133">
        <v>0</v>
      </c>
      <c r="D128" s="133">
        <v>0</v>
      </c>
      <c r="E128" s="133">
        <v>0</v>
      </c>
      <c r="F128" s="133">
        <v>27</v>
      </c>
      <c r="G128" s="133">
        <v>55</v>
      </c>
      <c r="H128" s="133">
        <v>132</v>
      </c>
      <c r="I128" s="133">
        <v>114</v>
      </c>
      <c r="J128" s="133">
        <v>63</v>
      </c>
      <c r="K128" s="133">
        <v>0</v>
      </c>
      <c r="L128" s="133">
        <v>0</v>
      </c>
      <c r="M128" s="133">
        <v>0</v>
      </c>
      <c r="N128" s="134">
        <f t="shared" si="34"/>
        <v>391</v>
      </c>
      <c r="O128" s="29" t="s">
        <v>912</v>
      </c>
      <c r="P128" s="22"/>
      <c r="Q128" s="22"/>
    </row>
    <row r="129" spans="1:17" s="25" customFormat="1" ht="18" customHeight="1" x14ac:dyDescent="0.25">
      <c r="A129" s="132" t="s">
        <v>657</v>
      </c>
      <c r="B129" s="133">
        <v>0</v>
      </c>
      <c r="C129" s="133">
        <v>0</v>
      </c>
      <c r="D129" s="133">
        <v>12</v>
      </c>
      <c r="E129" s="133">
        <v>77</v>
      </c>
      <c r="F129" s="133">
        <v>133</v>
      </c>
      <c r="G129" s="133">
        <v>292</v>
      </c>
      <c r="H129" s="133">
        <v>422</v>
      </c>
      <c r="I129" s="133">
        <v>563</v>
      </c>
      <c r="J129" s="133">
        <v>243</v>
      </c>
      <c r="K129" s="133">
        <v>71</v>
      </c>
      <c r="L129" s="133">
        <v>0</v>
      </c>
      <c r="M129" s="133">
        <v>0</v>
      </c>
      <c r="N129" s="134">
        <f t="shared" si="34"/>
        <v>1813</v>
      </c>
      <c r="O129" s="29" t="s">
        <v>871</v>
      </c>
      <c r="P129" s="22"/>
      <c r="Q129" s="22"/>
    </row>
    <row r="130" spans="1:17" s="25" customFormat="1" ht="18" customHeight="1" x14ac:dyDescent="0.25">
      <c r="A130" s="132" t="s">
        <v>270</v>
      </c>
      <c r="B130" s="133">
        <v>13</v>
      </c>
      <c r="C130" s="133">
        <v>10</v>
      </c>
      <c r="D130" s="133">
        <v>9</v>
      </c>
      <c r="E130" s="133">
        <v>55</v>
      </c>
      <c r="F130" s="133">
        <v>138</v>
      </c>
      <c r="G130" s="133">
        <v>281</v>
      </c>
      <c r="H130" s="133">
        <v>388</v>
      </c>
      <c r="I130" s="133">
        <v>1091</v>
      </c>
      <c r="J130" s="133">
        <v>616</v>
      </c>
      <c r="K130" s="133">
        <v>925</v>
      </c>
      <c r="L130" s="133">
        <v>35</v>
      </c>
      <c r="M130" s="133">
        <v>8</v>
      </c>
      <c r="N130" s="134">
        <f t="shared" si="34"/>
        <v>3569</v>
      </c>
      <c r="O130" s="29" t="s">
        <v>873</v>
      </c>
      <c r="P130" s="22"/>
      <c r="Q130" s="22"/>
    </row>
    <row r="131" spans="1:17" s="25" customFormat="1" ht="18" customHeight="1" x14ac:dyDescent="0.25">
      <c r="A131" s="132" t="s">
        <v>154</v>
      </c>
      <c r="B131" s="133">
        <v>20</v>
      </c>
      <c r="C131" s="133">
        <v>17</v>
      </c>
      <c r="D131" s="133">
        <v>39</v>
      </c>
      <c r="E131" s="133">
        <v>398</v>
      </c>
      <c r="F131" s="133">
        <v>249</v>
      </c>
      <c r="G131" s="133">
        <v>293</v>
      </c>
      <c r="H131" s="133">
        <v>502</v>
      </c>
      <c r="I131" s="133">
        <v>629</v>
      </c>
      <c r="J131" s="133">
        <v>338</v>
      </c>
      <c r="K131" s="133">
        <v>147</v>
      </c>
      <c r="L131" s="133">
        <v>48</v>
      </c>
      <c r="M131" s="133">
        <v>26</v>
      </c>
      <c r="N131" s="134">
        <f t="shared" si="34"/>
        <v>2706</v>
      </c>
      <c r="O131" s="29" t="s">
        <v>535</v>
      </c>
      <c r="P131" s="22"/>
      <c r="Q131" s="22"/>
    </row>
    <row r="132" spans="1:17" s="25" customFormat="1" ht="23.85" customHeight="1" x14ac:dyDescent="0.25">
      <c r="A132" s="136" t="s">
        <v>776</v>
      </c>
      <c r="B132" s="137">
        <f t="shared" ref="B132:M132" si="35">SUM(B133:B136)</f>
        <v>475</v>
      </c>
      <c r="C132" s="137">
        <f t="shared" si="35"/>
        <v>437</v>
      </c>
      <c r="D132" s="137">
        <f t="shared" si="35"/>
        <v>1232</v>
      </c>
      <c r="E132" s="137">
        <f t="shared" si="35"/>
        <v>1600</v>
      </c>
      <c r="F132" s="137">
        <f t="shared" si="35"/>
        <v>1516</v>
      </c>
      <c r="G132" s="137">
        <f t="shared" si="35"/>
        <v>1336</v>
      </c>
      <c r="H132" s="137">
        <f t="shared" si="35"/>
        <v>2071</v>
      </c>
      <c r="I132" s="137">
        <f t="shared" si="35"/>
        <v>3532</v>
      </c>
      <c r="J132" s="137">
        <f t="shared" si="35"/>
        <v>1804</v>
      </c>
      <c r="K132" s="137">
        <f t="shared" si="35"/>
        <v>1654</v>
      </c>
      <c r="L132" s="137">
        <f t="shared" si="35"/>
        <v>882</v>
      </c>
      <c r="M132" s="137">
        <f t="shared" si="35"/>
        <v>523</v>
      </c>
      <c r="N132" s="138">
        <f t="shared" ref="N132:N186" si="36">SUM(B132:M132)</f>
        <v>17062</v>
      </c>
      <c r="O132" s="119" t="s">
        <v>193</v>
      </c>
      <c r="Q132" s="22"/>
    </row>
    <row r="133" spans="1:17" ht="18" customHeight="1" x14ac:dyDescent="0.25">
      <c r="A133" s="132" t="s">
        <v>156</v>
      </c>
      <c r="B133" s="133">
        <v>47</v>
      </c>
      <c r="C133" s="133">
        <v>18</v>
      </c>
      <c r="D133" s="133">
        <v>164</v>
      </c>
      <c r="E133" s="133">
        <v>357</v>
      </c>
      <c r="F133" s="133">
        <v>332</v>
      </c>
      <c r="G133" s="133">
        <v>366</v>
      </c>
      <c r="H133" s="133">
        <v>556</v>
      </c>
      <c r="I133" s="133">
        <v>1417</v>
      </c>
      <c r="J133" s="133">
        <v>489</v>
      </c>
      <c r="K133" s="133">
        <v>312</v>
      </c>
      <c r="L133" s="133">
        <v>128</v>
      </c>
      <c r="M133" s="133">
        <v>19</v>
      </c>
      <c r="N133" s="134">
        <f t="shared" si="36"/>
        <v>4205</v>
      </c>
      <c r="O133" s="29" t="s">
        <v>194</v>
      </c>
    </row>
    <row r="134" spans="1:17" ht="18" customHeight="1" x14ac:dyDescent="0.25">
      <c r="A134" s="132" t="s">
        <v>777</v>
      </c>
      <c r="B134" s="133">
        <v>92</v>
      </c>
      <c r="C134" s="133">
        <v>121</v>
      </c>
      <c r="D134" s="133">
        <v>529</v>
      </c>
      <c r="E134" s="133">
        <v>619</v>
      </c>
      <c r="F134" s="133">
        <v>617</v>
      </c>
      <c r="G134" s="133">
        <v>304</v>
      </c>
      <c r="H134" s="133">
        <v>474</v>
      </c>
      <c r="I134" s="133">
        <v>549</v>
      </c>
      <c r="J134" s="133">
        <v>470</v>
      </c>
      <c r="K134" s="133">
        <v>388</v>
      </c>
      <c r="L134" s="133">
        <v>286</v>
      </c>
      <c r="M134" s="133">
        <v>256</v>
      </c>
      <c r="N134" s="134">
        <f t="shared" si="36"/>
        <v>4705</v>
      </c>
      <c r="O134" s="29" t="s">
        <v>536</v>
      </c>
    </row>
    <row r="135" spans="1:17" ht="18" customHeight="1" x14ac:dyDescent="0.25">
      <c r="A135" s="132" t="s">
        <v>659</v>
      </c>
      <c r="B135" s="133">
        <v>0</v>
      </c>
      <c r="C135" s="133">
        <v>41</v>
      </c>
      <c r="D135" s="133">
        <v>58</v>
      </c>
      <c r="E135" s="133">
        <v>34</v>
      </c>
      <c r="F135" s="133">
        <v>89</v>
      </c>
      <c r="G135" s="133">
        <v>69</v>
      </c>
      <c r="H135" s="133">
        <v>137</v>
      </c>
      <c r="I135" s="133">
        <v>195</v>
      </c>
      <c r="J135" s="133">
        <v>134</v>
      </c>
      <c r="K135" s="133">
        <v>107</v>
      </c>
      <c r="L135" s="133">
        <v>24</v>
      </c>
      <c r="M135" s="133">
        <v>26</v>
      </c>
      <c r="N135" s="134">
        <f t="shared" si="36"/>
        <v>914</v>
      </c>
      <c r="O135" s="29" t="s">
        <v>874</v>
      </c>
    </row>
    <row r="136" spans="1:17" ht="18" customHeight="1" x14ac:dyDescent="0.25">
      <c r="A136" s="132" t="s">
        <v>157</v>
      </c>
      <c r="B136" s="133">
        <v>336</v>
      </c>
      <c r="C136" s="133">
        <v>257</v>
      </c>
      <c r="D136" s="133">
        <v>481</v>
      </c>
      <c r="E136" s="133">
        <v>590</v>
      </c>
      <c r="F136" s="133">
        <v>478</v>
      </c>
      <c r="G136" s="133">
        <v>597</v>
      </c>
      <c r="H136" s="133">
        <v>904</v>
      </c>
      <c r="I136" s="133">
        <v>1371</v>
      </c>
      <c r="J136" s="133">
        <v>711</v>
      </c>
      <c r="K136" s="133">
        <v>847</v>
      </c>
      <c r="L136" s="133">
        <v>444</v>
      </c>
      <c r="M136" s="133">
        <v>222</v>
      </c>
      <c r="N136" s="134">
        <f t="shared" si="36"/>
        <v>7238</v>
      </c>
      <c r="O136" s="29" t="s">
        <v>537</v>
      </c>
    </row>
    <row r="137" spans="1:17" s="25" customFormat="1" ht="23.85" customHeight="1" x14ac:dyDescent="0.25">
      <c r="A137" s="136" t="s">
        <v>778</v>
      </c>
      <c r="B137" s="137">
        <f>SUM(B138:B139)</f>
        <v>398</v>
      </c>
      <c r="C137" s="137">
        <f>SUM(C138:C139)</f>
        <v>327</v>
      </c>
      <c r="D137" s="137">
        <f>SUM(D138:D139)</f>
        <v>966</v>
      </c>
      <c r="E137" s="137">
        <f>SUM(E138:E139)</f>
        <v>1548</v>
      </c>
      <c r="F137" s="137">
        <f>SUM(F138:F139)</f>
        <v>686</v>
      </c>
      <c r="G137" s="137">
        <f t="shared" ref="G137:M137" si="37">SUM(G138:G139)</f>
        <v>737</v>
      </c>
      <c r="H137" s="137">
        <f t="shared" si="37"/>
        <v>352</v>
      </c>
      <c r="I137" s="137">
        <f t="shared" si="37"/>
        <v>475</v>
      </c>
      <c r="J137" s="137">
        <f t="shared" si="37"/>
        <v>553</v>
      </c>
      <c r="K137" s="137">
        <f t="shared" si="37"/>
        <v>854</v>
      </c>
      <c r="L137" s="137">
        <f t="shared" si="37"/>
        <v>1155</v>
      </c>
      <c r="M137" s="137">
        <f t="shared" si="37"/>
        <v>501</v>
      </c>
      <c r="N137" s="138">
        <f t="shared" si="36"/>
        <v>8552</v>
      </c>
      <c r="O137" s="119" t="s">
        <v>196</v>
      </c>
      <c r="Q137" s="22"/>
    </row>
    <row r="138" spans="1:17" ht="18" customHeight="1" x14ac:dyDescent="0.25">
      <c r="A138" s="132" t="s">
        <v>779</v>
      </c>
      <c r="B138" s="133">
        <v>398</v>
      </c>
      <c r="C138" s="133">
        <v>327</v>
      </c>
      <c r="D138" s="133">
        <v>966</v>
      </c>
      <c r="E138" s="133">
        <v>1548</v>
      </c>
      <c r="F138" s="133">
        <v>686</v>
      </c>
      <c r="G138" s="133">
        <v>737</v>
      </c>
      <c r="H138" s="133">
        <v>352</v>
      </c>
      <c r="I138" s="133">
        <v>475</v>
      </c>
      <c r="J138" s="133">
        <v>553</v>
      </c>
      <c r="K138" s="133">
        <v>854</v>
      </c>
      <c r="L138" s="133">
        <v>1155</v>
      </c>
      <c r="M138" s="133">
        <v>501</v>
      </c>
      <c r="N138" s="134">
        <f t="shared" si="36"/>
        <v>8552</v>
      </c>
      <c r="O138" s="29" t="s">
        <v>197</v>
      </c>
    </row>
    <row r="139" spans="1:17" ht="18" customHeight="1" x14ac:dyDescent="0.25">
      <c r="A139" s="132" t="s">
        <v>661</v>
      </c>
      <c r="B139" s="133">
        <v>0</v>
      </c>
      <c r="C139" s="133">
        <v>0</v>
      </c>
      <c r="D139" s="133">
        <v>0</v>
      </c>
      <c r="E139" s="133">
        <v>0</v>
      </c>
      <c r="F139" s="133">
        <v>0</v>
      </c>
      <c r="G139" s="133">
        <v>0</v>
      </c>
      <c r="H139" s="133">
        <v>0</v>
      </c>
      <c r="I139" s="133">
        <v>0</v>
      </c>
      <c r="J139" s="133">
        <v>0</v>
      </c>
      <c r="K139" s="133">
        <v>0</v>
      </c>
      <c r="L139" s="133">
        <v>0</v>
      </c>
      <c r="M139" s="133">
        <v>0</v>
      </c>
      <c r="N139" s="134">
        <f t="shared" si="36"/>
        <v>0</v>
      </c>
      <c r="O139" s="29" t="s">
        <v>876</v>
      </c>
    </row>
    <row r="140" spans="1:17" s="25" customFormat="1" ht="23.85" customHeight="1" x14ac:dyDescent="0.25">
      <c r="A140" s="136" t="s">
        <v>780</v>
      </c>
      <c r="B140" s="137">
        <f t="shared" ref="B140:M140" si="38">SUM(B141:B144)</f>
        <v>267</v>
      </c>
      <c r="C140" s="137">
        <f t="shared" si="38"/>
        <v>236</v>
      </c>
      <c r="D140" s="137">
        <f t="shared" si="38"/>
        <v>640</v>
      </c>
      <c r="E140" s="137">
        <f t="shared" si="38"/>
        <v>2253</v>
      </c>
      <c r="F140" s="137">
        <f t="shared" si="38"/>
        <v>4855</v>
      </c>
      <c r="G140" s="137">
        <f t="shared" si="38"/>
        <v>4087</v>
      </c>
      <c r="H140" s="137">
        <f t="shared" si="38"/>
        <v>3730</v>
      </c>
      <c r="I140" s="137">
        <f t="shared" si="38"/>
        <v>4174</v>
      </c>
      <c r="J140" s="137">
        <f t="shared" si="38"/>
        <v>4873</v>
      </c>
      <c r="K140" s="137">
        <f t="shared" si="38"/>
        <v>4208</v>
      </c>
      <c r="L140" s="137">
        <f t="shared" si="38"/>
        <v>533</v>
      </c>
      <c r="M140" s="137">
        <f t="shared" si="38"/>
        <v>395</v>
      </c>
      <c r="N140" s="138">
        <f t="shared" si="36"/>
        <v>30251</v>
      </c>
      <c r="O140" s="119" t="s">
        <v>199</v>
      </c>
    </row>
    <row r="141" spans="1:17" ht="18" customHeight="1" x14ac:dyDescent="0.25">
      <c r="A141" s="132" t="s">
        <v>162</v>
      </c>
      <c r="B141" s="133">
        <v>0</v>
      </c>
      <c r="C141" s="133">
        <v>0</v>
      </c>
      <c r="D141" s="133">
        <v>0</v>
      </c>
      <c r="E141" s="133">
        <v>0</v>
      </c>
      <c r="F141" s="133">
        <v>0</v>
      </c>
      <c r="G141" s="133">
        <v>0</v>
      </c>
      <c r="H141" s="133">
        <v>0</v>
      </c>
      <c r="I141" s="133">
        <v>0</v>
      </c>
      <c r="J141" s="133">
        <v>0</v>
      </c>
      <c r="K141" s="133">
        <v>0</v>
      </c>
      <c r="L141" s="133">
        <v>0</v>
      </c>
      <c r="M141" s="133">
        <v>0</v>
      </c>
      <c r="N141" s="134">
        <f t="shared" si="36"/>
        <v>0</v>
      </c>
      <c r="O141" s="29" t="s">
        <v>538</v>
      </c>
    </row>
    <row r="142" spans="1:17" ht="18" customHeight="1" x14ac:dyDescent="0.25">
      <c r="A142" s="132" t="s">
        <v>781</v>
      </c>
      <c r="B142" s="133">
        <v>145</v>
      </c>
      <c r="C142" s="133">
        <v>200</v>
      </c>
      <c r="D142" s="133">
        <v>170</v>
      </c>
      <c r="E142" s="133">
        <v>269</v>
      </c>
      <c r="F142" s="133">
        <v>290</v>
      </c>
      <c r="G142" s="133">
        <v>353</v>
      </c>
      <c r="H142" s="133">
        <v>340</v>
      </c>
      <c r="I142" s="133">
        <v>450</v>
      </c>
      <c r="J142" s="133">
        <v>500</v>
      </c>
      <c r="K142" s="133">
        <v>190</v>
      </c>
      <c r="L142" s="133">
        <v>155</v>
      </c>
      <c r="M142" s="133">
        <v>80</v>
      </c>
      <c r="N142" s="134">
        <f t="shared" si="36"/>
        <v>3142</v>
      </c>
      <c r="O142" s="29" t="s">
        <v>203</v>
      </c>
    </row>
    <row r="143" spans="1:17" ht="18" customHeight="1" x14ac:dyDescent="0.25">
      <c r="A143" s="140" t="s">
        <v>782</v>
      </c>
      <c r="B143" s="133">
        <v>122</v>
      </c>
      <c r="C143" s="133">
        <v>5</v>
      </c>
      <c r="D143" s="133">
        <v>443</v>
      </c>
      <c r="E143" s="133">
        <v>1833</v>
      </c>
      <c r="F143" s="133">
        <v>4099</v>
      </c>
      <c r="G143" s="133">
        <v>3205</v>
      </c>
      <c r="H143" s="133">
        <v>2715</v>
      </c>
      <c r="I143" s="133">
        <v>3060</v>
      </c>
      <c r="J143" s="133">
        <v>3780</v>
      </c>
      <c r="K143" s="133">
        <v>3609</v>
      </c>
      <c r="L143" s="133">
        <v>322</v>
      </c>
      <c r="M143" s="133">
        <v>270</v>
      </c>
      <c r="N143" s="134">
        <f t="shared" si="36"/>
        <v>23463</v>
      </c>
      <c r="O143" s="29" t="s">
        <v>201</v>
      </c>
    </row>
    <row r="144" spans="1:17" ht="18" customHeight="1" x14ac:dyDescent="0.25">
      <c r="A144" s="132" t="s">
        <v>164</v>
      </c>
      <c r="B144" s="133">
        <v>0</v>
      </c>
      <c r="C144" s="133">
        <v>31</v>
      </c>
      <c r="D144" s="133">
        <v>27</v>
      </c>
      <c r="E144" s="133">
        <v>151</v>
      </c>
      <c r="F144" s="133">
        <v>466</v>
      </c>
      <c r="G144" s="133">
        <v>529</v>
      </c>
      <c r="H144" s="133">
        <v>675</v>
      </c>
      <c r="I144" s="133">
        <v>664</v>
      </c>
      <c r="J144" s="133">
        <v>593</v>
      </c>
      <c r="K144" s="133">
        <v>409</v>
      </c>
      <c r="L144" s="133">
        <v>56</v>
      </c>
      <c r="M144" s="133">
        <v>45</v>
      </c>
      <c r="N144" s="134">
        <f t="shared" si="36"/>
        <v>3646</v>
      </c>
      <c r="O144" s="29" t="s">
        <v>540</v>
      </c>
    </row>
    <row r="145" spans="1:17" s="25" customFormat="1" ht="23.85" customHeight="1" x14ac:dyDescent="0.25">
      <c r="A145" s="136" t="s">
        <v>783</v>
      </c>
      <c r="B145" s="137">
        <f t="shared" ref="B145:M145" si="39">SUM(B146:B150)</f>
        <v>105</v>
      </c>
      <c r="C145" s="137">
        <f t="shared" si="39"/>
        <v>308</v>
      </c>
      <c r="D145" s="137">
        <f t="shared" si="39"/>
        <v>530</v>
      </c>
      <c r="E145" s="137">
        <f t="shared" si="39"/>
        <v>946</v>
      </c>
      <c r="F145" s="137">
        <f t="shared" si="39"/>
        <v>980</v>
      </c>
      <c r="G145" s="137">
        <f t="shared" si="39"/>
        <v>1556</v>
      </c>
      <c r="H145" s="137">
        <f t="shared" si="39"/>
        <v>2425</v>
      </c>
      <c r="I145" s="137">
        <f t="shared" si="39"/>
        <v>3163</v>
      </c>
      <c r="J145" s="137">
        <f t="shared" si="39"/>
        <v>2666</v>
      </c>
      <c r="K145" s="137">
        <f t="shared" si="39"/>
        <v>1780</v>
      </c>
      <c r="L145" s="137">
        <f t="shared" si="39"/>
        <v>223</v>
      </c>
      <c r="M145" s="137">
        <f t="shared" si="39"/>
        <v>15</v>
      </c>
      <c r="N145" s="138">
        <f t="shared" si="36"/>
        <v>14697</v>
      </c>
      <c r="O145" s="119" t="s">
        <v>204</v>
      </c>
      <c r="Q145" s="22"/>
    </row>
    <row r="146" spans="1:17" ht="18" customHeight="1" x14ac:dyDescent="0.25">
      <c r="A146" s="132" t="s">
        <v>339</v>
      </c>
      <c r="B146" s="133">
        <v>0</v>
      </c>
      <c r="C146" s="133">
        <v>0</v>
      </c>
      <c r="D146" s="133">
        <v>87</v>
      </c>
      <c r="E146" s="133">
        <v>160</v>
      </c>
      <c r="F146" s="133">
        <v>418</v>
      </c>
      <c r="G146" s="133">
        <v>551</v>
      </c>
      <c r="H146" s="133">
        <v>739</v>
      </c>
      <c r="I146" s="133">
        <v>811</v>
      </c>
      <c r="J146" s="133">
        <v>957</v>
      </c>
      <c r="K146" s="133">
        <v>271</v>
      </c>
      <c r="L146" s="133">
        <v>0</v>
      </c>
      <c r="M146" s="133">
        <v>0</v>
      </c>
      <c r="N146" s="134">
        <f t="shared" si="36"/>
        <v>3994</v>
      </c>
      <c r="O146" s="29" t="s">
        <v>541</v>
      </c>
    </row>
    <row r="147" spans="1:17" ht="18" customHeight="1" x14ac:dyDescent="0.25">
      <c r="A147" s="132" t="s">
        <v>784</v>
      </c>
      <c r="B147" s="133">
        <v>0</v>
      </c>
      <c r="C147" s="133">
        <v>0</v>
      </c>
      <c r="D147" s="133">
        <v>0</v>
      </c>
      <c r="E147" s="133">
        <v>0</v>
      </c>
      <c r="F147" s="133">
        <v>0</v>
      </c>
      <c r="G147" s="133">
        <v>0</v>
      </c>
      <c r="H147" s="133">
        <v>23</v>
      </c>
      <c r="I147" s="133">
        <v>67</v>
      </c>
      <c r="J147" s="133">
        <v>68</v>
      </c>
      <c r="K147" s="133">
        <v>19</v>
      </c>
      <c r="L147" s="133">
        <v>6</v>
      </c>
      <c r="M147" s="133">
        <v>0</v>
      </c>
      <c r="N147" s="134">
        <f t="shared" si="36"/>
        <v>183</v>
      </c>
      <c r="O147" s="29" t="s">
        <v>878</v>
      </c>
    </row>
    <row r="148" spans="1:17" ht="18" customHeight="1" x14ac:dyDescent="0.25">
      <c r="A148" s="132" t="s">
        <v>167</v>
      </c>
      <c r="B148" s="133">
        <v>0</v>
      </c>
      <c r="C148" s="133">
        <v>0</v>
      </c>
      <c r="D148" s="133">
        <v>232</v>
      </c>
      <c r="E148" s="133">
        <v>158</v>
      </c>
      <c r="F148" s="133">
        <v>180</v>
      </c>
      <c r="G148" s="133">
        <v>334</v>
      </c>
      <c r="H148" s="133">
        <v>978</v>
      </c>
      <c r="I148" s="133">
        <v>1400</v>
      </c>
      <c r="J148" s="133">
        <v>850</v>
      </c>
      <c r="K148" s="133">
        <v>562</v>
      </c>
      <c r="L148" s="133">
        <v>0</v>
      </c>
      <c r="M148" s="133">
        <v>0</v>
      </c>
      <c r="N148" s="134">
        <f t="shared" si="36"/>
        <v>4694</v>
      </c>
      <c r="O148" s="29" t="s">
        <v>614</v>
      </c>
    </row>
    <row r="149" spans="1:17" ht="18" customHeight="1" x14ac:dyDescent="0.25">
      <c r="A149" s="132" t="s">
        <v>698</v>
      </c>
      <c r="B149" s="133">
        <v>0</v>
      </c>
      <c r="C149" s="133">
        <v>0</v>
      </c>
      <c r="D149" s="133">
        <v>0</v>
      </c>
      <c r="E149" s="133">
        <v>0</v>
      </c>
      <c r="F149" s="133">
        <v>0</v>
      </c>
      <c r="G149" s="133">
        <v>49</v>
      </c>
      <c r="H149" s="133">
        <v>134</v>
      </c>
      <c r="I149" s="133">
        <v>255</v>
      </c>
      <c r="J149" s="133">
        <v>170</v>
      </c>
      <c r="K149" s="133">
        <v>123</v>
      </c>
      <c r="L149" s="133">
        <v>58</v>
      </c>
      <c r="M149" s="133">
        <v>0</v>
      </c>
      <c r="N149" s="134">
        <f t="shared" si="36"/>
        <v>789</v>
      </c>
      <c r="O149" s="29" t="s">
        <v>914</v>
      </c>
    </row>
    <row r="150" spans="1:17" ht="18" customHeight="1" x14ac:dyDescent="0.25">
      <c r="A150" s="132" t="s">
        <v>274</v>
      </c>
      <c r="B150" s="133">
        <v>105</v>
      </c>
      <c r="C150" s="133">
        <v>308</v>
      </c>
      <c r="D150" s="133">
        <v>211</v>
      </c>
      <c r="E150" s="133">
        <v>628</v>
      </c>
      <c r="F150" s="133">
        <v>382</v>
      </c>
      <c r="G150" s="133">
        <v>622</v>
      </c>
      <c r="H150" s="133">
        <v>551</v>
      </c>
      <c r="I150" s="133">
        <v>630</v>
      </c>
      <c r="J150" s="133">
        <v>621</v>
      </c>
      <c r="K150" s="133">
        <v>805</v>
      </c>
      <c r="L150" s="133">
        <v>159</v>
      </c>
      <c r="M150" s="133">
        <v>15</v>
      </c>
      <c r="N150" s="134">
        <f t="shared" si="36"/>
        <v>5037</v>
      </c>
      <c r="O150" s="29" t="s">
        <v>615</v>
      </c>
    </row>
    <row r="151" spans="1:17" s="25" customFormat="1" ht="23.85" customHeight="1" x14ac:dyDescent="0.25">
      <c r="A151" s="136" t="s">
        <v>785</v>
      </c>
      <c r="B151" s="137">
        <f t="shared" ref="B151:M151" si="40">SUM(B152:B152)</f>
        <v>0</v>
      </c>
      <c r="C151" s="137">
        <f t="shared" si="40"/>
        <v>0</v>
      </c>
      <c r="D151" s="137">
        <f t="shared" si="40"/>
        <v>0</v>
      </c>
      <c r="E151" s="137">
        <f t="shared" si="40"/>
        <v>1012</v>
      </c>
      <c r="F151" s="137">
        <f t="shared" si="40"/>
        <v>753</v>
      </c>
      <c r="G151" s="137">
        <f t="shared" si="40"/>
        <v>441</v>
      </c>
      <c r="H151" s="137">
        <f t="shared" si="40"/>
        <v>592</v>
      </c>
      <c r="I151" s="137">
        <f t="shared" si="40"/>
        <v>750</v>
      </c>
      <c r="J151" s="137">
        <f t="shared" si="40"/>
        <v>342</v>
      </c>
      <c r="K151" s="137">
        <f t="shared" si="40"/>
        <v>130</v>
      </c>
      <c r="L151" s="137">
        <f t="shared" si="40"/>
        <v>12</v>
      </c>
      <c r="M151" s="137">
        <f t="shared" si="40"/>
        <v>40</v>
      </c>
      <c r="N151" s="138">
        <f t="shared" si="36"/>
        <v>4072</v>
      </c>
      <c r="O151" s="119" t="s">
        <v>350</v>
      </c>
      <c r="Q151" s="22"/>
    </row>
    <row r="152" spans="1:17" ht="17.7" customHeight="1" x14ac:dyDescent="0.25">
      <c r="A152" s="132" t="s">
        <v>342</v>
      </c>
      <c r="B152" s="133">
        <v>0</v>
      </c>
      <c r="C152" s="133">
        <v>0</v>
      </c>
      <c r="D152" s="133">
        <v>0</v>
      </c>
      <c r="E152" s="133">
        <v>1012</v>
      </c>
      <c r="F152" s="133">
        <v>753</v>
      </c>
      <c r="G152" s="133">
        <v>441</v>
      </c>
      <c r="H152" s="133">
        <v>592</v>
      </c>
      <c r="I152" s="133">
        <v>750</v>
      </c>
      <c r="J152" s="133">
        <v>342</v>
      </c>
      <c r="K152" s="133">
        <v>130</v>
      </c>
      <c r="L152" s="133">
        <v>12</v>
      </c>
      <c r="M152" s="133">
        <v>40</v>
      </c>
      <c r="N152" s="134">
        <f t="shared" si="36"/>
        <v>4072</v>
      </c>
      <c r="O152" s="29" t="s">
        <v>545</v>
      </c>
    </row>
    <row r="153" spans="1:17" s="25" customFormat="1" ht="23.85" customHeight="1" x14ac:dyDescent="0.25">
      <c r="A153" s="136" t="s">
        <v>786</v>
      </c>
      <c r="B153" s="137">
        <f t="shared" ref="B153:K153" si="41">SUM(B154:B155)</f>
        <v>445</v>
      </c>
      <c r="C153" s="137">
        <f t="shared" si="41"/>
        <v>2021</v>
      </c>
      <c r="D153" s="137">
        <f t="shared" si="41"/>
        <v>3193</v>
      </c>
      <c r="E153" s="137">
        <f t="shared" si="41"/>
        <v>10858</v>
      </c>
      <c r="F153" s="137">
        <f t="shared" si="41"/>
        <v>2702</v>
      </c>
      <c r="G153" s="137">
        <f t="shared" si="41"/>
        <v>1489</v>
      </c>
      <c r="H153" s="137">
        <f t="shared" si="41"/>
        <v>1096</v>
      </c>
      <c r="I153" s="137">
        <f t="shared" si="41"/>
        <v>3230</v>
      </c>
      <c r="J153" s="137">
        <f t="shared" si="41"/>
        <v>1080</v>
      </c>
      <c r="K153" s="137">
        <f t="shared" si="41"/>
        <v>1916</v>
      </c>
      <c r="L153" s="137">
        <f>SUM(L154:L155)</f>
        <v>1368</v>
      </c>
      <c r="M153" s="137">
        <f>SUM(M154:M155)</f>
        <v>1506</v>
      </c>
      <c r="N153" s="138">
        <f t="shared" si="36"/>
        <v>30904</v>
      </c>
      <c r="O153" s="119" t="s">
        <v>207</v>
      </c>
      <c r="Q153" s="22"/>
    </row>
    <row r="154" spans="1:17" ht="18" customHeight="1" x14ac:dyDescent="0.25">
      <c r="A154" s="132" t="s">
        <v>275</v>
      </c>
      <c r="B154" s="133">
        <v>62</v>
      </c>
      <c r="C154" s="133">
        <v>120</v>
      </c>
      <c r="D154" s="133">
        <v>25</v>
      </c>
      <c r="E154" s="133">
        <v>220</v>
      </c>
      <c r="F154" s="133">
        <v>78</v>
      </c>
      <c r="G154" s="133">
        <v>31</v>
      </c>
      <c r="H154" s="133">
        <v>15</v>
      </c>
      <c r="I154" s="133">
        <v>575</v>
      </c>
      <c r="J154" s="133">
        <v>32</v>
      </c>
      <c r="K154" s="133">
        <v>151</v>
      </c>
      <c r="L154" s="133">
        <v>176</v>
      </c>
      <c r="M154" s="133">
        <v>178</v>
      </c>
      <c r="N154" s="134">
        <f t="shared" si="36"/>
        <v>1663</v>
      </c>
      <c r="O154" s="29" t="s">
        <v>546</v>
      </c>
    </row>
    <row r="155" spans="1:17" ht="18" customHeight="1" x14ac:dyDescent="0.25">
      <c r="A155" s="132" t="s">
        <v>170</v>
      </c>
      <c r="B155" s="133">
        <v>383</v>
      </c>
      <c r="C155" s="133">
        <v>1901</v>
      </c>
      <c r="D155" s="133">
        <v>3168</v>
      </c>
      <c r="E155" s="133">
        <v>10638</v>
      </c>
      <c r="F155" s="133">
        <v>2624</v>
      </c>
      <c r="G155" s="133">
        <v>1458</v>
      </c>
      <c r="H155" s="133">
        <v>1081</v>
      </c>
      <c r="I155" s="133">
        <v>2655</v>
      </c>
      <c r="J155" s="133">
        <v>1048</v>
      </c>
      <c r="K155" s="133">
        <v>1765</v>
      </c>
      <c r="L155" s="133">
        <v>1192</v>
      </c>
      <c r="M155" s="133">
        <v>1328</v>
      </c>
      <c r="N155" s="134">
        <f t="shared" si="36"/>
        <v>29241</v>
      </c>
      <c r="O155" s="29" t="s">
        <v>547</v>
      </c>
    </row>
    <row r="156" spans="1:17" s="25" customFormat="1" ht="23.85" customHeight="1" x14ac:dyDescent="0.25">
      <c r="A156" s="136" t="s">
        <v>787</v>
      </c>
      <c r="B156" s="137">
        <f t="shared" ref="B156:K156" si="42">SUM(B157:B163)</f>
        <v>850</v>
      </c>
      <c r="C156" s="137">
        <f t="shared" si="42"/>
        <v>1270</v>
      </c>
      <c r="D156" s="137">
        <f t="shared" si="42"/>
        <v>2415</v>
      </c>
      <c r="E156" s="137">
        <f t="shared" si="42"/>
        <v>4056</v>
      </c>
      <c r="F156" s="137">
        <f t="shared" si="42"/>
        <v>3696</v>
      </c>
      <c r="G156" s="137">
        <f t="shared" si="42"/>
        <v>2246</v>
      </c>
      <c r="H156" s="137">
        <f t="shared" si="42"/>
        <v>2827</v>
      </c>
      <c r="I156" s="137">
        <f t="shared" si="42"/>
        <v>4789</v>
      </c>
      <c r="J156" s="137">
        <f t="shared" si="42"/>
        <v>3070</v>
      </c>
      <c r="K156" s="137">
        <f t="shared" si="42"/>
        <v>2705</v>
      </c>
      <c r="L156" s="137">
        <f>SUM(L157:L163)</f>
        <v>1104</v>
      </c>
      <c r="M156" s="137">
        <f>SUM(M157:M163)</f>
        <v>839</v>
      </c>
      <c r="N156" s="138">
        <f t="shared" si="36"/>
        <v>29867</v>
      </c>
      <c r="O156" s="119" t="s">
        <v>209</v>
      </c>
      <c r="Q156" s="22"/>
    </row>
    <row r="157" spans="1:17" ht="18" customHeight="1" x14ac:dyDescent="0.25">
      <c r="A157" s="132" t="s">
        <v>788</v>
      </c>
      <c r="B157" s="133">
        <v>140</v>
      </c>
      <c r="C157" s="133">
        <v>319</v>
      </c>
      <c r="D157" s="133">
        <v>598</v>
      </c>
      <c r="E157" s="133">
        <v>1214</v>
      </c>
      <c r="F157" s="133">
        <v>1197</v>
      </c>
      <c r="G157" s="133">
        <v>605</v>
      </c>
      <c r="H157" s="133">
        <v>806</v>
      </c>
      <c r="I157" s="133">
        <v>1467</v>
      </c>
      <c r="J157" s="133">
        <v>762</v>
      </c>
      <c r="K157" s="133">
        <v>786</v>
      </c>
      <c r="L157" s="133">
        <v>313</v>
      </c>
      <c r="M157" s="133">
        <v>122</v>
      </c>
      <c r="N157" s="134">
        <f t="shared" si="36"/>
        <v>8329</v>
      </c>
      <c r="O157" s="29" t="s">
        <v>548</v>
      </c>
    </row>
    <row r="158" spans="1:17" ht="18" customHeight="1" x14ac:dyDescent="0.25">
      <c r="A158" s="132" t="s">
        <v>789</v>
      </c>
      <c r="B158" s="133">
        <v>0</v>
      </c>
      <c r="C158" s="133">
        <v>0</v>
      </c>
      <c r="D158" s="133">
        <v>0</v>
      </c>
      <c r="E158" s="133">
        <v>0</v>
      </c>
      <c r="F158" s="133">
        <v>0</v>
      </c>
      <c r="G158" s="133">
        <v>0</v>
      </c>
      <c r="H158" s="133">
        <v>0</v>
      </c>
      <c r="I158" s="133">
        <v>0</v>
      </c>
      <c r="J158" s="133">
        <v>72</v>
      </c>
      <c r="K158" s="133">
        <v>133</v>
      </c>
      <c r="L158" s="133">
        <v>24</v>
      </c>
      <c r="M158" s="133">
        <v>0</v>
      </c>
      <c r="N158" s="134">
        <f t="shared" si="36"/>
        <v>229</v>
      </c>
      <c r="O158" s="216" t="s">
        <v>931</v>
      </c>
    </row>
    <row r="159" spans="1:17" ht="18" customHeight="1" x14ac:dyDescent="0.25">
      <c r="A159" s="132" t="s">
        <v>790</v>
      </c>
      <c r="B159" s="133">
        <v>0</v>
      </c>
      <c r="C159" s="133">
        <v>0</v>
      </c>
      <c r="D159" s="133">
        <v>0</v>
      </c>
      <c r="E159" s="133">
        <v>0</v>
      </c>
      <c r="F159" s="133">
        <v>0</v>
      </c>
      <c r="G159" s="133">
        <v>0</v>
      </c>
      <c r="H159" s="133">
        <v>0</v>
      </c>
      <c r="I159" s="133">
        <v>0</v>
      </c>
      <c r="J159" s="133">
        <v>0</v>
      </c>
      <c r="K159" s="133">
        <v>0</v>
      </c>
      <c r="L159" s="133">
        <v>41</v>
      </c>
      <c r="M159" s="133">
        <v>1</v>
      </c>
      <c r="N159" s="134">
        <f t="shared" si="36"/>
        <v>42</v>
      </c>
      <c r="O159" s="216" t="s">
        <v>932</v>
      </c>
    </row>
    <row r="160" spans="1:17" ht="18" customHeight="1" x14ac:dyDescent="0.25">
      <c r="A160" s="132" t="s">
        <v>791</v>
      </c>
      <c r="B160" s="133">
        <v>617</v>
      </c>
      <c r="C160" s="133">
        <v>824</v>
      </c>
      <c r="D160" s="133">
        <v>1351</v>
      </c>
      <c r="E160" s="133">
        <v>1877</v>
      </c>
      <c r="F160" s="133">
        <v>1232</v>
      </c>
      <c r="G160" s="133">
        <v>652</v>
      </c>
      <c r="H160" s="133">
        <v>706</v>
      </c>
      <c r="I160" s="133">
        <v>1320</v>
      </c>
      <c r="J160" s="133">
        <v>756</v>
      </c>
      <c r="K160" s="133">
        <v>842</v>
      </c>
      <c r="L160" s="133">
        <v>626</v>
      </c>
      <c r="M160" s="133">
        <v>671</v>
      </c>
      <c r="N160" s="134">
        <f t="shared" si="36"/>
        <v>11474</v>
      </c>
      <c r="O160" s="29" t="s">
        <v>841</v>
      </c>
    </row>
    <row r="161" spans="1:20" ht="18" customHeight="1" x14ac:dyDescent="0.25">
      <c r="A161" s="132" t="s">
        <v>173</v>
      </c>
      <c r="B161" s="133">
        <v>0</v>
      </c>
      <c r="C161" s="133">
        <v>0</v>
      </c>
      <c r="D161" s="133">
        <v>0</v>
      </c>
      <c r="E161" s="133">
        <v>77</v>
      </c>
      <c r="F161" s="133">
        <v>126</v>
      </c>
      <c r="G161" s="133">
        <v>186</v>
      </c>
      <c r="H161" s="133">
        <v>194</v>
      </c>
      <c r="I161" s="133">
        <v>381</v>
      </c>
      <c r="J161" s="133">
        <v>229</v>
      </c>
      <c r="K161" s="133">
        <v>271</v>
      </c>
      <c r="L161" s="133">
        <v>84</v>
      </c>
      <c r="M161" s="133">
        <v>45</v>
      </c>
      <c r="N161" s="134">
        <f t="shared" si="36"/>
        <v>1593</v>
      </c>
      <c r="O161" s="29" t="s">
        <v>550</v>
      </c>
    </row>
    <row r="162" spans="1:20" ht="18" customHeight="1" x14ac:dyDescent="0.25">
      <c r="A162" s="132" t="s">
        <v>792</v>
      </c>
      <c r="B162" s="133">
        <v>0</v>
      </c>
      <c r="C162" s="133">
        <v>0</v>
      </c>
      <c r="D162" s="133">
        <v>0</v>
      </c>
      <c r="E162" s="133">
        <v>69</v>
      </c>
      <c r="F162" s="133">
        <v>156</v>
      </c>
      <c r="G162" s="133">
        <v>173</v>
      </c>
      <c r="H162" s="133">
        <v>191</v>
      </c>
      <c r="I162" s="133">
        <v>403</v>
      </c>
      <c r="J162" s="133">
        <v>273</v>
      </c>
      <c r="K162" s="133">
        <v>182</v>
      </c>
      <c r="L162" s="133">
        <v>16</v>
      </c>
      <c r="M162" s="133">
        <v>0</v>
      </c>
      <c r="N162" s="134">
        <f t="shared" si="36"/>
        <v>1463</v>
      </c>
      <c r="O162" s="29" t="s">
        <v>881</v>
      </c>
    </row>
    <row r="163" spans="1:20" ht="18" customHeight="1" x14ac:dyDescent="0.25">
      <c r="A163" s="132" t="s">
        <v>174</v>
      </c>
      <c r="B163" s="133">
        <v>93</v>
      </c>
      <c r="C163" s="133">
        <v>127</v>
      </c>
      <c r="D163" s="133">
        <v>466</v>
      </c>
      <c r="E163" s="133">
        <v>819</v>
      </c>
      <c r="F163" s="133">
        <v>985</v>
      </c>
      <c r="G163" s="133">
        <v>630</v>
      </c>
      <c r="H163" s="133">
        <v>930</v>
      </c>
      <c r="I163" s="133">
        <v>1218</v>
      </c>
      <c r="J163" s="133">
        <v>978</v>
      </c>
      <c r="K163" s="133">
        <v>491</v>
      </c>
      <c r="L163" s="133">
        <v>0</v>
      </c>
      <c r="M163" s="133">
        <v>0</v>
      </c>
      <c r="N163" s="134">
        <f t="shared" si="36"/>
        <v>6737</v>
      </c>
      <c r="O163" s="29" t="s">
        <v>618</v>
      </c>
    </row>
    <row r="164" spans="1:20" s="25" customFormat="1" ht="23.85" customHeight="1" x14ac:dyDescent="0.25">
      <c r="A164" s="136" t="s">
        <v>793</v>
      </c>
      <c r="B164" s="137">
        <f t="shared" ref="B164:M164" si="43">SUM(B165:B165)</f>
        <v>400</v>
      </c>
      <c r="C164" s="137">
        <f t="shared" si="43"/>
        <v>500</v>
      </c>
      <c r="D164" s="137">
        <f t="shared" si="43"/>
        <v>1050</v>
      </c>
      <c r="E164" s="137">
        <f t="shared" si="43"/>
        <v>900</v>
      </c>
      <c r="F164" s="137">
        <f t="shared" si="43"/>
        <v>1850</v>
      </c>
      <c r="G164" s="137">
        <f t="shared" si="43"/>
        <v>1700</v>
      </c>
      <c r="H164" s="137">
        <f t="shared" si="43"/>
        <v>1600</v>
      </c>
      <c r="I164" s="137">
        <f t="shared" si="43"/>
        <v>1500</v>
      </c>
      <c r="J164" s="137">
        <f t="shared" si="43"/>
        <v>1500</v>
      </c>
      <c r="K164" s="137">
        <f t="shared" si="43"/>
        <v>1600</v>
      </c>
      <c r="L164" s="137">
        <f t="shared" si="43"/>
        <v>600</v>
      </c>
      <c r="M164" s="137">
        <f t="shared" si="43"/>
        <v>650</v>
      </c>
      <c r="N164" s="138">
        <f t="shared" si="36"/>
        <v>13850</v>
      </c>
      <c r="O164" s="119" t="s">
        <v>213</v>
      </c>
      <c r="Q164" s="22"/>
    </row>
    <row r="165" spans="1:20" ht="18" customHeight="1" x14ac:dyDescent="0.25">
      <c r="A165" s="132" t="s">
        <v>794</v>
      </c>
      <c r="B165" s="133">
        <v>400</v>
      </c>
      <c r="C165" s="133">
        <v>500</v>
      </c>
      <c r="D165" s="133">
        <v>1050</v>
      </c>
      <c r="E165" s="133">
        <v>900</v>
      </c>
      <c r="F165" s="133">
        <v>1850</v>
      </c>
      <c r="G165" s="133">
        <v>1700</v>
      </c>
      <c r="H165" s="133">
        <v>1600</v>
      </c>
      <c r="I165" s="133">
        <v>1500</v>
      </c>
      <c r="J165" s="133">
        <v>1500</v>
      </c>
      <c r="K165" s="133">
        <v>1600</v>
      </c>
      <c r="L165" s="133">
        <v>600</v>
      </c>
      <c r="M165" s="133">
        <v>650</v>
      </c>
      <c r="N165" s="134">
        <f t="shared" si="36"/>
        <v>13850</v>
      </c>
      <c r="O165" s="29" t="s">
        <v>552</v>
      </c>
    </row>
    <row r="166" spans="1:20" s="25" customFormat="1" ht="23.85" customHeight="1" x14ac:dyDescent="0.25">
      <c r="A166" s="136" t="s">
        <v>795</v>
      </c>
      <c r="B166" s="137">
        <f t="shared" ref="B166:M166" si="44">SUM(B167:B167)</f>
        <v>470</v>
      </c>
      <c r="C166" s="137">
        <f t="shared" si="44"/>
        <v>490</v>
      </c>
      <c r="D166" s="137">
        <f t="shared" si="44"/>
        <v>933</v>
      </c>
      <c r="E166" s="137">
        <f t="shared" si="44"/>
        <v>755</v>
      </c>
      <c r="F166" s="137">
        <f t="shared" si="44"/>
        <v>1457</v>
      </c>
      <c r="G166" s="137">
        <f t="shared" si="44"/>
        <v>1785</v>
      </c>
      <c r="H166" s="137">
        <f t="shared" si="44"/>
        <v>1557</v>
      </c>
      <c r="I166" s="137">
        <f t="shared" si="44"/>
        <v>1979</v>
      </c>
      <c r="J166" s="137">
        <f t="shared" si="44"/>
        <v>1725</v>
      </c>
      <c r="K166" s="137">
        <f t="shared" si="44"/>
        <v>1602</v>
      </c>
      <c r="L166" s="137">
        <f t="shared" si="44"/>
        <v>718</v>
      </c>
      <c r="M166" s="137">
        <f t="shared" si="44"/>
        <v>471</v>
      </c>
      <c r="N166" s="138">
        <f t="shared" si="36"/>
        <v>13942</v>
      </c>
      <c r="O166" s="119" t="s">
        <v>215</v>
      </c>
      <c r="Q166" s="22"/>
    </row>
    <row r="167" spans="1:20" ht="17.7" customHeight="1" x14ac:dyDescent="0.25">
      <c r="A167" s="132" t="s">
        <v>407</v>
      </c>
      <c r="B167" s="133">
        <v>470</v>
      </c>
      <c r="C167" s="133">
        <v>490</v>
      </c>
      <c r="D167" s="133">
        <v>933</v>
      </c>
      <c r="E167" s="133">
        <v>755</v>
      </c>
      <c r="F167" s="133">
        <v>1457</v>
      </c>
      <c r="G167" s="133">
        <v>1785</v>
      </c>
      <c r="H167" s="133">
        <v>1557</v>
      </c>
      <c r="I167" s="133">
        <v>1979</v>
      </c>
      <c r="J167" s="133">
        <v>1725</v>
      </c>
      <c r="K167" s="133">
        <v>1602</v>
      </c>
      <c r="L167" s="133">
        <v>718</v>
      </c>
      <c r="M167" s="133">
        <v>471</v>
      </c>
      <c r="N167" s="134">
        <f t="shared" si="36"/>
        <v>13942</v>
      </c>
      <c r="O167" s="29" t="s">
        <v>553</v>
      </c>
    </row>
    <row r="168" spans="1:20" s="25" customFormat="1" ht="23.85" customHeight="1" x14ac:dyDescent="0.25">
      <c r="A168" s="136" t="s">
        <v>796</v>
      </c>
      <c r="B168" s="137">
        <f t="shared" ref="B168:M168" si="45">SUM(B169:B169)</f>
        <v>0</v>
      </c>
      <c r="C168" s="137">
        <f t="shared" si="45"/>
        <v>40</v>
      </c>
      <c r="D168" s="137">
        <f t="shared" si="45"/>
        <v>33</v>
      </c>
      <c r="E168" s="137">
        <f t="shared" si="45"/>
        <v>177</v>
      </c>
      <c r="F168" s="137">
        <f t="shared" si="45"/>
        <v>346</v>
      </c>
      <c r="G168" s="137">
        <f t="shared" si="45"/>
        <v>536</v>
      </c>
      <c r="H168" s="137">
        <f t="shared" si="45"/>
        <v>755</v>
      </c>
      <c r="I168" s="137">
        <f t="shared" si="45"/>
        <v>1194</v>
      </c>
      <c r="J168" s="137">
        <f t="shared" si="45"/>
        <v>1180</v>
      </c>
      <c r="K168" s="137">
        <f t="shared" si="45"/>
        <v>960</v>
      </c>
      <c r="L168" s="137">
        <f t="shared" si="45"/>
        <v>269</v>
      </c>
      <c r="M168" s="137">
        <f t="shared" si="45"/>
        <v>79</v>
      </c>
      <c r="N168" s="138">
        <f t="shared" si="36"/>
        <v>5569</v>
      </c>
      <c r="O168" s="119" t="s">
        <v>217</v>
      </c>
      <c r="Q168" s="22"/>
    </row>
    <row r="169" spans="1:20" ht="18" customHeight="1" x14ac:dyDescent="0.25">
      <c r="A169" s="132" t="s">
        <v>797</v>
      </c>
      <c r="B169" s="133">
        <v>0</v>
      </c>
      <c r="C169" s="133">
        <v>40</v>
      </c>
      <c r="D169" s="133">
        <v>33</v>
      </c>
      <c r="E169" s="133">
        <v>177</v>
      </c>
      <c r="F169" s="133">
        <v>346</v>
      </c>
      <c r="G169" s="133">
        <v>536</v>
      </c>
      <c r="H169" s="133">
        <v>755</v>
      </c>
      <c r="I169" s="133">
        <v>1194</v>
      </c>
      <c r="J169" s="133">
        <v>1180</v>
      </c>
      <c r="K169" s="133">
        <v>960</v>
      </c>
      <c r="L169" s="133">
        <v>269</v>
      </c>
      <c r="M169" s="133">
        <v>79</v>
      </c>
      <c r="N169" s="134">
        <f t="shared" si="36"/>
        <v>5569</v>
      </c>
      <c r="O169" s="29" t="s">
        <v>554</v>
      </c>
    </row>
    <row r="170" spans="1:20" s="25" customFormat="1" ht="23.85" customHeight="1" x14ac:dyDescent="0.25">
      <c r="A170" s="136" t="s">
        <v>798</v>
      </c>
      <c r="B170" s="137">
        <f t="shared" ref="B170:M170" si="46">SUM(B171:B171)</f>
        <v>237</v>
      </c>
      <c r="C170" s="137">
        <f t="shared" si="46"/>
        <v>176</v>
      </c>
      <c r="D170" s="137">
        <f t="shared" si="46"/>
        <v>187</v>
      </c>
      <c r="E170" s="137">
        <f t="shared" si="46"/>
        <v>1640</v>
      </c>
      <c r="F170" s="137">
        <f t="shared" si="46"/>
        <v>2295</v>
      </c>
      <c r="G170" s="137">
        <f t="shared" si="46"/>
        <v>2561</v>
      </c>
      <c r="H170" s="137">
        <f t="shared" si="46"/>
        <v>4123</v>
      </c>
      <c r="I170" s="137">
        <f t="shared" si="46"/>
        <v>2983</v>
      </c>
      <c r="J170" s="137">
        <f t="shared" si="46"/>
        <v>2434</v>
      </c>
      <c r="K170" s="137">
        <f t="shared" si="46"/>
        <v>1835</v>
      </c>
      <c r="L170" s="137">
        <f t="shared" si="46"/>
        <v>186</v>
      </c>
      <c r="M170" s="137">
        <f t="shared" si="46"/>
        <v>72</v>
      </c>
      <c r="N170" s="138">
        <f t="shared" si="36"/>
        <v>18729</v>
      </c>
      <c r="O170" s="119" t="s">
        <v>219</v>
      </c>
      <c r="Q170" s="22"/>
    </row>
    <row r="171" spans="1:20" ht="18" customHeight="1" x14ac:dyDescent="0.25">
      <c r="A171" s="132" t="s">
        <v>182</v>
      </c>
      <c r="B171" s="133">
        <v>237</v>
      </c>
      <c r="C171" s="133">
        <v>176</v>
      </c>
      <c r="D171" s="133">
        <v>187</v>
      </c>
      <c r="E171" s="133">
        <v>1640</v>
      </c>
      <c r="F171" s="133">
        <v>2295</v>
      </c>
      <c r="G171" s="133">
        <v>2561</v>
      </c>
      <c r="H171" s="133">
        <v>4123</v>
      </c>
      <c r="I171" s="133">
        <v>2983</v>
      </c>
      <c r="J171" s="133">
        <v>2434</v>
      </c>
      <c r="K171" s="133">
        <v>1835</v>
      </c>
      <c r="L171" s="133">
        <v>186</v>
      </c>
      <c r="M171" s="133">
        <v>72</v>
      </c>
      <c r="N171" s="134">
        <f t="shared" si="36"/>
        <v>18729</v>
      </c>
      <c r="O171" s="29" t="s">
        <v>555</v>
      </c>
    </row>
    <row r="172" spans="1:20" s="114" customFormat="1" ht="23.85" customHeight="1" x14ac:dyDescent="0.25">
      <c r="A172" s="139" t="s">
        <v>799</v>
      </c>
      <c r="B172" s="137">
        <f t="shared" ref="B172:M172" si="47">SUM(B173:B174)</f>
        <v>23</v>
      </c>
      <c r="C172" s="137">
        <f t="shared" si="47"/>
        <v>267</v>
      </c>
      <c r="D172" s="137">
        <f t="shared" si="47"/>
        <v>336</v>
      </c>
      <c r="E172" s="137">
        <f t="shared" si="47"/>
        <v>1538</v>
      </c>
      <c r="F172" s="137">
        <f t="shared" si="47"/>
        <v>1765</v>
      </c>
      <c r="G172" s="137">
        <f t="shared" si="47"/>
        <v>848</v>
      </c>
      <c r="H172" s="137">
        <f t="shared" si="47"/>
        <v>174</v>
      </c>
      <c r="I172" s="137">
        <f t="shared" si="47"/>
        <v>242</v>
      </c>
      <c r="J172" s="137">
        <f t="shared" si="47"/>
        <v>119</v>
      </c>
      <c r="K172" s="137">
        <f t="shared" si="47"/>
        <v>251</v>
      </c>
      <c r="L172" s="137">
        <f t="shared" si="47"/>
        <v>249</v>
      </c>
      <c r="M172" s="137">
        <f t="shared" si="47"/>
        <v>428</v>
      </c>
      <c r="N172" s="138">
        <f t="shared" si="36"/>
        <v>6240</v>
      </c>
      <c r="O172" s="119" t="s">
        <v>286</v>
      </c>
      <c r="P172" s="115"/>
      <c r="Q172" s="115"/>
      <c r="R172" s="115"/>
      <c r="S172" s="115"/>
      <c r="T172" s="115"/>
    </row>
    <row r="173" spans="1:20" ht="18" customHeight="1" x14ac:dyDescent="0.25">
      <c r="A173" s="142" t="s">
        <v>800</v>
      </c>
      <c r="B173" s="133">
        <v>0</v>
      </c>
      <c r="C173" s="133">
        <v>0</v>
      </c>
      <c r="D173" s="133">
        <v>0</v>
      </c>
      <c r="E173" s="133">
        <v>0</v>
      </c>
      <c r="F173" s="133">
        <v>638</v>
      </c>
      <c r="G173" s="133">
        <v>443</v>
      </c>
      <c r="H173" s="133">
        <v>63</v>
      </c>
      <c r="I173" s="133">
        <v>106</v>
      </c>
      <c r="J173" s="133">
        <v>40</v>
      </c>
      <c r="K173" s="133">
        <v>44</v>
      </c>
      <c r="L173" s="133">
        <v>124</v>
      </c>
      <c r="M173" s="133">
        <v>59</v>
      </c>
      <c r="N173" s="134">
        <f t="shared" si="36"/>
        <v>1517</v>
      </c>
      <c r="O173" s="29" t="s">
        <v>915</v>
      </c>
    </row>
    <row r="174" spans="1:20" ht="18" customHeight="1" x14ac:dyDescent="0.25">
      <c r="A174" s="132" t="s">
        <v>277</v>
      </c>
      <c r="B174" s="133">
        <v>23</v>
      </c>
      <c r="C174" s="133">
        <v>267</v>
      </c>
      <c r="D174" s="133">
        <v>336</v>
      </c>
      <c r="E174" s="133">
        <v>1538</v>
      </c>
      <c r="F174" s="133">
        <v>1127</v>
      </c>
      <c r="G174" s="133">
        <v>405</v>
      </c>
      <c r="H174" s="133">
        <v>111</v>
      </c>
      <c r="I174" s="133">
        <v>136</v>
      </c>
      <c r="J174" s="133">
        <v>79</v>
      </c>
      <c r="K174" s="133">
        <v>207</v>
      </c>
      <c r="L174" s="133">
        <v>125</v>
      </c>
      <c r="M174" s="133">
        <v>369</v>
      </c>
      <c r="N174" s="134">
        <f t="shared" si="36"/>
        <v>4723</v>
      </c>
      <c r="O174" s="29" t="s">
        <v>287</v>
      </c>
    </row>
    <row r="175" spans="1:20" s="25" customFormat="1" ht="23.4" customHeight="1" x14ac:dyDescent="0.25">
      <c r="A175" s="136" t="s">
        <v>801</v>
      </c>
      <c r="B175" s="137">
        <f t="shared" ref="B175:M175" si="48">SUM(B176:B177)</f>
        <v>6</v>
      </c>
      <c r="C175" s="137">
        <f t="shared" si="48"/>
        <v>12</v>
      </c>
      <c r="D175" s="137">
        <f t="shared" si="48"/>
        <v>352</v>
      </c>
      <c r="E175" s="137">
        <f t="shared" si="48"/>
        <v>397</v>
      </c>
      <c r="F175" s="137">
        <f t="shared" si="48"/>
        <v>1645</v>
      </c>
      <c r="G175" s="137">
        <f t="shared" si="48"/>
        <v>2842</v>
      </c>
      <c r="H175" s="137">
        <f t="shared" si="48"/>
        <v>5308</v>
      </c>
      <c r="I175" s="137">
        <f t="shared" si="48"/>
        <v>6496</v>
      </c>
      <c r="J175" s="137">
        <f t="shared" si="48"/>
        <v>3278</v>
      </c>
      <c r="K175" s="137">
        <f t="shared" si="48"/>
        <v>2018</v>
      </c>
      <c r="L175" s="137">
        <f t="shared" si="48"/>
        <v>131</v>
      </c>
      <c r="M175" s="137">
        <f t="shared" si="48"/>
        <v>47</v>
      </c>
      <c r="N175" s="138">
        <f t="shared" si="36"/>
        <v>22532</v>
      </c>
      <c r="O175" s="119" t="s">
        <v>221</v>
      </c>
      <c r="Q175" s="22"/>
    </row>
    <row r="176" spans="1:20" s="25" customFormat="1" ht="18" customHeight="1" x14ac:dyDescent="0.25">
      <c r="A176" s="140" t="s">
        <v>802</v>
      </c>
      <c r="B176" s="133">
        <v>6</v>
      </c>
      <c r="C176" s="133">
        <v>12</v>
      </c>
      <c r="D176" s="133">
        <v>49</v>
      </c>
      <c r="E176" s="133">
        <v>193</v>
      </c>
      <c r="F176" s="133">
        <v>524</v>
      </c>
      <c r="G176" s="133">
        <v>1075</v>
      </c>
      <c r="H176" s="133">
        <v>1762</v>
      </c>
      <c r="I176" s="133">
        <v>2212</v>
      </c>
      <c r="J176" s="133">
        <v>1090</v>
      </c>
      <c r="K176" s="133">
        <v>603</v>
      </c>
      <c r="L176" s="133">
        <v>78</v>
      </c>
      <c r="M176" s="133">
        <v>18</v>
      </c>
      <c r="N176" s="134">
        <f t="shared" si="36"/>
        <v>7622</v>
      </c>
      <c r="O176" s="29" t="s">
        <v>884</v>
      </c>
      <c r="Q176" s="22"/>
    </row>
    <row r="177" spans="1:20" ht="18" customHeight="1" x14ac:dyDescent="0.25">
      <c r="A177" s="132" t="s">
        <v>184</v>
      </c>
      <c r="B177" s="133">
        <v>0</v>
      </c>
      <c r="C177" s="133">
        <v>0</v>
      </c>
      <c r="D177" s="133">
        <v>303</v>
      </c>
      <c r="E177" s="133">
        <v>204</v>
      </c>
      <c r="F177" s="133">
        <v>1121</v>
      </c>
      <c r="G177" s="133">
        <v>1767</v>
      </c>
      <c r="H177" s="133">
        <v>3546</v>
      </c>
      <c r="I177" s="133">
        <v>4284</v>
      </c>
      <c r="J177" s="133">
        <v>2188</v>
      </c>
      <c r="K177" s="133">
        <v>1415</v>
      </c>
      <c r="L177" s="133">
        <v>53</v>
      </c>
      <c r="M177" s="133">
        <v>29</v>
      </c>
      <c r="N177" s="134">
        <f t="shared" si="36"/>
        <v>14910</v>
      </c>
      <c r="O177" s="29" t="s">
        <v>556</v>
      </c>
    </row>
    <row r="178" spans="1:20" s="25" customFormat="1" ht="23.85" customHeight="1" x14ac:dyDescent="0.25">
      <c r="A178" s="139" t="s">
        <v>803</v>
      </c>
      <c r="B178" s="137">
        <f t="shared" ref="B178:M178" si="49">SUM(B179:B179)</f>
        <v>81</v>
      </c>
      <c r="C178" s="137">
        <f t="shared" si="49"/>
        <v>278</v>
      </c>
      <c r="D178" s="137">
        <f t="shared" si="49"/>
        <v>345</v>
      </c>
      <c r="E178" s="137">
        <f t="shared" si="49"/>
        <v>470</v>
      </c>
      <c r="F178" s="137">
        <f t="shared" si="49"/>
        <v>404</v>
      </c>
      <c r="G178" s="137">
        <f t="shared" si="49"/>
        <v>799</v>
      </c>
      <c r="H178" s="137">
        <f t="shared" si="49"/>
        <v>369</v>
      </c>
      <c r="I178" s="137">
        <f t="shared" si="49"/>
        <v>572</v>
      </c>
      <c r="J178" s="137">
        <f t="shared" si="49"/>
        <v>511</v>
      </c>
      <c r="K178" s="137">
        <f t="shared" si="49"/>
        <v>348</v>
      </c>
      <c r="L178" s="137">
        <f t="shared" si="49"/>
        <v>148</v>
      </c>
      <c r="M178" s="137">
        <f t="shared" si="49"/>
        <v>74</v>
      </c>
      <c r="N178" s="138">
        <f t="shared" si="36"/>
        <v>4399</v>
      </c>
      <c r="O178" s="119" t="s">
        <v>237</v>
      </c>
      <c r="Q178" s="22"/>
    </row>
    <row r="179" spans="1:20" ht="18" customHeight="1" x14ac:dyDescent="0.25">
      <c r="A179" s="132" t="s">
        <v>224</v>
      </c>
      <c r="B179" s="133">
        <v>81</v>
      </c>
      <c r="C179" s="133">
        <v>278</v>
      </c>
      <c r="D179" s="133">
        <v>345</v>
      </c>
      <c r="E179" s="133">
        <v>470</v>
      </c>
      <c r="F179" s="133">
        <v>404</v>
      </c>
      <c r="G179" s="133">
        <v>799</v>
      </c>
      <c r="H179" s="133">
        <v>369</v>
      </c>
      <c r="I179" s="133">
        <v>572</v>
      </c>
      <c r="J179" s="133">
        <v>511</v>
      </c>
      <c r="K179" s="133">
        <v>348</v>
      </c>
      <c r="L179" s="133">
        <v>148</v>
      </c>
      <c r="M179" s="133">
        <v>74</v>
      </c>
      <c r="N179" s="134">
        <f t="shared" si="36"/>
        <v>4399</v>
      </c>
      <c r="O179" s="29" t="s">
        <v>557</v>
      </c>
      <c r="R179" s="21"/>
    </row>
    <row r="180" spans="1:20" s="25" customFormat="1" ht="23.85" customHeight="1" x14ac:dyDescent="0.25">
      <c r="A180" s="139" t="s">
        <v>804</v>
      </c>
      <c r="B180" s="137">
        <f t="shared" ref="B180:M180" si="50">SUM(B181:B184)</f>
        <v>215</v>
      </c>
      <c r="C180" s="137">
        <f t="shared" si="50"/>
        <v>1061</v>
      </c>
      <c r="D180" s="137">
        <f t="shared" si="50"/>
        <v>1047</v>
      </c>
      <c r="E180" s="137">
        <f t="shared" si="50"/>
        <v>1354</v>
      </c>
      <c r="F180" s="137">
        <f t="shared" si="50"/>
        <v>1608</v>
      </c>
      <c r="G180" s="137">
        <f t="shared" si="50"/>
        <v>682</v>
      </c>
      <c r="H180" s="137">
        <f t="shared" si="50"/>
        <v>314</v>
      </c>
      <c r="I180" s="137">
        <f t="shared" si="50"/>
        <v>1930</v>
      </c>
      <c r="J180" s="137">
        <f t="shared" si="50"/>
        <v>684</v>
      </c>
      <c r="K180" s="137">
        <f t="shared" si="50"/>
        <v>338</v>
      </c>
      <c r="L180" s="137">
        <f t="shared" si="50"/>
        <v>464</v>
      </c>
      <c r="M180" s="137">
        <f t="shared" si="50"/>
        <v>408</v>
      </c>
      <c r="N180" s="138">
        <f t="shared" si="36"/>
        <v>10105</v>
      </c>
      <c r="O180" s="119" t="s">
        <v>239</v>
      </c>
      <c r="Q180" s="26"/>
    </row>
    <row r="181" spans="1:20" ht="18" customHeight="1" x14ac:dyDescent="0.25">
      <c r="A181" s="132" t="s">
        <v>805</v>
      </c>
      <c r="B181" s="133">
        <v>2</v>
      </c>
      <c r="C181" s="133">
        <v>113</v>
      </c>
      <c r="D181" s="133">
        <v>5</v>
      </c>
      <c r="E181" s="133">
        <v>140</v>
      </c>
      <c r="F181" s="133">
        <v>124</v>
      </c>
      <c r="G181" s="133">
        <v>57</v>
      </c>
      <c r="H181" s="133">
        <v>47</v>
      </c>
      <c r="I181" s="133">
        <v>400</v>
      </c>
      <c r="J181" s="133">
        <v>69</v>
      </c>
      <c r="K181" s="133">
        <v>16</v>
      </c>
      <c r="L181" s="133">
        <v>69</v>
      </c>
      <c r="M181" s="133">
        <v>0</v>
      </c>
      <c r="N181" s="134">
        <f t="shared" si="36"/>
        <v>1042</v>
      </c>
      <c r="O181" s="29" t="s">
        <v>558</v>
      </c>
      <c r="R181" s="21"/>
    </row>
    <row r="182" spans="1:20" ht="18" customHeight="1" x14ac:dyDescent="0.25">
      <c r="A182" s="132" t="s">
        <v>806</v>
      </c>
      <c r="B182" s="133">
        <v>6</v>
      </c>
      <c r="C182" s="133">
        <v>59</v>
      </c>
      <c r="D182" s="133">
        <v>3</v>
      </c>
      <c r="E182" s="133">
        <v>150</v>
      </c>
      <c r="F182" s="133">
        <v>55</v>
      </c>
      <c r="G182" s="133">
        <v>18</v>
      </c>
      <c r="H182" s="133">
        <v>9</v>
      </c>
      <c r="I182" s="133">
        <v>4</v>
      </c>
      <c r="J182" s="133">
        <v>186</v>
      </c>
      <c r="K182" s="133">
        <v>8</v>
      </c>
      <c r="L182" s="133">
        <v>178</v>
      </c>
      <c r="M182" s="133">
        <v>0</v>
      </c>
      <c r="N182" s="134">
        <f t="shared" si="36"/>
        <v>676</v>
      </c>
      <c r="O182" s="29" t="s">
        <v>916</v>
      </c>
      <c r="R182" s="21"/>
    </row>
    <row r="183" spans="1:20" ht="18" customHeight="1" x14ac:dyDescent="0.25">
      <c r="A183" s="132" t="s">
        <v>226</v>
      </c>
      <c r="B183" s="133">
        <v>151</v>
      </c>
      <c r="C183" s="133">
        <v>561</v>
      </c>
      <c r="D183" s="133">
        <v>835</v>
      </c>
      <c r="E183" s="133">
        <v>445</v>
      </c>
      <c r="F183" s="133">
        <v>785</v>
      </c>
      <c r="G183" s="133">
        <v>302</v>
      </c>
      <c r="H183" s="133">
        <v>205</v>
      </c>
      <c r="I183" s="133">
        <v>791</v>
      </c>
      <c r="J183" s="133">
        <v>245</v>
      </c>
      <c r="K183" s="133">
        <v>168</v>
      </c>
      <c r="L183" s="133">
        <v>118</v>
      </c>
      <c r="M183" s="133">
        <v>275</v>
      </c>
      <c r="N183" s="134">
        <f t="shared" si="36"/>
        <v>4881</v>
      </c>
      <c r="O183" s="29" t="s">
        <v>559</v>
      </c>
      <c r="R183" s="21"/>
    </row>
    <row r="184" spans="1:20" ht="18" customHeight="1" x14ac:dyDescent="0.25">
      <c r="A184" s="132" t="s">
        <v>619</v>
      </c>
      <c r="B184" s="133">
        <v>56</v>
      </c>
      <c r="C184" s="133">
        <v>328</v>
      </c>
      <c r="D184" s="133">
        <v>204</v>
      </c>
      <c r="E184" s="133">
        <v>619</v>
      </c>
      <c r="F184" s="133">
        <v>644</v>
      </c>
      <c r="G184" s="133">
        <v>305</v>
      </c>
      <c r="H184" s="133">
        <v>53</v>
      </c>
      <c r="I184" s="133">
        <v>735</v>
      </c>
      <c r="J184" s="133">
        <v>184</v>
      </c>
      <c r="K184" s="133">
        <v>146</v>
      </c>
      <c r="L184" s="133">
        <v>99</v>
      </c>
      <c r="M184" s="133">
        <v>133</v>
      </c>
      <c r="N184" s="134">
        <f t="shared" si="36"/>
        <v>3506</v>
      </c>
      <c r="O184" s="29" t="s">
        <v>561</v>
      </c>
      <c r="R184" s="21"/>
    </row>
    <row r="185" spans="1:20" s="25" customFormat="1" ht="23.85" customHeight="1" x14ac:dyDescent="0.25">
      <c r="A185" s="136" t="s">
        <v>807</v>
      </c>
      <c r="B185" s="137">
        <f t="shared" ref="B185:M185" si="51">SUM(B186:B186)</f>
        <v>55</v>
      </c>
      <c r="C185" s="137">
        <f t="shared" si="51"/>
        <v>84</v>
      </c>
      <c r="D185" s="137">
        <f t="shared" si="51"/>
        <v>64</v>
      </c>
      <c r="E185" s="137">
        <f t="shared" si="51"/>
        <v>574</v>
      </c>
      <c r="F185" s="137">
        <f t="shared" si="51"/>
        <v>353</v>
      </c>
      <c r="G185" s="137">
        <f t="shared" si="51"/>
        <v>275</v>
      </c>
      <c r="H185" s="137">
        <f t="shared" si="51"/>
        <v>46</v>
      </c>
      <c r="I185" s="137">
        <f t="shared" si="51"/>
        <v>91</v>
      </c>
      <c r="J185" s="137">
        <f t="shared" si="51"/>
        <v>180</v>
      </c>
      <c r="K185" s="137">
        <f t="shared" si="51"/>
        <v>832</v>
      </c>
      <c r="L185" s="137">
        <f t="shared" si="51"/>
        <v>160</v>
      </c>
      <c r="M185" s="137">
        <f t="shared" si="51"/>
        <v>128</v>
      </c>
      <c r="N185" s="138">
        <f t="shared" si="36"/>
        <v>2842</v>
      </c>
      <c r="O185" s="119" t="s">
        <v>290</v>
      </c>
      <c r="Q185" s="22"/>
    </row>
    <row r="186" spans="1:20" ht="18" customHeight="1" x14ac:dyDescent="0.25">
      <c r="A186" s="132" t="s">
        <v>808</v>
      </c>
      <c r="B186" s="133">
        <v>55</v>
      </c>
      <c r="C186" s="133">
        <v>84</v>
      </c>
      <c r="D186" s="133">
        <v>64</v>
      </c>
      <c r="E186" s="133">
        <v>574</v>
      </c>
      <c r="F186" s="133">
        <v>353</v>
      </c>
      <c r="G186" s="133">
        <v>275</v>
      </c>
      <c r="H186" s="133">
        <v>46</v>
      </c>
      <c r="I186" s="133">
        <v>91</v>
      </c>
      <c r="J186" s="133">
        <v>180</v>
      </c>
      <c r="K186" s="133">
        <v>832</v>
      </c>
      <c r="L186" s="133">
        <v>160</v>
      </c>
      <c r="M186" s="133">
        <v>128</v>
      </c>
      <c r="N186" s="134">
        <f t="shared" si="36"/>
        <v>2842</v>
      </c>
      <c r="O186" s="29" t="s">
        <v>562</v>
      </c>
    </row>
    <row r="187" spans="1:20" s="25" customFormat="1" ht="23.85" customHeight="1" x14ac:dyDescent="0.25">
      <c r="A187" s="136" t="s">
        <v>809</v>
      </c>
      <c r="B187" s="137">
        <f t="shared" ref="B187:M187" si="52">SUM(B188:B189)</f>
        <v>4969</v>
      </c>
      <c r="C187" s="137">
        <f t="shared" si="52"/>
        <v>6437</v>
      </c>
      <c r="D187" s="137">
        <f t="shared" si="52"/>
        <v>13472</v>
      </c>
      <c r="E187" s="137">
        <f t="shared" si="52"/>
        <v>21609</v>
      </c>
      <c r="F187" s="137">
        <f t="shared" si="52"/>
        <v>15354</v>
      </c>
      <c r="G187" s="137">
        <f t="shared" si="52"/>
        <v>13084</v>
      </c>
      <c r="H187" s="137">
        <f t="shared" si="52"/>
        <v>15072</v>
      </c>
      <c r="I187" s="137">
        <f t="shared" si="52"/>
        <v>13781</v>
      </c>
      <c r="J187" s="137">
        <f t="shared" si="52"/>
        <v>15099</v>
      </c>
      <c r="K187" s="137">
        <f t="shared" si="52"/>
        <v>15658</v>
      </c>
      <c r="L187" s="137">
        <f t="shared" si="52"/>
        <v>6051</v>
      </c>
      <c r="M187" s="137">
        <f t="shared" si="52"/>
        <v>6300</v>
      </c>
      <c r="N187" s="138">
        <f>SUM(B187:M187)</f>
        <v>146886</v>
      </c>
      <c r="O187" s="119" t="s">
        <v>241</v>
      </c>
      <c r="Q187" s="22"/>
    </row>
    <row r="188" spans="1:20" ht="18" customHeight="1" x14ac:dyDescent="0.25">
      <c r="A188" s="140" t="s">
        <v>412</v>
      </c>
      <c r="B188" s="133">
        <v>89</v>
      </c>
      <c r="C188" s="133">
        <v>128</v>
      </c>
      <c r="D188" s="133">
        <v>162</v>
      </c>
      <c r="E188" s="133">
        <v>325</v>
      </c>
      <c r="F188" s="133">
        <v>119</v>
      </c>
      <c r="G188" s="133">
        <v>102</v>
      </c>
      <c r="H188" s="133">
        <v>51</v>
      </c>
      <c r="I188" s="133">
        <v>116</v>
      </c>
      <c r="J188" s="133">
        <v>128</v>
      </c>
      <c r="K188" s="133">
        <v>108</v>
      </c>
      <c r="L188" s="133">
        <v>96</v>
      </c>
      <c r="M188" s="133">
        <v>164</v>
      </c>
      <c r="N188" s="134">
        <f>SUM(B188:M188)</f>
        <v>1588</v>
      </c>
      <c r="O188" s="29" t="s">
        <v>829</v>
      </c>
      <c r="P188" s="21"/>
      <c r="R188" s="21"/>
      <c r="S188" s="21"/>
      <c r="T188" s="21"/>
    </row>
    <row r="189" spans="1:20" ht="17.7" customHeight="1" x14ac:dyDescent="0.25">
      <c r="A189" s="132" t="s">
        <v>228</v>
      </c>
      <c r="B189" s="133">
        <v>4880</v>
      </c>
      <c r="C189" s="133">
        <v>6309</v>
      </c>
      <c r="D189" s="133">
        <v>13310</v>
      </c>
      <c r="E189" s="133">
        <v>21284</v>
      </c>
      <c r="F189" s="133">
        <v>15235</v>
      </c>
      <c r="G189" s="133">
        <v>12982</v>
      </c>
      <c r="H189" s="133">
        <v>15021</v>
      </c>
      <c r="I189" s="133">
        <v>13665</v>
      </c>
      <c r="J189" s="133">
        <v>14971</v>
      </c>
      <c r="K189" s="133">
        <v>15550</v>
      </c>
      <c r="L189" s="133">
        <v>5955</v>
      </c>
      <c r="M189" s="133">
        <v>6136</v>
      </c>
      <c r="N189" s="134">
        <f>SUM(B189:M189)</f>
        <v>145298</v>
      </c>
      <c r="O189" s="29" t="s">
        <v>563</v>
      </c>
    </row>
    <row r="190" spans="1:20" s="25" customFormat="1" ht="23.85" customHeight="1" x14ac:dyDescent="0.25">
      <c r="A190" s="136" t="s">
        <v>810</v>
      </c>
      <c r="B190" s="137">
        <f>SUM(B191:B193)</f>
        <v>30</v>
      </c>
      <c r="C190" s="137">
        <f t="shared" ref="C190:H190" si="53">SUM(C191:C193)</f>
        <v>0</v>
      </c>
      <c r="D190" s="137">
        <f t="shared" si="53"/>
        <v>100</v>
      </c>
      <c r="E190" s="137">
        <f t="shared" si="53"/>
        <v>30</v>
      </c>
      <c r="F190" s="137">
        <f t="shared" si="53"/>
        <v>100</v>
      </c>
      <c r="G190" s="137">
        <f t="shared" si="53"/>
        <v>130</v>
      </c>
      <c r="H190" s="137">
        <f t="shared" si="53"/>
        <v>170</v>
      </c>
      <c r="I190" s="137">
        <f>SUM(I191:I193)</f>
        <v>169</v>
      </c>
      <c r="J190" s="137">
        <f>SUM(J191:J193)</f>
        <v>228</v>
      </c>
      <c r="K190" s="137">
        <f>SUM(K191:K193)</f>
        <v>111</v>
      </c>
      <c r="L190" s="137">
        <f>SUM(L191:L193)</f>
        <v>9</v>
      </c>
      <c r="M190" s="137">
        <f>SUM(M191:M193)</f>
        <v>6</v>
      </c>
      <c r="N190" s="138">
        <f t="shared" ref="N190:N202" si="54">SUM(B190:M190)</f>
        <v>1083</v>
      </c>
      <c r="O190" s="119" t="s">
        <v>243</v>
      </c>
      <c r="Q190" s="22"/>
    </row>
    <row r="191" spans="1:20" ht="18" customHeight="1" x14ac:dyDescent="0.25">
      <c r="A191" s="140" t="s">
        <v>620</v>
      </c>
      <c r="B191" s="133">
        <v>30</v>
      </c>
      <c r="C191" s="133">
        <v>0</v>
      </c>
      <c r="D191" s="133">
        <v>100</v>
      </c>
      <c r="E191" s="133">
        <v>30</v>
      </c>
      <c r="F191" s="133">
        <v>100</v>
      </c>
      <c r="G191" s="133">
        <v>130</v>
      </c>
      <c r="H191" s="133">
        <v>170</v>
      </c>
      <c r="I191" s="133">
        <v>169</v>
      </c>
      <c r="J191" s="133">
        <v>228</v>
      </c>
      <c r="K191" s="133">
        <v>111</v>
      </c>
      <c r="L191" s="133">
        <v>9</v>
      </c>
      <c r="M191" s="133">
        <v>6</v>
      </c>
      <c r="N191" s="134">
        <f t="shared" si="54"/>
        <v>1083</v>
      </c>
      <c r="O191" s="29" t="s">
        <v>842</v>
      </c>
      <c r="P191" s="21"/>
      <c r="R191" s="21"/>
      <c r="S191" s="21"/>
      <c r="T191" s="21"/>
    </row>
    <row r="192" spans="1:20" ht="18" customHeight="1" x14ac:dyDescent="0.25">
      <c r="A192" s="132" t="s">
        <v>230</v>
      </c>
      <c r="B192" s="133">
        <v>0</v>
      </c>
      <c r="C192" s="133">
        <v>0</v>
      </c>
      <c r="D192" s="133">
        <v>0</v>
      </c>
      <c r="E192" s="133">
        <v>0</v>
      </c>
      <c r="F192" s="133">
        <v>0</v>
      </c>
      <c r="G192" s="133">
        <v>0</v>
      </c>
      <c r="H192" s="133">
        <v>0</v>
      </c>
      <c r="I192" s="133">
        <v>0</v>
      </c>
      <c r="J192" s="133">
        <v>0</v>
      </c>
      <c r="K192" s="133">
        <v>0</v>
      </c>
      <c r="L192" s="133">
        <v>0</v>
      </c>
      <c r="M192" s="133">
        <v>0</v>
      </c>
      <c r="N192" s="134">
        <f t="shared" si="54"/>
        <v>0</v>
      </c>
      <c r="O192" s="29" t="s">
        <v>564</v>
      </c>
    </row>
    <row r="193" spans="1:20" ht="18" customHeight="1" x14ac:dyDescent="0.25">
      <c r="A193" s="132" t="s">
        <v>353</v>
      </c>
      <c r="B193" s="133">
        <v>0</v>
      </c>
      <c r="C193" s="133">
        <v>0</v>
      </c>
      <c r="D193" s="133">
        <v>0</v>
      </c>
      <c r="E193" s="133">
        <v>0</v>
      </c>
      <c r="F193" s="133">
        <v>0</v>
      </c>
      <c r="G193" s="133">
        <v>0</v>
      </c>
      <c r="H193" s="133">
        <v>0</v>
      </c>
      <c r="I193" s="133">
        <v>0</v>
      </c>
      <c r="J193" s="133">
        <v>0</v>
      </c>
      <c r="K193" s="133">
        <v>0</v>
      </c>
      <c r="L193" s="133">
        <v>0</v>
      </c>
      <c r="M193" s="133">
        <v>0</v>
      </c>
      <c r="N193" s="134">
        <f t="shared" si="54"/>
        <v>0</v>
      </c>
      <c r="O193" s="29" t="s">
        <v>565</v>
      </c>
    </row>
    <row r="194" spans="1:20" s="25" customFormat="1" ht="23.85" customHeight="1" x14ac:dyDescent="0.25">
      <c r="A194" s="139" t="s">
        <v>811</v>
      </c>
      <c r="B194" s="137">
        <f t="shared" ref="B194:K194" si="55">SUM(B195:B197)</f>
        <v>557</v>
      </c>
      <c r="C194" s="137">
        <f t="shared" si="55"/>
        <v>826</v>
      </c>
      <c r="D194" s="137">
        <f t="shared" si="55"/>
        <v>1553</v>
      </c>
      <c r="E194" s="137">
        <f t="shared" si="55"/>
        <v>3750</v>
      </c>
      <c r="F194" s="137">
        <f t="shared" si="55"/>
        <v>6576</v>
      </c>
      <c r="G194" s="137">
        <f t="shared" si="55"/>
        <v>4855</v>
      </c>
      <c r="H194" s="137">
        <f t="shared" si="55"/>
        <v>6453</v>
      </c>
      <c r="I194" s="137">
        <f t="shared" si="55"/>
        <v>6540</v>
      </c>
      <c r="J194" s="137">
        <f t="shared" si="55"/>
        <v>6063</v>
      </c>
      <c r="K194" s="137">
        <f t="shared" si="55"/>
        <v>5601</v>
      </c>
      <c r="L194" s="137">
        <f>SUM(L195:L197)</f>
        <v>1380</v>
      </c>
      <c r="M194" s="137">
        <f>SUM(M195:M197)</f>
        <v>843</v>
      </c>
      <c r="N194" s="138">
        <f t="shared" si="54"/>
        <v>44997</v>
      </c>
      <c r="O194" s="119" t="s">
        <v>245</v>
      </c>
      <c r="Q194" s="22"/>
    </row>
    <row r="195" spans="1:20" ht="18" customHeight="1" x14ac:dyDescent="0.25">
      <c r="A195" s="132" t="s">
        <v>621</v>
      </c>
      <c r="B195" s="133">
        <v>71</v>
      </c>
      <c r="C195" s="133">
        <v>100</v>
      </c>
      <c r="D195" s="133">
        <v>241</v>
      </c>
      <c r="E195" s="133">
        <v>346</v>
      </c>
      <c r="F195" s="133">
        <v>607</v>
      </c>
      <c r="G195" s="133">
        <v>727</v>
      </c>
      <c r="H195" s="133">
        <v>857</v>
      </c>
      <c r="I195" s="133">
        <v>841</v>
      </c>
      <c r="J195" s="133">
        <v>1032</v>
      </c>
      <c r="K195" s="133">
        <v>710</v>
      </c>
      <c r="L195" s="133">
        <v>150</v>
      </c>
      <c r="M195" s="133">
        <v>36</v>
      </c>
      <c r="N195" s="134">
        <f t="shared" si="54"/>
        <v>5718</v>
      </c>
      <c r="O195" s="29" t="s">
        <v>843</v>
      </c>
      <c r="P195" s="21"/>
      <c r="R195" s="21"/>
      <c r="S195" s="21"/>
      <c r="T195" s="21"/>
    </row>
    <row r="196" spans="1:20" ht="18" customHeight="1" x14ac:dyDescent="0.25">
      <c r="A196" s="132" t="s">
        <v>307</v>
      </c>
      <c r="B196" s="133">
        <v>80</v>
      </c>
      <c r="C196" s="133">
        <v>202</v>
      </c>
      <c r="D196" s="133">
        <v>144</v>
      </c>
      <c r="E196" s="133">
        <v>619</v>
      </c>
      <c r="F196" s="133">
        <v>772</v>
      </c>
      <c r="G196" s="133">
        <v>610</v>
      </c>
      <c r="H196" s="133">
        <v>887</v>
      </c>
      <c r="I196" s="133">
        <v>1011</v>
      </c>
      <c r="J196" s="133">
        <v>933</v>
      </c>
      <c r="K196" s="133">
        <v>764</v>
      </c>
      <c r="L196" s="133">
        <v>255</v>
      </c>
      <c r="M196" s="133">
        <v>265</v>
      </c>
      <c r="N196" s="134">
        <f t="shared" si="54"/>
        <v>6542</v>
      </c>
      <c r="O196" s="29" t="s">
        <v>622</v>
      </c>
    </row>
    <row r="197" spans="1:20" ht="17.7" customHeight="1" x14ac:dyDescent="0.25">
      <c r="A197" s="132" t="s">
        <v>354</v>
      </c>
      <c r="B197" s="133">
        <v>406</v>
      </c>
      <c r="C197" s="133">
        <v>524</v>
      </c>
      <c r="D197" s="133">
        <v>1168</v>
      </c>
      <c r="E197" s="133">
        <v>2785</v>
      </c>
      <c r="F197" s="133">
        <v>5197</v>
      </c>
      <c r="G197" s="133">
        <v>3518</v>
      </c>
      <c r="H197" s="133">
        <v>4709</v>
      </c>
      <c r="I197" s="133">
        <v>4688</v>
      </c>
      <c r="J197" s="133">
        <v>4098</v>
      </c>
      <c r="K197" s="133">
        <v>4127</v>
      </c>
      <c r="L197" s="133">
        <v>975</v>
      </c>
      <c r="M197" s="133">
        <v>542</v>
      </c>
      <c r="N197" s="134">
        <f t="shared" si="54"/>
        <v>32737</v>
      </c>
      <c r="O197" s="29" t="s">
        <v>246</v>
      </c>
    </row>
    <row r="198" spans="1:20" s="25" customFormat="1" ht="23.85" customHeight="1" x14ac:dyDescent="0.25">
      <c r="A198" s="139" t="s">
        <v>812</v>
      </c>
      <c r="B198" s="137">
        <f t="shared" ref="B198:K198" si="56">SUM(B199:B202)</f>
        <v>248</v>
      </c>
      <c r="C198" s="137">
        <f t="shared" si="56"/>
        <v>274</v>
      </c>
      <c r="D198" s="137">
        <f t="shared" si="56"/>
        <v>502</v>
      </c>
      <c r="E198" s="137">
        <f t="shared" si="56"/>
        <v>683</v>
      </c>
      <c r="F198" s="137">
        <f t="shared" si="56"/>
        <v>1356</v>
      </c>
      <c r="G198" s="137">
        <f t="shared" si="56"/>
        <v>1075</v>
      </c>
      <c r="H198" s="137">
        <f t="shared" si="56"/>
        <v>2755</v>
      </c>
      <c r="I198" s="137">
        <f t="shared" si="56"/>
        <v>4298</v>
      </c>
      <c r="J198" s="137">
        <f t="shared" si="56"/>
        <v>1735</v>
      </c>
      <c r="K198" s="137">
        <f t="shared" si="56"/>
        <v>1588</v>
      </c>
      <c r="L198" s="137">
        <f>SUM(L199:L202)</f>
        <v>515</v>
      </c>
      <c r="M198" s="137">
        <f>SUM(M199:M202)</f>
        <v>276</v>
      </c>
      <c r="N198" s="138">
        <f t="shared" si="54"/>
        <v>15305</v>
      </c>
      <c r="O198" s="119" t="s">
        <v>247</v>
      </c>
      <c r="Q198" s="22"/>
    </row>
    <row r="199" spans="1:20" ht="18" customHeight="1" x14ac:dyDescent="0.25">
      <c r="A199" s="132" t="s">
        <v>355</v>
      </c>
      <c r="B199" s="133">
        <v>30</v>
      </c>
      <c r="C199" s="133">
        <v>40</v>
      </c>
      <c r="D199" s="133">
        <v>54</v>
      </c>
      <c r="E199" s="133">
        <v>253</v>
      </c>
      <c r="F199" s="133">
        <v>534</v>
      </c>
      <c r="G199" s="133">
        <v>436</v>
      </c>
      <c r="H199" s="133">
        <v>745</v>
      </c>
      <c r="I199" s="133">
        <v>1458</v>
      </c>
      <c r="J199" s="133">
        <v>669</v>
      </c>
      <c r="K199" s="133">
        <v>567</v>
      </c>
      <c r="L199" s="133">
        <v>56</v>
      </c>
      <c r="M199" s="133">
        <v>28</v>
      </c>
      <c r="N199" s="134">
        <f t="shared" si="54"/>
        <v>4870</v>
      </c>
      <c r="O199" s="29" t="s">
        <v>623</v>
      </c>
    </row>
    <row r="200" spans="1:20" ht="18" customHeight="1" x14ac:dyDescent="0.25">
      <c r="A200" s="132" t="s">
        <v>236</v>
      </c>
      <c r="B200" s="133">
        <v>0</v>
      </c>
      <c r="C200" s="133">
        <v>0</v>
      </c>
      <c r="D200" s="133">
        <v>0</v>
      </c>
      <c r="E200" s="133">
        <v>0</v>
      </c>
      <c r="F200" s="133">
        <v>0</v>
      </c>
      <c r="G200" s="133">
        <v>0</v>
      </c>
      <c r="H200" s="133">
        <v>946</v>
      </c>
      <c r="I200" s="133">
        <v>1439</v>
      </c>
      <c r="J200" s="133">
        <v>440</v>
      </c>
      <c r="K200" s="133">
        <v>550</v>
      </c>
      <c r="L200" s="133">
        <v>290</v>
      </c>
      <c r="M200" s="133">
        <v>100</v>
      </c>
      <c r="N200" s="134">
        <f t="shared" si="54"/>
        <v>3765</v>
      </c>
      <c r="O200" s="29" t="s">
        <v>568</v>
      </c>
    </row>
    <row r="201" spans="1:20" ht="18" customHeight="1" x14ac:dyDescent="0.25">
      <c r="A201" s="132" t="s">
        <v>813</v>
      </c>
      <c r="B201" s="133">
        <v>59</v>
      </c>
      <c r="C201" s="133">
        <v>51</v>
      </c>
      <c r="D201" s="133">
        <v>108</v>
      </c>
      <c r="E201" s="133">
        <v>112</v>
      </c>
      <c r="F201" s="133">
        <v>490</v>
      </c>
      <c r="G201" s="133">
        <v>264</v>
      </c>
      <c r="H201" s="133">
        <v>524</v>
      </c>
      <c r="I201" s="133">
        <v>814</v>
      </c>
      <c r="J201" s="133">
        <v>276</v>
      </c>
      <c r="K201" s="133">
        <v>247</v>
      </c>
      <c r="L201" s="133">
        <v>47</v>
      </c>
      <c r="M201" s="133">
        <v>54</v>
      </c>
      <c r="N201" s="134">
        <f t="shared" si="54"/>
        <v>3046</v>
      </c>
      <c r="O201" s="29" t="s">
        <v>569</v>
      </c>
    </row>
    <row r="202" spans="1:20" ht="18" customHeight="1" x14ac:dyDescent="0.25">
      <c r="A202" s="132" t="s">
        <v>292</v>
      </c>
      <c r="B202" s="133">
        <v>159</v>
      </c>
      <c r="C202" s="133">
        <v>183</v>
      </c>
      <c r="D202" s="133">
        <v>340</v>
      </c>
      <c r="E202" s="133">
        <v>318</v>
      </c>
      <c r="F202" s="133">
        <v>332</v>
      </c>
      <c r="G202" s="133">
        <v>375</v>
      </c>
      <c r="H202" s="133">
        <v>540</v>
      </c>
      <c r="I202" s="133">
        <v>587</v>
      </c>
      <c r="J202" s="133">
        <v>350</v>
      </c>
      <c r="K202" s="133">
        <v>224</v>
      </c>
      <c r="L202" s="133">
        <v>122</v>
      </c>
      <c r="M202" s="133">
        <v>94</v>
      </c>
      <c r="N202" s="134">
        <f t="shared" si="54"/>
        <v>3624</v>
      </c>
      <c r="O202" s="29" t="s">
        <v>570</v>
      </c>
    </row>
    <row r="203" spans="1:20" ht="13.8" thickBot="1" x14ac:dyDescent="0.3"/>
    <row r="204" spans="1:20" ht="36" customHeight="1" thickTop="1" thickBot="1" x14ac:dyDescent="0.3">
      <c r="A204" s="517"/>
      <c r="B204" s="518"/>
      <c r="C204" s="518"/>
      <c r="D204" s="518"/>
      <c r="E204" s="518"/>
      <c r="F204" s="518"/>
      <c r="G204" s="518"/>
      <c r="H204" s="518"/>
      <c r="I204" s="518"/>
      <c r="J204" s="518"/>
      <c r="K204" s="518"/>
      <c r="L204" s="518"/>
      <c r="M204" s="518"/>
      <c r="N204" s="518"/>
      <c r="O204" s="30"/>
    </row>
    <row r="205" spans="1:20" ht="1.2" customHeight="1" thickBot="1" x14ac:dyDescent="0.3">
      <c r="A205" s="519"/>
      <c r="B205" s="520"/>
      <c r="C205" s="520"/>
      <c r="D205" s="520"/>
      <c r="E205" s="520"/>
      <c r="F205" s="520"/>
      <c r="G205" s="520"/>
      <c r="H205" s="520"/>
      <c r="I205" s="520"/>
      <c r="J205" s="520"/>
      <c r="K205" s="520"/>
      <c r="L205" s="520"/>
      <c r="M205" s="520"/>
      <c r="N205" s="520"/>
      <c r="O205" s="30"/>
    </row>
    <row r="206" spans="1:20" ht="23.85" customHeight="1" x14ac:dyDescent="0.25">
      <c r="A206" s="521" t="s">
        <v>815</v>
      </c>
      <c r="B206" s="523" t="s">
        <v>702</v>
      </c>
      <c r="C206" s="507" t="s">
        <v>703</v>
      </c>
      <c r="D206" s="507" t="s">
        <v>704</v>
      </c>
      <c r="E206" s="507" t="s">
        <v>705</v>
      </c>
      <c r="F206" s="507" t="s">
        <v>706</v>
      </c>
      <c r="G206" s="507" t="s">
        <v>707</v>
      </c>
      <c r="H206" s="507" t="s">
        <v>708</v>
      </c>
      <c r="I206" s="507" t="s">
        <v>709</v>
      </c>
      <c r="J206" s="507" t="s">
        <v>710</v>
      </c>
      <c r="K206" s="507" t="s">
        <v>711</v>
      </c>
      <c r="L206" s="507" t="s">
        <v>712</v>
      </c>
      <c r="M206" s="507" t="s">
        <v>713</v>
      </c>
      <c r="N206" s="511" t="s">
        <v>714</v>
      </c>
      <c r="O206" s="30"/>
    </row>
    <row r="207" spans="1:20" ht="8.6999999999999993" customHeight="1" thickBot="1" x14ac:dyDescent="0.3">
      <c r="A207" s="522"/>
      <c r="B207" s="524"/>
      <c r="C207" s="508"/>
      <c r="D207" s="508"/>
      <c r="E207" s="508"/>
      <c r="F207" s="508"/>
      <c r="G207" s="508"/>
      <c r="H207" s="508"/>
      <c r="I207" s="508"/>
      <c r="J207" s="508"/>
      <c r="K207" s="508"/>
      <c r="L207" s="508"/>
      <c r="M207" s="508"/>
      <c r="N207" s="512"/>
      <c r="O207" s="30"/>
    </row>
    <row r="208" spans="1:20" ht="18" customHeight="1" x14ac:dyDescent="0.25">
      <c r="A208" s="146" t="s">
        <v>816</v>
      </c>
      <c r="B208" s="147">
        <v>67590</v>
      </c>
      <c r="C208" s="147">
        <v>97396</v>
      </c>
      <c r="D208" s="147">
        <v>151122</v>
      </c>
      <c r="E208" s="147">
        <v>209922</v>
      </c>
      <c r="F208" s="147">
        <v>146620</v>
      </c>
      <c r="G208" s="147">
        <v>95304</v>
      </c>
      <c r="H208" s="147">
        <v>115645</v>
      </c>
      <c r="I208" s="147">
        <v>143981</v>
      </c>
      <c r="J208" s="147">
        <v>103036</v>
      </c>
      <c r="K208" s="147">
        <v>123978</v>
      </c>
      <c r="L208" s="147">
        <v>93242</v>
      </c>
      <c r="M208" s="147">
        <v>65753</v>
      </c>
      <c r="N208" s="148">
        <f>SUM(B208:M208)</f>
        <v>1413589</v>
      </c>
      <c r="O208" s="30" t="s">
        <v>377</v>
      </c>
    </row>
    <row r="209" spans="1:19" ht="18" customHeight="1" thickBot="1" x14ac:dyDescent="0.3">
      <c r="A209" s="149" t="s">
        <v>817</v>
      </c>
      <c r="B209" s="150">
        <v>3202</v>
      </c>
      <c r="C209" s="150">
        <v>2434</v>
      </c>
      <c r="D209" s="150">
        <v>6352</v>
      </c>
      <c r="E209" s="150">
        <v>11056</v>
      </c>
      <c r="F209" s="150">
        <v>17766</v>
      </c>
      <c r="G209" s="150">
        <v>16399</v>
      </c>
      <c r="H209" s="150">
        <v>18531</v>
      </c>
      <c r="I209" s="150">
        <v>21100</v>
      </c>
      <c r="J209" s="150">
        <v>22285</v>
      </c>
      <c r="K209" s="150">
        <v>18866</v>
      </c>
      <c r="L209" s="150">
        <v>5196</v>
      </c>
      <c r="M209" s="150">
        <v>3703</v>
      </c>
      <c r="N209" s="151">
        <f>SUM(B209:M209)</f>
        <v>146890</v>
      </c>
      <c r="O209" s="30" t="s">
        <v>417</v>
      </c>
    </row>
    <row r="210" spans="1:19" x14ac:dyDescent="0.25">
      <c r="A210" s="504" t="s">
        <v>945</v>
      </c>
      <c r="B210" s="505"/>
      <c r="C210" s="505"/>
      <c r="D210" s="505"/>
      <c r="E210" s="505"/>
      <c r="F210" s="505"/>
      <c r="G210" s="505"/>
      <c r="H210" s="505"/>
      <c r="I210" s="505"/>
      <c r="J210" s="505"/>
      <c r="K210" s="505"/>
      <c r="L210" s="505"/>
      <c r="M210" s="505"/>
      <c r="N210" s="505"/>
    </row>
    <row r="211" spans="1:19" ht="11.4" customHeight="1" x14ac:dyDescent="0.25">
      <c r="A211" s="506"/>
      <c r="B211" s="506"/>
      <c r="C211" s="506"/>
      <c r="D211" s="506"/>
      <c r="E211" s="506"/>
      <c r="F211" s="506"/>
      <c r="G211" s="506"/>
      <c r="H211" s="506"/>
      <c r="I211" s="506"/>
      <c r="J211" s="506"/>
      <c r="K211" s="506"/>
      <c r="L211" s="506"/>
      <c r="M211" s="506"/>
      <c r="N211" s="506"/>
    </row>
    <row r="212" spans="1:19" ht="11.4" customHeight="1" x14ac:dyDescent="0.25">
      <c r="A212" s="506"/>
      <c r="B212" s="506"/>
      <c r="C212" s="506"/>
      <c r="D212" s="506"/>
      <c r="E212" s="506"/>
      <c r="F212" s="506"/>
      <c r="G212" s="506"/>
      <c r="H212" s="506"/>
      <c r="I212" s="506"/>
      <c r="J212" s="506"/>
      <c r="K212" s="506"/>
      <c r="L212" s="506"/>
      <c r="M212" s="506"/>
      <c r="N212" s="506"/>
    </row>
    <row r="213" spans="1:19" x14ac:dyDescent="0.25">
      <c r="A213" s="506"/>
      <c r="B213" s="506"/>
      <c r="C213" s="506"/>
      <c r="D213" s="506"/>
      <c r="E213" s="506"/>
      <c r="F213" s="506"/>
      <c r="G213" s="506"/>
      <c r="H213" s="506"/>
      <c r="I213" s="506"/>
      <c r="J213" s="506"/>
      <c r="K213" s="506"/>
      <c r="L213" s="506"/>
      <c r="M213" s="506"/>
      <c r="N213" s="506"/>
      <c r="O213" s="30" t="s">
        <v>946</v>
      </c>
      <c r="P213" s="23"/>
      <c r="Q213" s="21"/>
      <c r="R213"/>
      <c r="S213"/>
    </row>
    <row r="214" spans="1:19" x14ac:dyDescent="0.25">
      <c r="A214" s="506"/>
      <c r="B214" s="506"/>
      <c r="C214" s="506"/>
      <c r="D214" s="506"/>
      <c r="E214" s="506"/>
      <c r="F214" s="506"/>
      <c r="G214" s="506"/>
      <c r="H214" s="506"/>
      <c r="I214" s="506"/>
      <c r="J214" s="506"/>
      <c r="K214" s="506"/>
      <c r="L214" s="506"/>
      <c r="M214" s="506"/>
      <c r="N214" s="506"/>
      <c r="P214" s="23"/>
      <c r="Q214" s="21"/>
      <c r="R214"/>
      <c r="S214"/>
    </row>
    <row r="215" spans="1:19" ht="11.4" customHeight="1" x14ac:dyDescent="0.25">
      <c r="A215" s="506"/>
      <c r="B215" s="506"/>
      <c r="C215" s="506"/>
      <c r="D215" s="506"/>
      <c r="E215" s="506"/>
      <c r="F215" s="506"/>
      <c r="G215" s="506"/>
      <c r="H215" s="506"/>
      <c r="I215" s="506"/>
      <c r="J215" s="506"/>
      <c r="K215" s="506"/>
      <c r="L215" s="506"/>
      <c r="M215" s="506"/>
      <c r="N215" s="506"/>
    </row>
    <row r="216" spans="1:19" ht="11.4" customHeight="1" x14ac:dyDescent="0.25">
      <c r="A216" s="506"/>
      <c r="B216" s="506"/>
      <c r="C216" s="506"/>
      <c r="D216" s="506"/>
      <c r="E216" s="506"/>
      <c r="F216" s="506"/>
      <c r="G216" s="506"/>
      <c r="H216" s="506"/>
      <c r="I216" s="506"/>
      <c r="J216" s="506"/>
      <c r="K216" s="506"/>
      <c r="L216" s="506"/>
      <c r="M216" s="506"/>
      <c r="N216" s="506"/>
      <c r="O216" s="29"/>
    </row>
    <row r="217" spans="1:19" x14ac:dyDescent="0.25">
      <c r="A217" s="26"/>
      <c r="B217" s="25"/>
      <c r="C217" s="25"/>
      <c r="O217" s="29"/>
    </row>
    <row r="218" spans="1:19" x14ac:dyDescent="0.25">
      <c r="A218" s="107"/>
      <c r="O218" s="29"/>
    </row>
    <row r="225" spans="1:15" x14ac:dyDescent="0.25">
      <c r="O225" s="29"/>
    </row>
    <row r="226" spans="1:15" x14ac:dyDescent="0.25">
      <c r="A226" s="30"/>
      <c r="O226" s="29"/>
    </row>
    <row r="227" spans="1:15" x14ac:dyDescent="0.25">
      <c r="A227" s="30"/>
    </row>
    <row r="228" spans="1:15" x14ac:dyDescent="0.25">
      <c r="A228" s="25"/>
    </row>
    <row r="243" spans="1:1" x14ac:dyDescent="0.25">
      <c r="A243" s="25"/>
    </row>
    <row r="247" spans="1:1" x14ac:dyDescent="0.25">
      <c r="A247" s="25"/>
    </row>
    <row r="251" spans="1:1" x14ac:dyDescent="0.25">
      <c r="A251" s="25"/>
    </row>
    <row r="254" spans="1:1" x14ac:dyDescent="0.25">
      <c r="A254" s="25"/>
    </row>
    <row r="265" spans="1:1" x14ac:dyDescent="0.25">
      <c r="A265" s="25"/>
    </row>
    <row r="270" spans="1:1" x14ac:dyDescent="0.25">
      <c r="A270" s="25"/>
    </row>
    <row r="277" spans="1:1" x14ac:dyDescent="0.25">
      <c r="A277" s="25"/>
    </row>
    <row r="280" spans="1:1" x14ac:dyDescent="0.25">
      <c r="A280" s="25"/>
    </row>
    <row r="284" spans="1:1" x14ac:dyDescent="0.25">
      <c r="A284" s="25"/>
    </row>
    <row r="288" spans="1:1" x14ac:dyDescent="0.25">
      <c r="A288" s="25"/>
    </row>
    <row r="293" spans="1:1" x14ac:dyDescent="0.25">
      <c r="A293" s="25"/>
    </row>
    <row r="301" spans="1:1" x14ac:dyDescent="0.25">
      <c r="A301" s="25"/>
    </row>
    <row r="306" spans="1:1" x14ac:dyDescent="0.25">
      <c r="A306" s="25"/>
    </row>
    <row r="311" spans="1:1" x14ac:dyDescent="0.25">
      <c r="A311" s="25"/>
    </row>
    <row r="314" spans="1:1" x14ac:dyDescent="0.25">
      <c r="A314" s="25"/>
    </row>
    <row r="319" spans="1:1" x14ac:dyDescent="0.25">
      <c r="A319" s="25"/>
    </row>
    <row r="323" spans="1:1" x14ac:dyDescent="0.25">
      <c r="A323" s="25"/>
    </row>
    <row r="326" spans="1:1" x14ac:dyDescent="0.25">
      <c r="A326" s="25"/>
    </row>
    <row r="329" spans="1:1" x14ac:dyDescent="0.25">
      <c r="A329" s="25"/>
    </row>
    <row r="333" spans="1:1" x14ac:dyDescent="0.25">
      <c r="A333" s="25"/>
    </row>
    <row r="351" spans="1:1" x14ac:dyDescent="0.25">
      <c r="A351" s="25"/>
    </row>
    <row r="357" spans="1:1" x14ac:dyDescent="0.25">
      <c r="A357" s="25"/>
    </row>
    <row r="361" spans="1:1" x14ac:dyDescent="0.25">
      <c r="A361" s="25"/>
    </row>
    <row r="368" spans="1:1" x14ac:dyDescent="0.25">
      <c r="A368" s="25"/>
    </row>
    <row r="376" spans="1:1" x14ac:dyDescent="0.25">
      <c r="A376" s="25"/>
    </row>
    <row r="379" spans="1:1" x14ac:dyDescent="0.25">
      <c r="A379" s="25"/>
    </row>
    <row r="383" spans="1:1" x14ac:dyDescent="0.25">
      <c r="A383" s="25"/>
    </row>
    <row r="389" spans="1:1" x14ac:dyDescent="0.25">
      <c r="A389" s="25"/>
    </row>
    <row r="392" spans="1:1" x14ac:dyDescent="0.25">
      <c r="A392" s="25"/>
    </row>
    <row r="395" spans="1:1" x14ac:dyDescent="0.25">
      <c r="A395" s="25"/>
    </row>
    <row r="398" spans="1:1" x14ac:dyDescent="0.25">
      <c r="A398" s="25"/>
    </row>
    <row r="401" spans="1:1" x14ac:dyDescent="0.25">
      <c r="A401" s="25"/>
    </row>
    <row r="404" spans="1:1" x14ac:dyDescent="0.25">
      <c r="A404" s="25"/>
    </row>
    <row r="409" spans="1:1" x14ac:dyDescent="0.25">
      <c r="A409" s="25"/>
    </row>
    <row r="413" spans="1:1" x14ac:dyDescent="0.25">
      <c r="A413" s="25"/>
    </row>
    <row r="418" spans="1:1" x14ac:dyDescent="0.25">
      <c r="A418" s="25"/>
    </row>
    <row r="421" spans="1:1" x14ac:dyDescent="0.25">
      <c r="A421" s="25"/>
    </row>
    <row r="428" spans="1:1" x14ac:dyDescent="0.25">
      <c r="A428" s="25"/>
    </row>
    <row r="432" spans="1:1" x14ac:dyDescent="0.25">
      <c r="A432" s="25"/>
    </row>
    <row r="436" spans="1:1" x14ac:dyDescent="0.25">
      <c r="A436" s="25"/>
    </row>
    <row r="442" spans="1:1" x14ac:dyDescent="0.25">
      <c r="A442" s="25"/>
    </row>
  </sheetData>
  <mergeCells count="19">
    <mergeCell ref="O96:Q96"/>
    <mergeCell ref="A204:N205"/>
    <mergeCell ref="A206:A207"/>
    <mergeCell ref="B206:B207"/>
    <mergeCell ref="C206:C207"/>
    <mergeCell ref="D206:D207"/>
    <mergeCell ref="E206:E207"/>
    <mergeCell ref="F206:F207"/>
    <mergeCell ref="G206:G207"/>
    <mergeCell ref="A2:M2"/>
    <mergeCell ref="L206:L207"/>
    <mergeCell ref="M206:M207"/>
    <mergeCell ref="N206:N207"/>
    <mergeCell ref="A1:N1"/>
    <mergeCell ref="A210:N216"/>
    <mergeCell ref="H206:H207"/>
    <mergeCell ref="I206:I207"/>
    <mergeCell ref="J206:J207"/>
    <mergeCell ref="K206:K207"/>
  </mergeCells>
  <phoneticPr fontId="1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44"/>
  <sheetViews>
    <sheetView workbookViewId="0">
      <pane xSplit="1" ySplit="4" topLeftCell="B95" activePane="bottomRight" state="frozen"/>
      <selection pane="topRight" activeCell="B1" sqref="B1"/>
      <selection pane="bottomLeft" activeCell="A5" sqref="A5"/>
      <selection pane="bottomRight" activeCell="L14" sqref="L14"/>
    </sheetView>
  </sheetViews>
  <sheetFormatPr defaultColWidth="9.109375" defaultRowHeight="11.4" x14ac:dyDescent="0.2"/>
  <cols>
    <col min="1" max="1" width="43.109375" style="21" customWidth="1"/>
    <col min="2" max="4" width="12.21875" style="21" customWidth="1"/>
    <col min="5" max="14" width="11.77734375" style="21" customWidth="1"/>
    <col min="15" max="15" width="9.109375" style="23" customWidth="1"/>
    <col min="16" max="16" width="9.109375" style="22" customWidth="1"/>
    <col min="17" max="17" width="22.21875" style="22" customWidth="1"/>
    <col min="18" max="20" width="9.109375" style="22" customWidth="1"/>
    <col min="21" max="16384" width="9.109375" style="21"/>
  </cols>
  <sheetData>
    <row r="1" spans="1:19" ht="41.85" customHeight="1" thickTop="1" thickBot="1" x14ac:dyDescent="0.25">
      <c r="A1" s="527" t="s">
        <v>948</v>
      </c>
      <c r="B1" s="528"/>
      <c r="C1" s="528"/>
      <c r="D1" s="528"/>
      <c r="E1" s="528"/>
      <c r="F1" s="528"/>
      <c r="G1" s="528"/>
      <c r="H1" s="528"/>
      <c r="I1" s="528"/>
      <c r="J1" s="528"/>
      <c r="K1" s="528"/>
      <c r="L1" s="528"/>
      <c r="M1" s="528"/>
      <c r="N1" s="529"/>
      <c r="O1" s="331"/>
      <c r="P1" s="126"/>
      <c r="Q1" s="126"/>
    </row>
    <row r="2" spans="1:19" ht="27" customHeight="1" thickTop="1" thickBot="1" x14ac:dyDescent="0.25">
      <c r="A2" s="527" t="s">
        <v>949</v>
      </c>
      <c r="B2" s="528"/>
      <c r="C2" s="528"/>
      <c r="D2" s="528"/>
      <c r="E2" s="528"/>
      <c r="F2" s="528"/>
      <c r="G2" s="528"/>
      <c r="H2" s="528"/>
      <c r="I2" s="528"/>
      <c r="J2" s="528"/>
      <c r="K2" s="528"/>
      <c r="L2" s="528"/>
      <c r="M2" s="528"/>
      <c r="N2" s="529"/>
      <c r="O2" s="126"/>
      <c r="P2" s="126"/>
      <c r="Q2" s="126"/>
    </row>
    <row r="3" spans="1:19" ht="30.45" customHeight="1" thickTop="1" thickBot="1" x14ac:dyDescent="0.3">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3">
      <c r="A4" s="143" t="s">
        <v>814</v>
      </c>
      <c r="B4" s="144">
        <f>SUM(B5:B205)/2</f>
        <v>137307</v>
      </c>
      <c r="C4" s="144">
        <f t="shared" ref="C4:N4" si="0">SUM(C5:C205)/2</f>
        <v>165127</v>
      </c>
      <c r="D4" s="144">
        <f t="shared" si="0"/>
        <v>261474</v>
      </c>
      <c r="E4" s="144">
        <f t="shared" si="0"/>
        <v>374213</v>
      </c>
      <c r="F4" s="144">
        <f t="shared" si="0"/>
        <v>460457</v>
      </c>
      <c r="G4" s="144">
        <f t="shared" si="0"/>
        <v>419222</v>
      </c>
      <c r="H4" s="144">
        <f t="shared" si="0"/>
        <v>499414</v>
      </c>
      <c r="I4" s="144">
        <f t="shared" si="0"/>
        <v>559320</v>
      </c>
      <c r="J4" s="144">
        <f t="shared" si="0"/>
        <v>488087</v>
      </c>
      <c r="K4" s="144">
        <f t="shared" si="0"/>
        <v>421586</v>
      </c>
      <c r="L4" s="144">
        <f t="shared" si="0"/>
        <v>200351</v>
      </c>
      <c r="M4" s="144">
        <f t="shared" si="0"/>
        <v>167584</v>
      </c>
      <c r="N4" s="145">
        <f t="shared" si="0"/>
        <v>4154142</v>
      </c>
      <c r="O4" s="25" t="s">
        <v>950</v>
      </c>
    </row>
    <row r="5" spans="1:19" ht="23.85" customHeight="1" thickTop="1" x14ac:dyDescent="0.25">
      <c r="A5" s="129" t="s">
        <v>677</v>
      </c>
      <c r="B5" s="130">
        <f t="shared" ref="B5:M5" si="1">SUM(B6:B8)</f>
        <v>151</v>
      </c>
      <c r="C5" s="130">
        <f t="shared" si="1"/>
        <v>373</v>
      </c>
      <c r="D5" s="130">
        <f t="shared" si="1"/>
        <v>136</v>
      </c>
      <c r="E5" s="130">
        <f t="shared" si="1"/>
        <v>368</v>
      </c>
      <c r="F5" s="130">
        <f t="shared" si="1"/>
        <v>616</v>
      </c>
      <c r="G5" s="130">
        <f t="shared" si="1"/>
        <v>376</v>
      </c>
      <c r="H5" s="130">
        <f t="shared" si="1"/>
        <v>128</v>
      </c>
      <c r="I5" s="130">
        <f t="shared" si="1"/>
        <v>336</v>
      </c>
      <c r="J5" s="130">
        <f t="shared" si="1"/>
        <v>387</v>
      </c>
      <c r="K5" s="130">
        <f t="shared" si="1"/>
        <v>543</v>
      </c>
      <c r="L5" s="130">
        <f t="shared" si="1"/>
        <v>315</v>
      </c>
      <c r="M5" s="130">
        <f t="shared" si="1"/>
        <v>304</v>
      </c>
      <c r="N5" s="131">
        <f t="shared" ref="N5:N11" si="2">SUM(B5:M5)</f>
        <v>4033</v>
      </c>
      <c r="O5" s="26" t="s">
        <v>678</v>
      </c>
      <c r="Q5" s="117"/>
    </row>
    <row r="6" spans="1:19" ht="18" customHeight="1" x14ac:dyDescent="0.25">
      <c r="A6" s="132" t="s">
        <v>715</v>
      </c>
      <c r="B6" s="133">
        <v>89</v>
      </c>
      <c r="C6" s="133">
        <v>257</v>
      </c>
      <c r="D6" s="133">
        <v>0</v>
      </c>
      <c r="E6" s="133">
        <v>200</v>
      </c>
      <c r="F6" s="133">
        <v>394</v>
      </c>
      <c r="G6" s="133">
        <v>315</v>
      </c>
      <c r="H6" s="133">
        <v>28</v>
      </c>
      <c r="I6" s="133">
        <v>53</v>
      </c>
      <c r="J6" s="133">
        <v>201</v>
      </c>
      <c r="K6" s="133">
        <v>373</v>
      </c>
      <c r="L6" s="133">
        <v>206</v>
      </c>
      <c r="M6" s="133">
        <v>262</v>
      </c>
      <c r="N6" s="134">
        <f t="shared" si="2"/>
        <v>2378</v>
      </c>
      <c r="O6" s="334" t="s">
        <v>935</v>
      </c>
      <c r="Q6" s="117"/>
    </row>
    <row r="7" spans="1:19" ht="18" customHeight="1" x14ac:dyDescent="0.25">
      <c r="A7" s="135" t="s">
        <v>716</v>
      </c>
      <c r="B7" s="133">
        <v>62</v>
      </c>
      <c r="C7" s="133">
        <v>116</v>
      </c>
      <c r="D7" s="133">
        <v>84</v>
      </c>
      <c r="E7" s="133">
        <v>168</v>
      </c>
      <c r="F7" s="133">
        <v>170</v>
      </c>
      <c r="G7" s="133">
        <v>61</v>
      </c>
      <c r="H7" s="133">
        <v>34</v>
      </c>
      <c r="I7" s="133">
        <v>185</v>
      </c>
      <c r="J7" s="133">
        <v>68</v>
      </c>
      <c r="K7" s="133">
        <v>158</v>
      </c>
      <c r="L7" s="133">
        <v>64</v>
      </c>
      <c r="M7" s="133">
        <v>42</v>
      </c>
      <c r="N7" s="134">
        <f t="shared" si="2"/>
        <v>1212</v>
      </c>
      <c r="O7" s="21" t="s">
        <v>934</v>
      </c>
      <c r="Q7" s="117"/>
      <c r="S7" s="21"/>
    </row>
    <row r="8" spans="1:19" ht="18" customHeight="1" x14ac:dyDescent="0.25">
      <c r="A8" s="132" t="s">
        <v>681</v>
      </c>
      <c r="B8" s="133">
        <v>0</v>
      </c>
      <c r="C8" s="133">
        <v>0</v>
      </c>
      <c r="D8" s="133">
        <v>52</v>
      </c>
      <c r="E8" s="133">
        <v>0</v>
      </c>
      <c r="F8" s="133">
        <v>52</v>
      </c>
      <c r="G8" s="133">
        <v>0</v>
      </c>
      <c r="H8" s="133">
        <v>66</v>
      </c>
      <c r="I8" s="133">
        <v>98</v>
      </c>
      <c r="J8" s="133">
        <v>118</v>
      </c>
      <c r="K8" s="133">
        <v>12</v>
      </c>
      <c r="L8" s="133">
        <v>45</v>
      </c>
      <c r="M8" s="133">
        <v>0</v>
      </c>
      <c r="N8" s="134">
        <f t="shared" si="2"/>
        <v>443</v>
      </c>
      <c r="O8" s="334" t="s">
        <v>936</v>
      </c>
      <c r="Q8" s="117"/>
    </row>
    <row r="9" spans="1:19" s="25" customFormat="1" ht="23.85" customHeight="1" x14ac:dyDescent="0.25">
      <c r="A9" s="136" t="s">
        <v>717</v>
      </c>
      <c r="B9" s="137">
        <f t="shared" ref="B9:K9" si="3">SUM(B10:B11)</f>
        <v>731</v>
      </c>
      <c r="C9" s="137">
        <f t="shared" si="3"/>
        <v>967</v>
      </c>
      <c r="D9" s="137">
        <f t="shared" si="3"/>
        <v>1252</v>
      </c>
      <c r="E9" s="137">
        <f t="shared" si="3"/>
        <v>2842</v>
      </c>
      <c r="F9" s="137">
        <f t="shared" si="3"/>
        <v>3031</v>
      </c>
      <c r="G9" s="137">
        <f t="shared" si="3"/>
        <v>1479</v>
      </c>
      <c r="H9" s="137">
        <f t="shared" si="3"/>
        <v>1804</v>
      </c>
      <c r="I9" s="137">
        <f t="shared" si="3"/>
        <v>2151</v>
      </c>
      <c r="J9" s="137">
        <f t="shared" si="3"/>
        <v>1796</v>
      </c>
      <c r="K9" s="137">
        <f t="shared" si="3"/>
        <v>2420</v>
      </c>
      <c r="L9" s="137">
        <f>SUM(L10:L11)</f>
        <v>1048</v>
      </c>
      <c r="M9" s="137">
        <f>SUM(M10:M11)</f>
        <v>808</v>
      </c>
      <c r="N9" s="138">
        <f t="shared" si="2"/>
        <v>20329</v>
      </c>
      <c r="O9" s="26" t="s">
        <v>41</v>
      </c>
    </row>
    <row r="10" spans="1:19" ht="18" customHeight="1" x14ac:dyDescent="0.2">
      <c r="A10" s="132" t="s">
        <v>3</v>
      </c>
      <c r="B10" s="133">
        <v>42</v>
      </c>
      <c r="C10" s="133">
        <v>32</v>
      </c>
      <c r="D10" s="133">
        <v>82</v>
      </c>
      <c r="E10" s="133">
        <v>131</v>
      </c>
      <c r="F10" s="133">
        <v>157</v>
      </c>
      <c r="G10" s="133">
        <v>40</v>
      </c>
      <c r="H10" s="133">
        <v>0</v>
      </c>
      <c r="I10" s="133">
        <v>0</v>
      </c>
      <c r="J10" s="133">
        <v>0</v>
      </c>
      <c r="K10" s="133">
        <v>0</v>
      </c>
      <c r="L10" s="133">
        <v>0</v>
      </c>
      <c r="M10" s="133">
        <v>0</v>
      </c>
      <c r="N10" s="134">
        <f t="shared" si="2"/>
        <v>484</v>
      </c>
      <c r="O10" s="22" t="s">
        <v>474</v>
      </c>
      <c r="R10" s="21"/>
    </row>
    <row r="11" spans="1:19" ht="18" customHeight="1" x14ac:dyDescent="0.25">
      <c r="A11" s="132" t="s">
        <v>4</v>
      </c>
      <c r="B11" s="133">
        <v>689</v>
      </c>
      <c r="C11" s="133">
        <v>935</v>
      </c>
      <c r="D11" s="133">
        <v>1170</v>
      </c>
      <c r="E11" s="133">
        <v>2711</v>
      </c>
      <c r="F11" s="133">
        <v>2874</v>
      </c>
      <c r="G11" s="133">
        <v>1439</v>
      </c>
      <c r="H11" s="133">
        <v>1804</v>
      </c>
      <c r="I11" s="133">
        <v>2151</v>
      </c>
      <c r="J11" s="133">
        <v>1796</v>
      </c>
      <c r="K11" s="133">
        <v>2420</v>
      </c>
      <c r="L11" s="133">
        <v>1048</v>
      </c>
      <c r="M11" s="133">
        <v>808</v>
      </c>
      <c r="N11" s="134">
        <f t="shared" si="2"/>
        <v>19845</v>
      </c>
      <c r="O11" s="22" t="s">
        <v>475</v>
      </c>
      <c r="S11" s="25"/>
    </row>
    <row r="12" spans="1:19" s="25" customFormat="1" ht="23.85" customHeight="1" x14ac:dyDescent="0.25">
      <c r="A12" s="139" t="s">
        <v>718</v>
      </c>
      <c r="B12" s="137">
        <f t="shared" ref="B12:M12" si="4">SUM(B13:B13)</f>
        <v>108</v>
      </c>
      <c r="C12" s="137">
        <f t="shared" si="4"/>
        <v>83</v>
      </c>
      <c r="D12" s="137">
        <f t="shared" si="4"/>
        <v>135</v>
      </c>
      <c r="E12" s="137">
        <f t="shared" si="4"/>
        <v>63</v>
      </c>
      <c r="F12" s="137">
        <f t="shared" si="4"/>
        <v>117</v>
      </c>
      <c r="G12" s="137">
        <f t="shared" si="4"/>
        <v>52</v>
      </c>
      <c r="H12" s="137">
        <f t="shared" si="4"/>
        <v>73</v>
      </c>
      <c r="I12" s="137">
        <f t="shared" si="4"/>
        <v>109</v>
      </c>
      <c r="J12" s="137">
        <f t="shared" si="4"/>
        <v>74</v>
      </c>
      <c r="K12" s="137">
        <f t="shared" si="4"/>
        <v>101</v>
      </c>
      <c r="L12" s="137">
        <f t="shared" si="4"/>
        <v>0</v>
      </c>
      <c r="M12" s="137">
        <f t="shared" si="4"/>
        <v>81</v>
      </c>
      <c r="N12" s="138">
        <f>SUM(B12:M12)</f>
        <v>996</v>
      </c>
      <c r="O12" s="26" t="s">
        <v>44</v>
      </c>
      <c r="Q12" s="21"/>
      <c r="S12" s="21"/>
    </row>
    <row r="13" spans="1:19" ht="18" customHeight="1" x14ac:dyDescent="0.2">
      <c r="A13" s="132" t="s">
        <v>7</v>
      </c>
      <c r="B13" s="133">
        <v>108</v>
      </c>
      <c r="C13" s="133">
        <v>83</v>
      </c>
      <c r="D13" s="133">
        <v>135</v>
      </c>
      <c r="E13" s="133">
        <v>63</v>
      </c>
      <c r="F13" s="133">
        <v>117</v>
      </c>
      <c r="G13" s="133">
        <v>52</v>
      </c>
      <c r="H13" s="133">
        <v>73</v>
      </c>
      <c r="I13" s="133">
        <v>109</v>
      </c>
      <c r="J13" s="133">
        <v>74</v>
      </c>
      <c r="K13" s="133">
        <v>101</v>
      </c>
      <c r="L13" s="133">
        <v>0</v>
      </c>
      <c r="M13" s="133">
        <v>81</v>
      </c>
      <c r="N13" s="134">
        <f>SUM(B13:M13)</f>
        <v>996</v>
      </c>
      <c r="O13" s="22" t="s">
        <v>477</v>
      </c>
    </row>
    <row r="14" spans="1:19" s="25" customFormat="1" ht="23.85" customHeight="1" x14ac:dyDescent="0.25">
      <c r="A14" s="139" t="s">
        <v>719</v>
      </c>
      <c r="B14" s="137">
        <f t="shared" ref="B14:K14" si="5">SUM(B15:B16)</f>
        <v>328</v>
      </c>
      <c r="C14" s="137">
        <f t="shared" si="5"/>
        <v>504</v>
      </c>
      <c r="D14" s="137">
        <f t="shared" si="5"/>
        <v>597</v>
      </c>
      <c r="E14" s="137">
        <f t="shared" si="5"/>
        <v>648</v>
      </c>
      <c r="F14" s="137">
        <f t="shared" si="5"/>
        <v>899</v>
      </c>
      <c r="G14" s="137">
        <f t="shared" si="5"/>
        <v>877</v>
      </c>
      <c r="H14" s="137">
        <f t="shared" si="5"/>
        <v>1040</v>
      </c>
      <c r="I14" s="137">
        <f t="shared" si="5"/>
        <v>1156</v>
      </c>
      <c r="J14" s="137">
        <f t="shared" si="5"/>
        <v>633</v>
      </c>
      <c r="K14" s="137">
        <f t="shared" si="5"/>
        <v>678</v>
      </c>
      <c r="L14" s="137">
        <f>SUM(L15:L16)</f>
        <v>466</v>
      </c>
      <c r="M14" s="137">
        <f>SUM(M15:M16)</f>
        <v>305</v>
      </c>
      <c r="N14" s="138">
        <f>SUM(B14:M14)</f>
        <v>8131</v>
      </c>
      <c r="O14" s="26" t="s">
        <v>47</v>
      </c>
    </row>
    <row r="15" spans="1:19" s="25" customFormat="1" ht="18" customHeight="1" x14ac:dyDescent="0.25">
      <c r="A15" s="132" t="s">
        <v>720</v>
      </c>
      <c r="B15" s="133">
        <v>48</v>
      </c>
      <c r="C15" s="133">
        <v>47</v>
      </c>
      <c r="D15" s="133">
        <v>55</v>
      </c>
      <c r="E15" s="133">
        <v>88</v>
      </c>
      <c r="F15" s="133">
        <v>229</v>
      </c>
      <c r="G15" s="133">
        <v>258</v>
      </c>
      <c r="H15" s="133">
        <v>177</v>
      </c>
      <c r="I15" s="133">
        <v>149</v>
      </c>
      <c r="J15" s="133">
        <v>108</v>
      </c>
      <c r="K15" s="133">
        <v>40</v>
      </c>
      <c r="L15" s="133">
        <v>55</v>
      </c>
      <c r="M15" s="133">
        <v>73</v>
      </c>
      <c r="N15" s="134">
        <f>SUM(B15:M15)</f>
        <v>1327</v>
      </c>
      <c r="O15" s="22" t="s">
        <v>933</v>
      </c>
    </row>
    <row r="16" spans="1:19" ht="17.7" customHeight="1" x14ac:dyDescent="0.2">
      <c r="A16" s="132" t="s">
        <v>9</v>
      </c>
      <c r="B16" s="133">
        <v>280</v>
      </c>
      <c r="C16" s="133">
        <v>457</v>
      </c>
      <c r="D16" s="133">
        <v>542</v>
      </c>
      <c r="E16" s="133">
        <v>560</v>
      </c>
      <c r="F16" s="133">
        <v>670</v>
      </c>
      <c r="G16" s="133">
        <v>619</v>
      </c>
      <c r="H16" s="133">
        <v>863</v>
      </c>
      <c r="I16" s="133">
        <v>1007</v>
      </c>
      <c r="J16" s="133">
        <v>525</v>
      </c>
      <c r="K16" s="133">
        <v>638</v>
      </c>
      <c r="L16" s="133">
        <v>411</v>
      </c>
      <c r="M16" s="133">
        <v>232</v>
      </c>
      <c r="N16" s="134">
        <f>SUM(B16:M16)</f>
        <v>6804</v>
      </c>
      <c r="O16" s="22" t="s">
        <v>48</v>
      </c>
    </row>
    <row r="17" spans="1:15" s="25" customFormat="1" ht="23.85" customHeight="1" x14ac:dyDescent="0.25">
      <c r="A17" s="136" t="s">
        <v>721</v>
      </c>
      <c r="B17" s="137">
        <f t="shared" ref="B17:M17" si="6">SUM(B18:B37)</f>
        <v>98459</v>
      </c>
      <c r="C17" s="137">
        <f t="shared" si="6"/>
        <v>109099</v>
      </c>
      <c r="D17" s="137">
        <f t="shared" si="6"/>
        <v>167668</v>
      </c>
      <c r="E17" s="137">
        <f t="shared" si="6"/>
        <v>189039</v>
      </c>
      <c r="F17" s="137">
        <f t="shared" si="6"/>
        <v>230845</v>
      </c>
      <c r="G17" s="137">
        <f t="shared" si="6"/>
        <v>206033</v>
      </c>
      <c r="H17" s="137">
        <f t="shared" si="6"/>
        <v>230700</v>
      </c>
      <c r="I17" s="137">
        <f t="shared" si="6"/>
        <v>240213</v>
      </c>
      <c r="J17" s="137">
        <f t="shared" si="6"/>
        <v>220619</v>
      </c>
      <c r="K17" s="137">
        <f t="shared" si="6"/>
        <v>218645</v>
      </c>
      <c r="L17" s="137">
        <f t="shared" si="6"/>
        <v>132774</v>
      </c>
      <c r="M17" s="137">
        <f t="shared" si="6"/>
        <v>117918</v>
      </c>
      <c r="N17" s="138">
        <f t="shared" ref="N17:N37" si="7">SUM(B17:M17)</f>
        <v>2162012</v>
      </c>
      <c r="O17" s="26" t="s">
        <v>49</v>
      </c>
    </row>
    <row r="18" spans="1:15" s="25" customFormat="1" ht="18" customHeight="1" x14ac:dyDescent="0.25">
      <c r="A18" s="140" t="s">
        <v>722</v>
      </c>
      <c r="B18" s="133">
        <v>51580</v>
      </c>
      <c r="C18" s="133">
        <v>62038</v>
      </c>
      <c r="D18" s="133">
        <v>101930</v>
      </c>
      <c r="E18" s="133">
        <v>113336</v>
      </c>
      <c r="F18" s="133">
        <v>142886</v>
      </c>
      <c r="G18" s="133">
        <v>137411</v>
      </c>
      <c r="H18" s="133">
        <v>158581</v>
      </c>
      <c r="I18" s="133">
        <v>167594</v>
      </c>
      <c r="J18" s="133">
        <v>145498</v>
      </c>
      <c r="K18" s="133">
        <v>141016</v>
      </c>
      <c r="L18" s="133">
        <v>83219</v>
      </c>
      <c r="M18" s="133">
        <v>72320</v>
      </c>
      <c r="N18" s="134">
        <f t="shared" si="7"/>
        <v>1377409</v>
      </c>
      <c r="O18" s="22" t="s">
        <v>601</v>
      </c>
    </row>
    <row r="19" spans="1:15" s="25" customFormat="1" ht="18" customHeight="1" x14ac:dyDescent="0.25">
      <c r="A19" s="132" t="s">
        <v>723</v>
      </c>
      <c r="B19" s="133">
        <v>1236</v>
      </c>
      <c r="C19" s="133">
        <v>972</v>
      </c>
      <c r="D19" s="133">
        <v>1624</v>
      </c>
      <c r="E19" s="133">
        <v>1056</v>
      </c>
      <c r="F19" s="133">
        <v>1091</v>
      </c>
      <c r="G19" s="133">
        <v>1283</v>
      </c>
      <c r="H19" s="133">
        <v>1099</v>
      </c>
      <c r="I19" s="133">
        <v>1247</v>
      </c>
      <c r="J19" s="133">
        <v>1302</v>
      </c>
      <c r="K19" s="133">
        <v>1203</v>
      </c>
      <c r="L19" s="133">
        <v>1180</v>
      </c>
      <c r="M19" s="133">
        <v>1267</v>
      </c>
      <c r="N19" s="134">
        <f t="shared" si="7"/>
        <v>14560</v>
      </c>
      <c r="O19" s="22" t="s">
        <v>51</v>
      </c>
    </row>
    <row r="20" spans="1:15" s="25" customFormat="1" ht="18" customHeight="1" x14ac:dyDescent="0.25">
      <c r="A20" s="140" t="s">
        <v>724</v>
      </c>
      <c r="B20" s="133">
        <v>648</v>
      </c>
      <c r="C20" s="133">
        <v>522</v>
      </c>
      <c r="D20" s="133">
        <v>447</v>
      </c>
      <c r="E20" s="133">
        <v>275</v>
      </c>
      <c r="F20" s="133">
        <v>352</v>
      </c>
      <c r="G20" s="133">
        <v>220</v>
      </c>
      <c r="H20" s="133">
        <v>213</v>
      </c>
      <c r="I20" s="133">
        <v>204</v>
      </c>
      <c r="J20" s="133">
        <v>462</v>
      </c>
      <c r="K20" s="133">
        <v>459</v>
      </c>
      <c r="L20" s="133">
        <v>474</v>
      </c>
      <c r="M20" s="133">
        <v>622</v>
      </c>
      <c r="N20" s="134">
        <f t="shared" si="7"/>
        <v>4898</v>
      </c>
      <c r="O20" s="22" t="s">
        <v>300</v>
      </c>
    </row>
    <row r="21" spans="1:15" s="25" customFormat="1" ht="18" customHeight="1" x14ac:dyDescent="0.25">
      <c r="A21" s="132" t="s">
        <v>23</v>
      </c>
      <c r="B21" s="133">
        <v>16141</v>
      </c>
      <c r="C21" s="133">
        <v>12988</v>
      </c>
      <c r="D21" s="133">
        <v>14496</v>
      </c>
      <c r="E21" s="133">
        <v>9612</v>
      </c>
      <c r="F21" s="133">
        <v>15113</v>
      </c>
      <c r="G21" s="133">
        <v>9316</v>
      </c>
      <c r="H21" s="133">
        <v>7989</v>
      </c>
      <c r="I21" s="133">
        <v>5359</v>
      </c>
      <c r="J21" s="133">
        <v>7418</v>
      </c>
      <c r="K21" s="133">
        <v>10253</v>
      </c>
      <c r="L21" s="133">
        <v>12506</v>
      </c>
      <c r="M21" s="133">
        <v>10934</v>
      </c>
      <c r="N21" s="134">
        <f t="shared" si="7"/>
        <v>132125</v>
      </c>
      <c r="O21" s="22" t="s">
        <v>62</v>
      </c>
    </row>
    <row r="22" spans="1:15" ht="18" customHeight="1" x14ac:dyDescent="0.2">
      <c r="A22" s="132" t="s">
        <v>725</v>
      </c>
      <c r="B22" s="133">
        <v>2382</v>
      </c>
      <c r="C22" s="133">
        <v>2165</v>
      </c>
      <c r="D22" s="133">
        <v>2436</v>
      </c>
      <c r="E22" s="133">
        <v>3977</v>
      </c>
      <c r="F22" s="133">
        <v>9064</v>
      </c>
      <c r="G22" s="133">
        <v>5022</v>
      </c>
      <c r="H22" s="133">
        <v>4590</v>
      </c>
      <c r="I22" s="133">
        <v>4425</v>
      </c>
      <c r="J22" s="133">
        <v>5227</v>
      </c>
      <c r="K22" s="133">
        <v>5552</v>
      </c>
      <c r="L22" s="133">
        <v>2224</v>
      </c>
      <c r="M22" s="133">
        <v>4781</v>
      </c>
      <c r="N22" s="134">
        <f t="shared" si="7"/>
        <v>51845</v>
      </c>
      <c r="O22" s="22" t="s">
        <v>263</v>
      </c>
    </row>
    <row r="23" spans="1:15" ht="18" customHeight="1" x14ac:dyDescent="0.2">
      <c r="A23" s="132" t="s">
        <v>12</v>
      </c>
      <c r="B23" s="133">
        <v>19209</v>
      </c>
      <c r="C23" s="133">
        <v>22234</v>
      </c>
      <c r="D23" s="133">
        <v>35741</v>
      </c>
      <c r="E23" s="133">
        <v>49044</v>
      </c>
      <c r="F23" s="133">
        <v>46843</v>
      </c>
      <c r="G23" s="133">
        <v>42845</v>
      </c>
      <c r="H23" s="133">
        <v>48072</v>
      </c>
      <c r="I23" s="133">
        <v>51405</v>
      </c>
      <c r="J23" s="133">
        <v>49047</v>
      </c>
      <c r="K23" s="133">
        <v>48448</v>
      </c>
      <c r="L23" s="133">
        <v>24507</v>
      </c>
      <c r="M23" s="133">
        <v>21720</v>
      </c>
      <c r="N23" s="134">
        <f t="shared" si="7"/>
        <v>459115</v>
      </c>
      <c r="O23" s="22" t="s">
        <v>478</v>
      </c>
    </row>
    <row r="24" spans="1:15" ht="18" customHeight="1" x14ac:dyDescent="0.2">
      <c r="A24" s="132" t="s">
        <v>387</v>
      </c>
      <c r="B24" s="133">
        <v>1725</v>
      </c>
      <c r="C24" s="133">
        <v>1379</v>
      </c>
      <c r="D24" s="133">
        <v>2151</v>
      </c>
      <c r="E24" s="133">
        <v>1758</v>
      </c>
      <c r="F24" s="133">
        <v>2794</v>
      </c>
      <c r="G24" s="133">
        <v>2051</v>
      </c>
      <c r="H24" s="133">
        <v>2126</v>
      </c>
      <c r="I24" s="133">
        <v>2158</v>
      </c>
      <c r="J24" s="133">
        <v>2322</v>
      </c>
      <c r="K24" s="133">
        <v>2383</v>
      </c>
      <c r="L24" s="133">
        <v>2116</v>
      </c>
      <c r="M24" s="133">
        <v>1458</v>
      </c>
      <c r="N24" s="134">
        <f t="shared" si="7"/>
        <v>24421</v>
      </c>
      <c r="O24" s="22" t="s">
        <v>52</v>
      </c>
    </row>
    <row r="25" spans="1:15" ht="17.7" customHeight="1" x14ac:dyDescent="0.2">
      <c r="A25" s="132" t="s">
        <v>14</v>
      </c>
      <c r="B25" s="133">
        <v>649</v>
      </c>
      <c r="C25" s="133">
        <v>519</v>
      </c>
      <c r="D25" s="133">
        <v>287</v>
      </c>
      <c r="E25" s="133">
        <v>400</v>
      </c>
      <c r="F25" s="133">
        <v>632</v>
      </c>
      <c r="G25" s="133">
        <v>653</v>
      </c>
      <c r="H25" s="133">
        <v>428</v>
      </c>
      <c r="I25" s="133">
        <v>299</v>
      </c>
      <c r="J25" s="133">
        <v>521</v>
      </c>
      <c r="K25" s="133">
        <v>429</v>
      </c>
      <c r="L25" s="133">
        <v>760</v>
      </c>
      <c r="M25" s="133">
        <v>748</v>
      </c>
      <c r="N25" s="134">
        <f t="shared" si="7"/>
        <v>6325</v>
      </c>
      <c r="O25" s="21" t="s">
        <v>602</v>
      </c>
    </row>
    <row r="26" spans="1:15" ht="18" customHeight="1" x14ac:dyDescent="0.2">
      <c r="A26" s="132" t="s">
        <v>15</v>
      </c>
      <c r="B26" s="133">
        <v>1106</v>
      </c>
      <c r="C26" s="133">
        <v>1385</v>
      </c>
      <c r="D26" s="133">
        <v>1755</v>
      </c>
      <c r="E26" s="133">
        <v>2124</v>
      </c>
      <c r="F26" s="133">
        <v>2991</v>
      </c>
      <c r="G26" s="133">
        <v>2373</v>
      </c>
      <c r="H26" s="133">
        <v>3229</v>
      </c>
      <c r="I26" s="133">
        <v>2940</v>
      </c>
      <c r="J26" s="133">
        <v>2679</v>
      </c>
      <c r="K26" s="133">
        <v>2488</v>
      </c>
      <c r="L26" s="133">
        <v>1702</v>
      </c>
      <c r="M26" s="133">
        <v>302</v>
      </c>
      <c r="N26" s="134">
        <f t="shared" si="7"/>
        <v>25074</v>
      </c>
      <c r="O26" s="22" t="s">
        <v>480</v>
      </c>
    </row>
    <row r="27" spans="1:15" ht="18" customHeight="1" x14ac:dyDescent="0.2">
      <c r="A27" s="132" t="s">
        <v>726</v>
      </c>
      <c r="B27" s="133">
        <v>0</v>
      </c>
      <c r="C27" s="133">
        <v>0</v>
      </c>
      <c r="D27" s="133">
        <v>0</v>
      </c>
      <c r="E27" s="133">
        <v>64</v>
      </c>
      <c r="F27" s="133">
        <v>27</v>
      </c>
      <c r="G27" s="133">
        <v>95</v>
      </c>
      <c r="H27" s="133">
        <v>68</v>
      </c>
      <c r="I27" s="133">
        <v>84</v>
      </c>
      <c r="J27" s="133">
        <v>108</v>
      </c>
      <c r="K27" s="133">
        <v>88</v>
      </c>
      <c r="L27" s="133">
        <v>0</v>
      </c>
      <c r="M27" s="133">
        <v>0</v>
      </c>
      <c r="N27" s="134">
        <f t="shared" si="7"/>
        <v>534</v>
      </c>
      <c r="O27" s="22" t="s">
        <v>395</v>
      </c>
    </row>
    <row r="28" spans="1:15" ht="17.7" customHeight="1" x14ac:dyDescent="0.2">
      <c r="A28" s="132" t="s">
        <v>314</v>
      </c>
      <c r="B28" s="133">
        <v>50</v>
      </c>
      <c r="C28" s="133">
        <v>141</v>
      </c>
      <c r="D28" s="133">
        <v>128</v>
      </c>
      <c r="E28" s="133">
        <v>120</v>
      </c>
      <c r="F28" s="133">
        <v>262</v>
      </c>
      <c r="G28" s="133">
        <v>124</v>
      </c>
      <c r="H28" s="133">
        <v>116</v>
      </c>
      <c r="I28" s="133">
        <v>117</v>
      </c>
      <c r="J28" s="133">
        <v>112</v>
      </c>
      <c r="K28" s="133">
        <v>190</v>
      </c>
      <c r="L28" s="133">
        <v>121</v>
      </c>
      <c r="M28" s="133">
        <v>85</v>
      </c>
      <c r="N28" s="134">
        <f t="shared" si="7"/>
        <v>1566</v>
      </c>
      <c r="O28" s="22" t="s">
        <v>389</v>
      </c>
    </row>
    <row r="29" spans="1:15" ht="17.7" customHeight="1" x14ac:dyDescent="0.2">
      <c r="A29" s="132" t="s">
        <v>390</v>
      </c>
      <c r="B29" s="133">
        <v>31</v>
      </c>
      <c r="C29" s="133">
        <v>118</v>
      </c>
      <c r="D29" s="133">
        <v>98</v>
      </c>
      <c r="E29" s="133">
        <v>127</v>
      </c>
      <c r="F29" s="133">
        <v>168</v>
      </c>
      <c r="G29" s="133">
        <v>103</v>
      </c>
      <c r="H29" s="133">
        <v>46</v>
      </c>
      <c r="I29" s="133">
        <v>20</v>
      </c>
      <c r="J29" s="133">
        <v>262</v>
      </c>
      <c r="K29" s="133">
        <v>98</v>
      </c>
      <c r="L29" s="133">
        <v>0</v>
      </c>
      <c r="M29" s="133">
        <v>37</v>
      </c>
      <c r="N29" s="134">
        <f t="shared" si="7"/>
        <v>1108</v>
      </c>
      <c r="O29" s="22" t="s">
        <v>481</v>
      </c>
    </row>
    <row r="30" spans="1:15" ht="17.7" customHeight="1" x14ac:dyDescent="0.2">
      <c r="A30" s="132" t="s">
        <v>16</v>
      </c>
      <c r="B30" s="133">
        <v>0</v>
      </c>
      <c r="C30" s="133">
        <v>0</v>
      </c>
      <c r="D30" s="133">
        <v>0</v>
      </c>
      <c r="E30" s="133">
        <v>0</v>
      </c>
      <c r="F30" s="133">
        <v>0</v>
      </c>
      <c r="G30" s="133">
        <v>0</v>
      </c>
      <c r="H30" s="133">
        <v>0</v>
      </c>
      <c r="I30" s="133">
        <v>0</v>
      </c>
      <c r="J30" s="133">
        <v>0</v>
      </c>
      <c r="K30" s="133">
        <v>0</v>
      </c>
      <c r="L30" s="133">
        <v>0</v>
      </c>
      <c r="M30" s="133">
        <v>0</v>
      </c>
      <c r="N30" s="134">
        <f t="shared" si="7"/>
        <v>0</v>
      </c>
      <c r="O30" s="22" t="s">
        <v>55</v>
      </c>
    </row>
    <row r="31" spans="1:15" ht="17.7" customHeight="1" x14ac:dyDescent="0.2">
      <c r="A31" s="132" t="s">
        <v>17</v>
      </c>
      <c r="B31" s="133">
        <v>548</v>
      </c>
      <c r="C31" s="133">
        <v>838</v>
      </c>
      <c r="D31" s="133">
        <v>1895</v>
      </c>
      <c r="E31" s="133">
        <v>3305</v>
      </c>
      <c r="F31" s="133">
        <v>3245</v>
      </c>
      <c r="G31" s="133">
        <v>893</v>
      </c>
      <c r="H31" s="133">
        <v>446</v>
      </c>
      <c r="I31" s="133">
        <v>481</v>
      </c>
      <c r="J31" s="133">
        <v>683</v>
      </c>
      <c r="K31" s="133">
        <v>1792</v>
      </c>
      <c r="L31" s="133">
        <v>1576</v>
      </c>
      <c r="M31" s="133">
        <v>823</v>
      </c>
      <c r="N31" s="134">
        <f t="shared" si="7"/>
        <v>16525</v>
      </c>
      <c r="O31" s="22" t="s">
        <v>56</v>
      </c>
    </row>
    <row r="32" spans="1:15" ht="17.7" customHeight="1" x14ac:dyDescent="0.2">
      <c r="A32" s="132" t="s">
        <v>315</v>
      </c>
      <c r="B32" s="133">
        <v>1565</v>
      </c>
      <c r="C32" s="133">
        <v>1206</v>
      </c>
      <c r="D32" s="133">
        <v>1193</v>
      </c>
      <c r="E32" s="133">
        <v>1008</v>
      </c>
      <c r="F32" s="133">
        <v>1472</v>
      </c>
      <c r="G32" s="133">
        <v>1188</v>
      </c>
      <c r="H32" s="133">
        <v>1078</v>
      </c>
      <c r="I32" s="133">
        <v>1111</v>
      </c>
      <c r="J32" s="133">
        <v>1461</v>
      </c>
      <c r="K32" s="133">
        <v>1312</v>
      </c>
      <c r="L32" s="133">
        <v>0</v>
      </c>
      <c r="M32" s="133">
        <v>953</v>
      </c>
      <c r="N32" s="134">
        <f t="shared" si="7"/>
        <v>13547</v>
      </c>
      <c r="O32" s="22" t="s">
        <v>57</v>
      </c>
    </row>
    <row r="33" spans="1:20" ht="17.7" customHeight="1" x14ac:dyDescent="0.2">
      <c r="A33" s="132" t="s">
        <v>727</v>
      </c>
      <c r="B33" s="133">
        <v>498</v>
      </c>
      <c r="C33" s="133">
        <v>1166</v>
      </c>
      <c r="D33" s="133">
        <v>1199</v>
      </c>
      <c r="E33" s="133">
        <v>1011</v>
      </c>
      <c r="F33" s="133">
        <v>1228</v>
      </c>
      <c r="G33" s="133">
        <v>692</v>
      </c>
      <c r="H33" s="133">
        <v>694</v>
      </c>
      <c r="I33" s="133">
        <v>652</v>
      </c>
      <c r="J33" s="133">
        <v>1075</v>
      </c>
      <c r="K33" s="133">
        <v>1549</v>
      </c>
      <c r="L33" s="133">
        <v>0</v>
      </c>
      <c r="M33" s="133">
        <v>897</v>
      </c>
      <c r="N33" s="134">
        <f t="shared" si="7"/>
        <v>10661</v>
      </c>
      <c r="O33" s="22" t="s">
        <v>393</v>
      </c>
    </row>
    <row r="34" spans="1:20" ht="17.7" customHeight="1" x14ac:dyDescent="0.2">
      <c r="A34" s="132" t="s">
        <v>728</v>
      </c>
      <c r="B34" s="133">
        <v>14</v>
      </c>
      <c r="C34" s="133">
        <v>20</v>
      </c>
      <c r="D34" s="133">
        <v>77</v>
      </c>
      <c r="E34" s="133">
        <v>181</v>
      </c>
      <c r="F34" s="133">
        <v>611</v>
      </c>
      <c r="G34" s="133">
        <v>427</v>
      </c>
      <c r="H34" s="133">
        <v>377</v>
      </c>
      <c r="I34" s="133">
        <v>415</v>
      </c>
      <c r="J34" s="133">
        <v>397</v>
      </c>
      <c r="K34" s="133">
        <v>147</v>
      </c>
      <c r="L34" s="133">
        <v>0</v>
      </c>
      <c r="M34" s="133">
        <v>0</v>
      </c>
      <c r="N34" s="134">
        <f t="shared" si="7"/>
        <v>2666</v>
      </c>
      <c r="O34" s="22" t="s">
        <v>830</v>
      </c>
    </row>
    <row r="35" spans="1:20" ht="17.7" customHeight="1" x14ac:dyDescent="0.2">
      <c r="A35" s="132" t="s">
        <v>632</v>
      </c>
      <c r="B35" s="133">
        <v>54</v>
      </c>
      <c r="C35" s="133">
        <v>215</v>
      </c>
      <c r="D35" s="133">
        <v>104</v>
      </c>
      <c r="E35" s="133">
        <v>254</v>
      </c>
      <c r="F35" s="133">
        <v>120</v>
      </c>
      <c r="G35" s="133">
        <v>111</v>
      </c>
      <c r="H35" s="133">
        <v>139</v>
      </c>
      <c r="I35" s="133">
        <v>119</v>
      </c>
      <c r="J35" s="133">
        <v>122</v>
      </c>
      <c r="K35" s="133">
        <v>152</v>
      </c>
      <c r="L35" s="133">
        <v>0</v>
      </c>
      <c r="M35" s="133">
        <v>64</v>
      </c>
      <c r="N35" s="134">
        <f t="shared" si="7"/>
        <v>1454</v>
      </c>
      <c r="O35" s="22" t="s">
        <v>848</v>
      </c>
    </row>
    <row r="36" spans="1:20" ht="17.7" customHeight="1" x14ac:dyDescent="0.2">
      <c r="A36" s="132" t="s">
        <v>20</v>
      </c>
      <c r="B36" s="133">
        <v>15</v>
      </c>
      <c r="C36" s="133">
        <v>138</v>
      </c>
      <c r="D36" s="133">
        <v>323</v>
      </c>
      <c r="E36" s="133">
        <v>648</v>
      </c>
      <c r="F36" s="133">
        <v>551</v>
      </c>
      <c r="G36" s="133">
        <v>395</v>
      </c>
      <c r="H36" s="133">
        <v>458</v>
      </c>
      <c r="I36" s="133">
        <v>589</v>
      </c>
      <c r="J36" s="133">
        <v>508</v>
      </c>
      <c r="K36" s="133">
        <v>202</v>
      </c>
      <c r="L36" s="133">
        <v>0</v>
      </c>
      <c r="M36" s="133">
        <v>63</v>
      </c>
      <c r="N36" s="134">
        <f t="shared" si="7"/>
        <v>3890</v>
      </c>
      <c r="O36" s="22" t="s">
        <v>394</v>
      </c>
    </row>
    <row r="37" spans="1:20" ht="17.7" customHeight="1" x14ac:dyDescent="0.2">
      <c r="A37" s="132" t="s">
        <v>729</v>
      </c>
      <c r="B37" s="133">
        <v>1008</v>
      </c>
      <c r="C37" s="133">
        <v>1055</v>
      </c>
      <c r="D37" s="133">
        <v>1784</v>
      </c>
      <c r="E37" s="133">
        <v>739</v>
      </c>
      <c r="F37" s="133">
        <v>1395</v>
      </c>
      <c r="G37" s="133">
        <v>831</v>
      </c>
      <c r="H37" s="133">
        <v>951</v>
      </c>
      <c r="I37" s="133">
        <v>994</v>
      </c>
      <c r="J37" s="133">
        <v>1415</v>
      </c>
      <c r="K37" s="133">
        <v>884</v>
      </c>
      <c r="L37" s="133">
        <v>2389</v>
      </c>
      <c r="M37" s="133">
        <v>844</v>
      </c>
      <c r="N37" s="134">
        <f t="shared" si="7"/>
        <v>14289</v>
      </c>
      <c r="O37" s="22" t="s">
        <v>60</v>
      </c>
    </row>
    <row r="38" spans="1:20" s="25" customFormat="1" ht="23.85" customHeight="1" x14ac:dyDescent="0.25">
      <c r="A38" s="136" t="s">
        <v>730</v>
      </c>
      <c r="B38" s="137">
        <f>SUM(B39:B40)</f>
        <v>912</v>
      </c>
      <c r="C38" s="137">
        <f t="shared" ref="C38:H38" si="8">SUM(C39:C40)</f>
        <v>1920</v>
      </c>
      <c r="D38" s="137">
        <f t="shared" si="8"/>
        <v>1593</v>
      </c>
      <c r="E38" s="137">
        <f t="shared" si="8"/>
        <v>2257</v>
      </c>
      <c r="F38" s="137">
        <f t="shared" si="8"/>
        <v>2783</v>
      </c>
      <c r="G38" s="137">
        <f t="shared" si="8"/>
        <v>759</v>
      </c>
      <c r="H38" s="137">
        <f t="shared" si="8"/>
        <v>807</v>
      </c>
      <c r="I38" s="137">
        <f>SUM(I39:I40)</f>
        <v>833</v>
      </c>
      <c r="J38" s="137">
        <f>SUM(J39:J40)</f>
        <v>1060</v>
      </c>
      <c r="K38" s="137">
        <f>SUM(K39:K40)</f>
        <v>1906</v>
      </c>
      <c r="L38" s="137">
        <f>SUM(L39:L40)</f>
        <v>1375</v>
      </c>
      <c r="M38" s="137">
        <f>SUM(M39:M40)</f>
        <v>936</v>
      </c>
      <c r="N38" s="138">
        <f>SUM(B38:M38)</f>
        <v>17141</v>
      </c>
      <c r="O38" s="26" t="s">
        <v>64</v>
      </c>
      <c r="Q38" s="22"/>
    </row>
    <row r="39" spans="1:20" ht="18" customHeight="1" x14ac:dyDescent="0.2">
      <c r="A39" s="132" t="s">
        <v>27</v>
      </c>
      <c r="B39" s="133">
        <v>93</v>
      </c>
      <c r="C39" s="133">
        <v>156</v>
      </c>
      <c r="D39" s="133">
        <v>178</v>
      </c>
      <c r="E39" s="133">
        <v>217</v>
      </c>
      <c r="F39" s="133">
        <v>218</v>
      </c>
      <c r="G39" s="133">
        <v>63</v>
      </c>
      <c r="H39" s="133">
        <v>84</v>
      </c>
      <c r="I39" s="133">
        <v>71</v>
      </c>
      <c r="J39" s="133">
        <v>29</v>
      </c>
      <c r="K39" s="133">
        <v>147</v>
      </c>
      <c r="L39" s="133">
        <v>231</v>
      </c>
      <c r="M39" s="133">
        <v>73</v>
      </c>
      <c r="N39" s="134">
        <f>SUM(B39:M39)</f>
        <v>1560</v>
      </c>
      <c r="O39" s="22" t="s">
        <v>486</v>
      </c>
    </row>
    <row r="40" spans="1:20" ht="18" customHeight="1" x14ac:dyDescent="0.2">
      <c r="A40" s="132" t="s">
        <v>636</v>
      </c>
      <c r="B40" s="133">
        <v>819</v>
      </c>
      <c r="C40" s="133">
        <v>1764</v>
      </c>
      <c r="D40" s="133">
        <v>1415</v>
      </c>
      <c r="E40" s="133">
        <v>2040</v>
      </c>
      <c r="F40" s="133">
        <v>2565</v>
      </c>
      <c r="G40" s="133">
        <v>696</v>
      </c>
      <c r="H40" s="133">
        <v>723</v>
      </c>
      <c r="I40" s="133">
        <v>762</v>
      </c>
      <c r="J40" s="133">
        <v>1031</v>
      </c>
      <c r="K40" s="133">
        <v>1759</v>
      </c>
      <c r="L40" s="133">
        <v>1144</v>
      </c>
      <c r="M40" s="133">
        <v>863</v>
      </c>
      <c r="N40" s="134">
        <f>SUM(B40:M40)</f>
        <v>15581</v>
      </c>
      <c r="O40" s="22" t="s">
        <v>891</v>
      </c>
    </row>
    <row r="41" spans="1:20" s="25" customFormat="1" ht="23.85" customHeight="1" x14ac:dyDescent="0.25">
      <c r="A41" s="136" t="s">
        <v>731</v>
      </c>
      <c r="B41" s="137">
        <f t="shared" ref="B41:M41" si="9">SUM(B42:B46)</f>
        <v>1949</v>
      </c>
      <c r="C41" s="137">
        <f t="shared" si="9"/>
        <v>1536</v>
      </c>
      <c r="D41" s="137">
        <f t="shared" si="9"/>
        <v>1886</v>
      </c>
      <c r="E41" s="137">
        <f t="shared" si="9"/>
        <v>3653</v>
      </c>
      <c r="F41" s="137">
        <f t="shared" si="9"/>
        <v>3886</v>
      </c>
      <c r="G41" s="137">
        <f t="shared" si="9"/>
        <v>2884</v>
      </c>
      <c r="H41" s="137">
        <f t="shared" si="9"/>
        <v>2876</v>
      </c>
      <c r="I41" s="137">
        <f t="shared" si="9"/>
        <v>2591</v>
      </c>
      <c r="J41" s="137">
        <f t="shared" si="9"/>
        <v>3701</v>
      </c>
      <c r="K41" s="137">
        <f t="shared" si="9"/>
        <v>3339</v>
      </c>
      <c r="L41" s="137">
        <f t="shared" si="9"/>
        <v>1788</v>
      </c>
      <c r="M41" s="137">
        <f t="shared" si="9"/>
        <v>1269</v>
      </c>
      <c r="N41" s="138">
        <f t="shared" ref="N41:N46" si="10">SUM(B41:M41)</f>
        <v>31358</v>
      </c>
      <c r="O41" s="26" t="s">
        <v>67</v>
      </c>
      <c r="Q41" s="22"/>
    </row>
    <row r="42" spans="1:20" s="25" customFormat="1" ht="17.7" customHeight="1" x14ac:dyDescent="0.25">
      <c r="A42" s="140" t="s">
        <v>685</v>
      </c>
      <c r="B42" s="133">
        <v>153</v>
      </c>
      <c r="C42" s="133">
        <v>208</v>
      </c>
      <c r="D42" s="133">
        <v>227</v>
      </c>
      <c r="E42" s="133">
        <v>225</v>
      </c>
      <c r="F42" s="133">
        <v>193</v>
      </c>
      <c r="G42" s="133">
        <v>279</v>
      </c>
      <c r="H42" s="133">
        <v>183</v>
      </c>
      <c r="I42" s="133">
        <v>120</v>
      </c>
      <c r="J42" s="133">
        <v>212</v>
      </c>
      <c r="K42" s="133">
        <v>651</v>
      </c>
      <c r="L42" s="133">
        <v>167</v>
      </c>
      <c r="M42" s="133">
        <v>183</v>
      </c>
      <c r="N42" s="134">
        <f t="shared" si="10"/>
        <v>2801</v>
      </c>
      <c r="O42" s="22" t="s">
        <v>923</v>
      </c>
      <c r="Q42" s="22"/>
    </row>
    <row r="43" spans="1:20" s="25" customFormat="1" ht="17.7" customHeight="1" x14ac:dyDescent="0.25">
      <c r="A43" s="132" t="s">
        <v>29</v>
      </c>
      <c r="B43" s="133">
        <v>0</v>
      </c>
      <c r="C43" s="133">
        <v>0</v>
      </c>
      <c r="D43" s="133">
        <v>0</v>
      </c>
      <c r="E43" s="133">
        <v>0</v>
      </c>
      <c r="F43" s="133">
        <v>0</v>
      </c>
      <c r="G43" s="133">
        <v>0</v>
      </c>
      <c r="H43" s="133">
        <v>0</v>
      </c>
      <c r="I43" s="133">
        <v>0</v>
      </c>
      <c r="J43" s="133">
        <v>0</v>
      </c>
      <c r="K43" s="133">
        <v>0</v>
      </c>
      <c r="L43" s="133">
        <v>0</v>
      </c>
      <c r="M43" s="133">
        <v>0</v>
      </c>
      <c r="N43" s="134">
        <f t="shared" si="10"/>
        <v>0</v>
      </c>
      <c r="O43" s="22" t="s">
        <v>487</v>
      </c>
      <c r="Q43" s="22"/>
    </row>
    <row r="44" spans="1:20" s="25" customFormat="1" ht="17.7" customHeight="1" x14ac:dyDescent="0.25">
      <c r="A44" s="140" t="s">
        <v>30</v>
      </c>
      <c r="B44" s="133">
        <v>1539</v>
      </c>
      <c r="C44" s="133">
        <v>1081</v>
      </c>
      <c r="D44" s="133">
        <v>1269</v>
      </c>
      <c r="E44" s="133">
        <v>3105</v>
      </c>
      <c r="F44" s="133">
        <v>3129</v>
      </c>
      <c r="G44" s="133">
        <v>2300</v>
      </c>
      <c r="H44" s="133">
        <v>2471</v>
      </c>
      <c r="I44" s="133">
        <v>2247</v>
      </c>
      <c r="J44" s="133">
        <v>3210</v>
      </c>
      <c r="K44" s="133">
        <v>2450</v>
      </c>
      <c r="L44" s="133">
        <v>1191</v>
      </c>
      <c r="M44" s="133">
        <v>622</v>
      </c>
      <c r="N44" s="134">
        <f t="shared" si="10"/>
        <v>24614</v>
      </c>
      <c r="O44" s="22" t="s">
        <v>69</v>
      </c>
      <c r="Q44" s="22"/>
      <c r="S44" s="22"/>
    </row>
    <row r="45" spans="1:20" s="25" customFormat="1" ht="18" customHeight="1" x14ac:dyDescent="0.25">
      <c r="A45" s="140" t="s">
        <v>683</v>
      </c>
      <c r="B45" s="133">
        <v>38</v>
      </c>
      <c r="C45" s="133">
        <v>41</v>
      </c>
      <c r="D45" s="133">
        <v>155</v>
      </c>
      <c r="E45" s="133">
        <v>60</v>
      </c>
      <c r="F45" s="133">
        <v>106</v>
      </c>
      <c r="G45" s="133">
        <v>68</v>
      </c>
      <c r="H45" s="133">
        <v>53</v>
      </c>
      <c r="I45" s="133">
        <v>32</v>
      </c>
      <c r="J45" s="133">
        <v>35</v>
      </c>
      <c r="K45" s="133">
        <v>72</v>
      </c>
      <c r="L45" s="133">
        <v>256</v>
      </c>
      <c r="M45" s="133">
        <v>99</v>
      </c>
      <c r="N45" s="134">
        <f t="shared" si="10"/>
        <v>1015</v>
      </c>
      <c r="O45" s="22" t="s">
        <v>893</v>
      </c>
      <c r="Q45" s="22"/>
    </row>
    <row r="46" spans="1:20" ht="17.7" customHeight="1" x14ac:dyDescent="0.2">
      <c r="A46" s="140" t="s">
        <v>732</v>
      </c>
      <c r="B46" s="133">
        <v>219</v>
      </c>
      <c r="C46" s="133">
        <v>206</v>
      </c>
      <c r="D46" s="133">
        <v>235</v>
      </c>
      <c r="E46" s="133">
        <v>263</v>
      </c>
      <c r="F46" s="133">
        <v>458</v>
      </c>
      <c r="G46" s="133">
        <v>237</v>
      </c>
      <c r="H46" s="133">
        <v>169</v>
      </c>
      <c r="I46" s="133">
        <v>192</v>
      </c>
      <c r="J46" s="133">
        <v>244</v>
      </c>
      <c r="K46" s="133">
        <v>166</v>
      </c>
      <c r="L46" s="133">
        <v>174</v>
      </c>
      <c r="M46" s="133">
        <v>365</v>
      </c>
      <c r="N46" s="134">
        <f t="shared" si="10"/>
        <v>2928</v>
      </c>
      <c r="O46" s="22" t="s">
        <v>894</v>
      </c>
      <c r="T46" s="21"/>
    </row>
    <row r="47" spans="1:20" s="25" customFormat="1" ht="23.85" customHeight="1" x14ac:dyDescent="0.25">
      <c r="A47" s="136" t="s">
        <v>733</v>
      </c>
      <c r="B47" s="137">
        <f t="shared" ref="B47:M47" si="11">SUM(B48:B48)</f>
        <v>289</v>
      </c>
      <c r="C47" s="137">
        <f t="shared" si="11"/>
        <v>112</v>
      </c>
      <c r="D47" s="137">
        <f t="shared" si="11"/>
        <v>125</v>
      </c>
      <c r="E47" s="137">
        <f t="shared" si="11"/>
        <v>172</v>
      </c>
      <c r="F47" s="137">
        <f t="shared" si="11"/>
        <v>152</v>
      </c>
      <c r="G47" s="137">
        <f t="shared" si="11"/>
        <v>201</v>
      </c>
      <c r="H47" s="137">
        <f t="shared" si="11"/>
        <v>201</v>
      </c>
      <c r="I47" s="137">
        <f t="shared" si="11"/>
        <v>117</v>
      </c>
      <c r="J47" s="137">
        <f t="shared" si="11"/>
        <v>127</v>
      </c>
      <c r="K47" s="137">
        <f t="shared" si="11"/>
        <v>73</v>
      </c>
      <c r="L47" s="137">
        <f t="shared" si="11"/>
        <v>95</v>
      </c>
      <c r="M47" s="137">
        <f t="shared" si="11"/>
        <v>594</v>
      </c>
      <c r="N47" s="138">
        <f>SUM(B47:M47)</f>
        <v>2258</v>
      </c>
      <c r="O47" s="26" t="s">
        <v>265</v>
      </c>
      <c r="Q47" s="22"/>
    </row>
    <row r="48" spans="1:20" ht="18" customHeight="1" x14ac:dyDescent="0.2">
      <c r="A48" s="132" t="s">
        <v>260</v>
      </c>
      <c r="B48" s="133">
        <v>289</v>
      </c>
      <c r="C48" s="133">
        <v>112</v>
      </c>
      <c r="D48" s="133">
        <v>125</v>
      </c>
      <c r="E48" s="133">
        <v>172</v>
      </c>
      <c r="F48" s="133">
        <v>152</v>
      </c>
      <c r="G48" s="133">
        <v>201</v>
      </c>
      <c r="H48" s="133">
        <v>201</v>
      </c>
      <c r="I48" s="133">
        <v>117</v>
      </c>
      <c r="J48" s="133">
        <v>127</v>
      </c>
      <c r="K48" s="133">
        <v>73</v>
      </c>
      <c r="L48" s="133">
        <v>95</v>
      </c>
      <c r="M48" s="133">
        <v>594</v>
      </c>
      <c r="N48" s="134">
        <f>SUM(B48:M48)</f>
        <v>2258</v>
      </c>
      <c r="O48" s="22" t="s">
        <v>607</v>
      </c>
    </row>
    <row r="49" spans="1:20" s="25" customFormat="1" ht="23.85" customHeight="1" x14ac:dyDescent="0.25">
      <c r="A49" s="136" t="s">
        <v>734</v>
      </c>
      <c r="B49" s="137">
        <f t="shared" ref="B49:M49" si="12">SUM(B50:B62)</f>
        <v>702</v>
      </c>
      <c r="C49" s="137">
        <f t="shared" si="12"/>
        <v>552</v>
      </c>
      <c r="D49" s="137">
        <f t="shared" si="12"/>
        <v>1489</v>
      </c>
      <c r="E49" s="137">
        <f t="shared" si="12"/>
        <v>15827</v>
      </c>
      <c r="F49" s="137">
        <f t="shared" si="12"/>
        <v>38735</v>
      </c>
      <c r="G49" s="137">
        <f t="shared" si="12"/>
        <v>51135</v>
      </c>
      <c r="H49" s="137">
        <f t="shared" si="12"/>
        <v>69157</v>
      </c>
      <c r="I49" s="137">
        <f t="shared" si="12"/>
        <v>68507</v>
      </c>
      <c r="J49" s="137">
        <f t="shared" si="12"/>
        <v>59206</v>
      </c>
      <c r="K49" s="137">
        <f t="shared" si="12"/>
        <v>36444</v>
      </c>
      <c r="L49" s="137">
        <f t="shared" si="12"/>
        <v>4526</v>
      </c>
      <c r="M49" s="137">
        <f t="shared" si="12"/>
        <v>1537</v>
      </c>
      <c r="N49" s="138">
        <f t="shared" ref="N49:N62" si="13">SUM(B49:M49)</f>
        <v>347817</v>
      </c>
      <c r="O49" s="26" t="s">
        <v>70</v>
      </c>
      <c r="Q49" s="22"/>
    </row>
    <row r="50" spans="1:20" s="25" customFormat="1" ht="18" customHeight="1" x14ac:dyDescent="0.25">
      <c r="A50" s="140" t="s">
        <v>735</v>
      </c>
      <c r="B50" s="133">
        <v>0</v>
      </c>
      <c r="C50" s="133">
        <v>0</v>
      </c>
      <c r="D50" s="133">
        <v>0</v>
      </c>
      <c r="E50" s="133">
        <v>124</v>
      </c>
      <c r="F50" s="133">
        <v>108</v>
      </c>
      <c r="G50" s="133">
        <v>115</v>
      </c>
      <c r="H50" s="133">
        <v>212</v>
      </c>
      <c r="I50" s="133">
        <v>539</v>
      </c>
      <c r="J50" s="133">
        <v>160</v>
      </c>
      <c r="K50" s="133">
        <v>48</v>
      </c>
      <c r="L50" s="133">
        <v>0</v>
      </c>
      <c r="M50" s="133">
        <v>0</v>
      </c>
      <c r="N50" s="134">
        <f t="shared" si="13"/>
        <v>1306</v>
      </c>
      <c r="O50" s="22" t="s">
        <v>917</v>
      </c>
      <c r="Q50" s="22"/>
    </row>
    <row r="51" spans="1:20" s="25" customFormat="1" ht="18" customHeight="1" x14ac:dyDescent="0.25">
      <c r="A51" s="132" t="s">
        <v>318</v>
      </c>
      <c r="B51" s="133">
        <v>0</v>
      </c>
      <c r="C51" s="133">
        <v>0</v>
      </c>
      <c r="D51" s="133">
        <v>0</v>
      </c>
      <c r="E51" s="133">
        <v>0</v>
      </c>
      <c r="F51" s="133">
        <v>0</v>
      </c>
      <c r="G51" s="133">
        <v>0</v>
      </c>
      <c r="H51" s="133">
        <v>0</v>
      </c>
      <c r="I51" s="133">
        <v>0</v>
      </c>
      <c r="J51" s="133">
        <v>0</v>
      </c>
      <c r="K51" s="133">
        <v>0</v>
      </c>
      <c r="L51" s="133">
        <v>0</v>
      </c>
      <c r="M51" s="133">
        <v>0</v>
      </c>
      <c r="N51" s="134">
        <f t="shared" si="13"/>
        <v>0</v>
      </c>
      <c r="O51" s="22" t="s">
        <v>489</v>
      </c>
      <c r="Q51" s="22"/>
    </row>
    <row r="52" spans="1:20" s="25" customFormat="1" ht="18" customHeight="1" x14ac:dyDescent="0.25">
      <c r="A52" s="132" t="s">
        <v>736</v>
      </c>
      <c r="B52" s="133">
        <v>4</v>
      </c>
      <c r="C52" s="133">
        <v>0</v>
      </c>
      <c r="D52" s="133">
        <v>25</v>
      </c>
      <c r="E52" s="133">
        <v>73</v>
      </c>
      <c r="F52" s="133">
        <v>0</v>
      </c>
      <c r="G52" s="133">
        <v>0</v>
      </c>
      <c r="H52" s="133">
        <v>0</v>
      </c>
      <c r="I52" s="133">
        <v>0</v>
      </c>
      <c r="J52" s="133">
        <v>0</v>
      </c>
      <c r="K52" s="133">
        <v>0</v>
      </c>
      <c r="L52" s="133">
        <v>0</v>
      </c>
      <c r="M52" s="133">
        <v>0</v>
      </c>
      <c r="N52" s="134">
        <f t="shared" si="13"/>
        <v>102</v>
      </c>
      <c r="O52" s="22" t="s">
        <v>918</v>
      </c>
      <c r="Q52" s="22"/>
    </row>
    <row r="53" spans="1:20" s="25" customFormat="1" ht="18" customHeight="1" x14ac:dyDescent="0.25">
      <c r="A53" s="141" t="s">
        <v>737</v>
      </c>
      <c r="B53" s="133">
        <v>0</v>
      </c>
      <c r="C53" s="133">
        <v>0</v>
      </c>
      <c r="D53" s="133">
        <v>0</v>
      </c>
      <c r="E53" s="133">
        <v>92</v>
      </c>
      <c r="F53" s="133">
        <v>188</v>
      </c>
      <c r="G53" s="133">
        <v>287</v>
      </c>
      <c r="H53" s="133">
        <v>395</v>
      </c>
      <c r="I53" s="133">
        <v>460</v>
      </c>
      <c r="J53" s="133">
        <v>364</v>
      </c>
      <c r="K53" s="133">
        <v>272</v>
      </c>
      <c r="L53" s="133">
        <v>0</v>
      </c>
      <c r="M53" s="133">
        <v>0</v>
      </c>
      <c r="N53" s="134">
        <f t="shared" si="13"/>
        <v>2058</v>
      </c>
      <c r="O53" s="22" t="s">
        <v>919</v>
      </c>
      <c r="Q53" s="22"/>
    </row>
    <row r="54" spans="1:20" s="25" customFormat="1" ht="18" customHeight="1" x14ac:dyDescent="0.25">
      <c r="A54" s="132" t="s">
        <v>608</v>
      </c>
      <c r="B54" s="133">
        <v>0</v>
      </c>
      <c r="C54" s="133">
        <v>0</v>
      </c>
      <c r="D54" s="133">
        <v>0</v>
      </c>
      <c r="E54" s="133">
        <v>0</v>
      </c>
      <c r="F54" s="133">
        <v>0</v>
      </c>
      <c r="G54" s="133">
        <v>0</v>
      </c>
      <c r="H54" s="133">
        <v>526</v>
      </c>
      <c r="I54" s="133">
        <v>720</v>
      </c>
      <c r="J54" s="133">
        <v>587</v>
      </c>
      <c r="K54" s="133">
        <v>267</v>
      </c>
      <c r="L54" s="133">
        <v>39</v>
      </c>
      <c r="M54" s="133">
        <v>0</v>
      </c>
      <c r="N54" s="134">
        <f t="shared" si="13"/>
        <v>2139</v>
      </c>
      <c r="O54" s="22" t="s">
        <v>920</v>
      </c>
      <c r="Q54" s="22"/>
    </row>
    <row r="55" spans="1:20" s="25" customFormat="1" ht="18" customHeight="1" x14ac:dyDescent="0.25">
      <c r="A55" s="140" t="s">
        <v>686</v>
      </c>
      <c r="B55" s="133">
        <v>0</v>
      </c>
      <c r="C55" s="133">
        <v>11</v>
      </c>
      <c r="D55" s="133">
        <v>10</v>
      </c>
      <c r="E55" s="133">
        <v>8</v>
      </c>
      <c r="F55" s="133">
        <v>0</v>
      </c>
      <c r="G55" s="133">
        <v>93</v>
      </c>
      <c r="H55" s="133">
        <v>336</v>
      </c>
      <c r="I55" s="133">
        <v>322</v>
      </c>
      <c r="J55" s="133">
        <v>264</v>
      </c>
      <c r="K55" s="133">
        <v>81</v>
      </c>
      <c r="L55" s="133">
        <v>2</v>
      </c>
      <c r="M55" s="133">
        <v>0</v>
      </c>
      <c r="N55" s="134">
        <f t="shared" si="13"/>
        <v>1127</v>
      </c>
      <c r="O55" s="22" t="s">
        <v>921</v>
      </c>
      <c r="Q55" s="22"/>
    </row>
    <row r="56" spans="1:20" s="25" customFormat="1" ht="18" customHeight="1" x14ac:dyDescent="0.25">
      <c r="A56" s="132" t="s">
        <v>33</v>
      </c>
      <c r="B56" s="133">
        <v>0</v>
      </c>
      <c r="C56" s="133">
        <v>0</v>
      </c>
      <c r="D56" s="133">
        <v>0</v>
      </c>
      <c r="E56" s="133">
        <v>0</v>
      </c>
      <c r="F56" s="133">
        <v>0</v>
      </c>
      <c r="G56" s="133">
        <v>0</v>
      </c>
      <c r="H56" s="133">
        <v>0</v>
      </c>
      <c r="I56" s="133">
        <v>0</v>
      </c>
      <c r="J56" s="133">
        <v>0</v>
      </c>
      <c r="K56" s="133">
        <v>0</v>
      </c>
      <c r="L56" s="133">
        <v>0</v>
      </c>
      <c r="M56" s="133">
        <v>0</v>
      </c>
      <c r="N56" s="134">
        <f t="shared" si="13"/>
        <v>0</v>
      </c>
      <c r="O56" s="22" t="s">
        <v>490</v>
      </c>
      <c r="Q56" s="22"/>
    </row>
    <row r="57" spans="1:20" s="25" customFormat="1" ht="18" customHeight="1" x14ac:dyDescent="0.25">
      <c r="A57" s="132" t="s">
        <v>738</v>
      </c>
      <c r="B57" s="133">
        <v>0</v>
      </c>
      <c r="C57" s="133">
        <v>0</v>
      </c>
      <c r="D57" s="133">
        <v>0</v>
      </c>
      <c r="E57" s="133">
        <v>0</v>
      </c>
      <c r="F57" s="133">
        <v>0</v>
      </c>
      <c r="G57" s="133">
        <v>0</v>
      </c>
      <c r="H57" s="133">
        <v>0</v>
      </c>
      <c r="I57" s="133">
        <v>0</v>
      </c>
      <c r="J57" s="133">
        <v>0</v>
      </c>
      <c r="K57" s="133">
        <v>0</v>
      </c>
      <c r="L57" s="133">
        <v>0</v>
      </c>
      <c r="M57" s="133">
        <v>0</v>
      </c>
      <c r="N57" s="134">
        <f t="shared" si="13"/>
        <v>0</v>
      </c>
      <c r="O57" s="22" t="s">
        <v>951</v>
      </c>
      <c r="Q57" s="22"/>
    </row>
    <row r="58" spans="1:20" s="25" customFormat="1" ht="18" customHeight="1" x14ac:dyDescent="0.25">
      <c r="A58" s="140" t="s">
        <v>688</v>
      </c>
      <c r="B58" s="133">
        <v>0</v>
      </c>
      <c r="C58" s="133">
        <v>0</v>
      </c>
      <c r="D58" s="133">
        <v>0</v>
      </c>
      <c r="E58" s="133">
        <v>0</v>
      </c>
      <c r="F58" s="133">
        <v>322</v>
      </c>
      <c r="G58" s="133">
        <v>285</v>
      </c>
      <c r="H58" s="133">
        <v>427</v>
      </c>
      <c r="I58" s="133">
        <v>705</v>
      </c>
      <c r="J58" s="133">
        <v>412</v>
      </c>
      <c r="K58" s="133">
        <v>150</v>
      </c>
      <c r="L58" s="133">
        <v>0</v>
      </c>
      <c r="M58" s="133">
        <v>0</v>
      </c>
      <c r="N58" s="134">
        <f t="shared" si="13"/>
        <v>2301</v>
      </c>
      <c r="O58" s="22" t="s">
        <v>922</v>
      </c>
      <c r="Q58" s="22"/>
    </row>
    <row r="59" spans="1:20" s="25" customFormat="1" ht="18" customHeight="1" x14ac:dyDescent="0.25">
      <c r="A59" s="132" t="s">
        <v>739</v>
      </c>
      <c r="B59" s="133">
        <v>560</v>
      </c>
      <c r="C59" s="133">
        <v>391</v>
      </c>
      <c r="D59" s="133">
        <v>1148</v>
      </c>
      <c r="E59" s="133">
        <v>12082</v>
      </c>
      <c r="F59" s="133">
        <v>28492</v>
      </c>
      <c r="G59" s="133">
        <v>38600</v>
      </c>
      <c r="H59" s="133">
        <v>51232</v>
      </c>
      <c r="I59" s="133">
        <v>50328</v>
      </c>
      <c r="J59" s="133">
        <v>44589</v>
      </c>
      <c r="K59" s="133">
        <v>27019</v>
      </c>
      <c r="L59" s="133">
        <v>3449</v>
      </c>
      <c r="M59" s="133">
        <v>1016</v>
      </c>
      <c r="N59" s="134">
        <f t="shared" si="13"/>
        <v>258906</v>
      </c>
      <c r="O59" s="22" t="s">
        <v>610</v>
      </c>
      <c r="P59" s="26"/>
      <c r="Q59" s="26"/>
      <c r="R59" s="26"/>
      <c r="S59" s="26"/>
      <c r="T59" s="26"/>
    </row>
    <row r="60" spans="1:20" s="25" customFormat="1" ht="18" customHeight="1" x14ac:dyDescent="0.25">
      <c r="A60" s="132" t="s">
        <v>35</v>
      </c>
      <c r="B60" s="133">
        <v>138</v>
      </c>
      <c r="C60" s="133">
        <v>150</v>
      </c>
      <c r="D60" s="133">
        <v>306</v>
      </c>
      <c r="E60" s="133">
        <v>3448</v>
      </c>
      <c r="F60" s="133">
        <v>9625</v>
      </c>
      <c r="G60" s="133">
        <v>11755</v>
      </c>
      <c r="H60" s="133">
        <v>16029</v>
      </c>
      <c r="I60" s="133">
        <v>15433</v>
      </c>
      <c r="J60" s="133">
        <v>12830</v>
      </c>
      <c r="K60" s="133">
        <v>8607</v>
      </c>
      <c r="L60" s="133">
        <v>1036</v>
      </c>
      <c r="M60" s="133">
        <v>521</v>
      </c>
      <c r="N60" s="134">
        <f t="shared" si="13"/>
        <v>79878</v>
      </c>
      <c r="O60" s="22" t="s">
        <v>494</v>
      </c>
      <c r="P60" s="26"/>
      <c r="Q60" s="26"/>
      <c r="R60" s="26"/>
      <c r="S60" s="26"/>
      <c r="T60" s="26"/>
    </row>
    <row r="61" spans="1:20" ht="17.7" customHeight="1" x14ac:dyDescent="0.2">
      <c r="A61" s="132" t="s">
        <v>36</v>
      </c>
      <c r="B61" s="133">
        <v>0</v>
      </c>
      <c r="C61" s="133">
        <v>0</v>
      </c>
      <c r="D61" s="133">
        <v>0</v>
      </c>
      <c r="E61" s="133">
        <v>0</v>
      </c>
      <c r="F61" s="133">
        <v>0</v>
      </c>
      <c r="G61" s="133">
        <v>0</v>
      </c>
      <c r="H61" s="133">
        <v>0</v>
      </c>
      <c r="I61" s="133">
        <v>0</v>
      </c>
      <c r="J61" s="133">
        <v>0</v>
      </c>
      <c r="K61" s="133">
        <v>0</v>
      </c>
      <c r="L61" s="133">
        <v>0</v>
      </c>
      <c r="M61" s="133">
        <v>0</v>
      </c>
      <c r="N61" s="134">
        <f t="shared" si="13"/>
        <v>0</v>
      </c>
      <c r="O61" s="22" t="s">
        <v>75</v>
      </c>
    </row>
    <row r="62" spans="1:20" ht="18" customHeight="1" x14ac:dyDescent="0.2">
      <c r="A62" s="132" t="s">
        <v>37</v>
      </c>
      <c r="B62" s="133">
        <v>0</v>
      </c>
      <c r="C62" s="133">
        <v>0</v>
      </c>
      <c r="D62" s="133">
        <v>0</v>
      </c>
      <c r="E62" s="133">
        <v>0</v>
      </c>
      <c r="F62" s="133">
        <v>0</v>
      </c>
      <c r="G62" s="133">
        <v>0</v>
      </c>
      <c r="H62" s="133">
        <v>0</v>
      </c>
      <c r="I62" s="133">
        <v>0</v>
      </c>
      <c r="J62" s="133">
        <v>0</v>
      </c>
      <c r="K62" s="133">
        <v>0</v>
      </c>
      <c r="L62" s="133">
        <v>0</v>
      </c>
      <c r="M62" s="133">
        <v>0</v>
      </c>
      <c r="N62" s="134">
        <f t="shared" si="13"/>
        <v>0</v>
      </c>
      <c r="O62" s="22" t="s">
        <v>495</v>
      </c>
    </row>
    <row r="63" spans="1:20" s="25" customFormat="1" ht="23.85" customHeight="1" x14ac:dyDescent="0.25">
      <c r="A63" s="136" t="s">
        <v>740</v>
      </c>
      <c r="B63" s="137">
        <f t="shared" ref="B63:M63" si="14">SUM(B64:B64)</f>
        <v>0</v>
      </c>
      <c r="C63" s="137">
        <f t="shared" si="14"/>
        <v>0</v>
      </c>
      <c r="D63" s="137">
        <f t="shared" si="14"/>
        <v>0</v>
      </c>
      <c r="E63" s="137">
        <f t="shared" si="14"/>
        <v>360</v>
      </c>
      <c r="F63" s="137">
        <f t="shared" si="14"/>
        <v>1978</v>
      </c>
      <c r="G63" s="137">
        <f t="shared" si="14"/>
        <v>1439</v>
      </c>
      <c r="H63" s="137">
        <f t="shared" si="14"/>
        <v>1596</v>
      </c>
      <c r="I63" s="137">
        <f t="shared" si="14"/>
        <v>2346</v>
      </c>
      <c r="J63" s="137">
        <f t="shared" si="14"/>
        <v>641</v>
      </c>
      <c r="K63" s="137">
        <f t="shared" si="14"/>
        <v>0</v>
      </c>
      <c r="L63" s="137">
        <f t="shared" si="14"/>
        <v>0</v>
      </c>
      <c r="M63" s="137">
        <f t="shared" si="14"/>
        <v>0</v>
      </c>
      <c r="N63" s="138">
        <f t="shared" ref="N63:N83" si="15">SUM(B63:M63)</f>
        <v>8360</v>
      </c>
      <c r="O63" s="26" t="s">
        <v>77</v>
      </c>
      <c r="Q63" s="22"/>
    </row>
    <row r="64" spans="1:20" ht="18" customHeight="1" x14ac:dyDescent="0.2">
      <c r="A64" s="132" t="s">
        <v>39</v>
      </c>
      <c r="B64" s="133">
        <v>0</v>
      </c>
      <c r="C64" s="133">
        <v>0</v>
      </c>
      <c r="D64" s="133">
        <v>0</v>
      </c>
      <c r="E64" s="133">
        <v>360</v>
      </c>
      <c r="F64" s="133">
        <v>1978</v>
      </c>
      <c r="G64" s="133">
        <v>1439</v>
      </c>
      <c r="H64" s="133">
        <v>1596</v>
      </c>
      <c r="I64" s="133">
        <v>2346</v>
      </c>
      <c r="J64" s="133">
        <v>641</v>
      </c>
      <c r="K64" s="133">
        <v>0</v>
      </c>
      <c r="L64" s="133">
        <v>0</v>
      </c>
      <c r="M64" s="133">
        <v>0</v>
      </c>
      <c r="N64" s="134">
        <f t="shared" si="15"/>
        <v>8360</v>
      </c>
      <c r="O64" s="22" t="s">
        <v>952</v>
      </c>
    </row>
    <row r="65" spans="1:17" s="25" customFormat="1" ht="23.85" customHeight="1" x14ac:dyDescent="0.25">
      <c r="A65" s="139" t="s">
        <v>741</v>
      </c>
      <c r="B65" s="137">
        <f t="shared" ref="B65:M65" si="16">SUM(B66:B69)</f>
        <v>196</v>
      </c>
      <c r="C65" s="137">
        <f t="shared" si="16"/>
        <v>344</v>
      </c>
      <c r="D65" s="137">
        <f t="shared" si="16"/>
        <v>353</v>
      </c>
      <c r="E65" s="137">
        <f t="shared" si="16"/>
        <v>1773</v>
      </c>
      <c r="F65" s="137">
        <f t="shared" si="16"/>
        <v>987</v>
      </c>
      <c r="G65" s="137">
        <f t="shared" si="16"/>
        <v>1603</v>
      </c>
      <c r="H65" s="137">
        <f t="shared" si="16"/>
        <v>1523</v>
      </c>
      <c r="I65" s="137">
        <f t="shared" si="16"/>
        <v>2464</v>
      </c>
      <c r="J65" s="137">
        <f t="shared" si="16"/>
        <v>1758</v>
      </c>
      <c r="K65" s="137">
        <f t="shared" si="16"/>
        <v>1155</v>
      </c>
      <c r="L65" s="137">
        <f t="shared" si="16"/>
        <v>236</v>
      </c>
      <c r="M65" s="137">
        <f t="shared" si="16"/>
        <v>62</v>
      </c>
      <c r="N65" s="138">
        <f t="shared" si="15"/>
        <v>12454</v>
      </c>
      <c r="O65" s="26" t="s">
        <v>113</v>
      </c>
    </row>
    <row r="66" spans="1:17" ht="18" customHeight="1" x14ac:dyDescent="0.2">
      <c r="A66" s="132" t="s">
        <v>80</v>
      </c>
      <c r="B66" s="133">
        <v>58</v>
      </c>
      <c r="C66" s="133">
        <v>191</v>
      </c>
      <c r="D66" s="133">
        <v>147</v>
      </c>
      <c r="E66" s="133">
        <v>1288</v>
      </c>
      <c r="F66" s="133">
        <v>635</v>
      </c>
      <c r="G66" s="133">
        <v>810</v>
      </c>
      <c r="H66" s="133">
        <v>501</v>
      </c>
      <c r="I66" s="133">
        <v>946</v>
      </c>
      <c r="J66" s="133">
        <v>795</v>
      </c>
      <c r="K66" s="133">
        <v>935</v>
      </c>
      <c r="L66" s="133">
        <v>179</v>
      </c>
      <c r="M66" s="133">
        <v>0</v>
      </c>
      <c r="N66" s="134">
        <f t="shared" si="15"/>
        <v>6485</v>
      </c>
      <c r="O66" s="22" t="s">
        <v>497</v>
      </c>
    </row>
    <row r="67" spans="1:17" ht="18" customHeight="1" x14ac:dyDescent="0.2">
      <c r="A67" s="132" t="s">
        <v>399</v>
      </c>
      <c r="B67" s="133">
        <v>16</v>
      </c>
      <c r="C67" s="133">
        <v>9</v>
      </c>
      <c r="D67" s="133">
        <v>11</v>
      </c>
      <c r="E67" s="133">
        <v>93</v>
      </c>
      <c r="F67" s="133">
        <v>104</v>
      </c>
      <c r="G67" s="133">
        <v>138</v>
      </c>
      <c r="H67" s="133">
        <v>92</v>
      </c>
      <c r="I67" s="133">
        <v>88</v>
      </c>
      <c r="J67" s="133">
        <v>134</v>
      </c>
      <c r="K67" s="133">
        <v>67</v>
      </c>
      <c r="L67" s="133">
        <v>0</v>
      </c>
      <c r="M67" s="133">
        <v>14</v>
      </c>
      <c r="N67" s="134">
        <f t="shared" si="15"/>
        <v>766</v>
      </c>
      <c r="O67" s="22" t="s">
        <v>498</v>
      </c>
    </row>
    <row r="68" spans="1:17" ht="18" customHeight="1" x14ac:dyDescent="0.2">
      <c r="A68" s="132" t="s">
        <v>82</v>
      </c>
      <c r="B68" s="133">
        <v>0</v>
      </c>
      <c r="C68" s="133">
        <v>68</v>
      </c>
      <c r="D68" s="133">
        <v>118</v>
      </c>
      <c r="E68" s="133">
        <v>324</v>
      </c>
      <c r="F68" s="133">
        <v>113</v>
      </c>
      <c r="G68" s="133">
        <v>593</v>
      </c>
      <c r="H68" s="133">
        <v>825</v>
      </c>
      <c r="I68" s="133">
        <v>1287</v>
      </c>
      <c r="J68" s="133">
        <v>655</v>
      </c>
      <c r="K68" s="133">
        <v>77</v>
      </c>
      <c r="L68" s="133">
        <v>0</v>
      </c>
      <c r="M68" s="133">
        <v>0</v>
      </c>
      <c r="N68" s="134">
        <f t="shared" si="15"/>
        <v>4060</v>
      </c>
      <c r="O68" s="22" t="s">
        <v>611</v>
      </c>
    </row>
    <row r="69" spans="1:17" ht="17.7" customHeight="1" x14ac:dyDescent="0.2">
      <c r="A69" s="132" t="s">
        <v>742</v>
      </c>
      <c r="B69" s="133">
        <v>122</v>
      </c>
      <c r="C69" s="133">
        <v>76</v>
      </c>
      <c r="D69" s="133">
        <v>77</v>
      </c>
      <c r="E69" s="133">
        <v>68</v>
      </c>
      <c r="F69" s="133">
        <v>135</v>
      </c>
      <c r="G69" s="133">
        <v>62</v>
      </c>
      <c r="H69" s="133">
        <v>105</v>
      </c>
      <c r="I69" s="133">
        <v>143</v>
      </c>
      <c r="J69" s="133">
        <v>174</v>
      </c>
      <c r="K69" s="133">
        <v>76</v>
      </c>
      <c r="L69" s="133">
        <v>57</v>
      </c>
      <c r="M69" s="133">
        <v>48</v>
      </c>
      <c r="N69" s="134">
        <f t="shared" si="15"/>
        <v>1143</v>
      </c>
      <c r="O69" s="22" t="s">
        <v>500</v>
      </c>
    </row>
    <row r="70" spans="1:17" s="25" customFormat="1" ht="23.85" customHeight="1" x14ac:dyDescent="0.25">
      <c r="A70" s="136" t="s">
        <v>743</v>
      </c>
      <c r="B70" s="137">
        <f t="shared" ref="B70:M70" si="17">SUM(B71:B71)</f>
        <v>253</v>
      </c>
      <c r="C70" s="137">
        <f t="shared" si="17"/>
        <v>0</v>
      </c>
      <c r="D70" s="137">
        <f t="shared" si="17"/>
        <v>0</v>
      </c>
      <c r="E70" s="137">
        <f t="shared" si="17"/>
        <v>0</v>
      </c>
      <c r="F70" s="137">
        <f t="shared" si="17"/>
        <v>0</v>
      </c>
      <c r="G70" s="137">
        <f t="shared" si="17"/>
        <v>0</v>
      </c>
      <c r="H70" s="137">
        <f t="shared" si="17"/>
        <v>1306</v>
      </c>
      <c r="I70" s="137">
        <f t="shared" si="17"/>
        <v>1800</v>
      </c>
      <c r="J70" s="137">
        <f t="shared" si="17"/>
        <v>1107</v>
      </c>
      <c r="K70" s="137">
        <f t="shared" si="17"/>
        <v>652</v>
      </c>
      <c r="L70" s="137">
        <f t="shared" si="17"/>
        <v>0</v>
      </c>
      <c r="M70" s="137">
        <f t="shared" si="17"/>
        <v>0</v>
      </c>
      <c r="N70" s="138">
        <f t="shared" si="15"/>
        <v>5118</v>
      </c>
      <c r="O70" s="26" t="s">
        <v>118</v>
      </c>
    </row>
    <row r="71" spans="1:17" ht="18" customHeight="1" x14ac:dyDescent="0.2">
      <c r="A71" s="132" t="s">
        <v>85</v>
      </c>
      <c r="B71" s="133">
        <v>253</v>
      </c>
      <c r="C71" s="133">
        <v>0</v>
      </c>
      <c r="D71" s="133">
        <v>0</v>
      </c>
      <c r="E71" s="133">
        <v>0</v>
      </c>
      <c r="F71" s="133">
        <v>0</v>
      </c>
      <c r="G71" s="133">
        <v>0</v>
      </c>
      <c r="H71" s="133">
        <v>1306</v>
      </c>
      <c r="I71" s="133">
        <v>1800</v>
      </c>
      <c r="J71" s="133">
        <v>1107</v>
      </c>
      <c r="K71" s="133">
        <v>652</v>
      </c>
      <c r="L71" s="133">
        <v>0</v>
      </c>
      <c r="M71" s="133">
        <v>0</v>
      </c>
      <c r="N71" s="134">
        <f t="shared" si="15"/>
        <v>5118</v>
      </c>
      <c r="O71" s="22" t="s">
        <v>953</v>
      </c>
    </row>
    <row r="72" spans="1:17" s="25" customFormat="1" ht="23.85" customHeight="1" x14ac:dyDescent="0.25">
      <c r="A72" s="136" t="s">
        <v>744</v>
      </c>
      <c r="B72" s="137">
        <f t="shared" ref="B72:K72" si="18">SUM(B73:B75)</f>
        <v>2210</v>
      </c>
      <c r="C72" s="137">
        <f t="shared" si="18"/>
        <v>3591</v>
      </c>
      <c r="D72" s="137">
        <f t="shared" si="18"/>
        <v>9153</v>
      </c>
      <c r="E72" s="137">
        <f t="shared" si="18"/>
        <v>21592</v>
      </c>
      <c r="F72" s="137">
        <f t="shared" si="18"/>
        <v>16698</v>
      </c>
      <c r="G72" s="137">
        <f t="shared" si="18"/>
        <v>15643</v>
      </c>
      <c r="H72" s="137">
        <f t="shared" si="18"/>
        <v>19258</v>
      </c>
      <c r="I72" s="137">
        <f t="shared" si="18"/>
        <v>22970</v>
      </c>
      <c r="J72" s="137">
        <f t="shared" si="18"/>
        <v>18628</v>
      </c>
      <c r="K72" s="137">
        <f t="shared" si="18"/>
        <v>15800</v>
      </c>
      <c r="L72" s="137">
        <f>SUM(L73:L75)</f>
        <v>4289</v>
      </c>
      <c r="M72" s="137">
        <f>SUM(M73:M75)</f>
        <v>2794</v>
      </c>
      <c r="N72" s="138">
        <f t="shared" si="15"/>
        <v>152626</v>
      </c>
      <c r="O72" s="26" t="s">
        <v>120</v>
      </c>
    </row>
    <row r="73" spans="1:17" ht="18" customHeight="1" x14ac:dyDescent="0.2">
      <c r="A73" s="132" t="s">
        <v>87</v>
      </c>
      <c r="B73" s="133">
        <v>1975</v>
      </c>
      <c r="C73" s="133">
        <v>3196</v>
      </c>
      <c r="D73" s="133">
        <v>8378</v>
      </c>
      <c r="E73" s="133">
        <v>20078</v>
      </c>
      <c r="F73" s="133">
        <v>14539</v>
      </c>
      <c r="G73" s="133">
        <v>13658</v>
      </c>
      <c r="H73" s="133">
        <v>16613</v>
      </c>
      <c r="I73" s="133">
        <v>19772</v>
      </c>
      <c r="J73" s="133">
        <v>16563</v>
      </c>
      <c r="K73" s="133">
        <v>14119</v>
      </c>
      <c r="L73" s="133">
        <v>3444</v>
      </c>
      <c r="M73" s="133">
        <v>2641</v>
      </c>
      <c r="N73" s="134">
        <f t="shared" si="15"/>
        <v>134976</v>
      </c>
      <c r="O73" s="22" t="s">
        <v>502</v>
      </c>
    </row>
    <row r="74" spans="1:17" ht="18" customHeight="1" x14ac:dyDescent="0.2">
      <c r="A74" s="132" t="s">
        <v>745</v>
      </c>
      <c r="B74" s="133">
        <v>71</v>
      </c>
      <c r="C74" s="133">
        <v>174</v>
      </c>
      <c r="D74" s="133">
        <v>166</v>
      </c>
      <c r="E74" s="133">
        <v>230</v>
      </c>
      <c r="F74" s="133">
        <v>497</v>
      </c>
      <c r="G74" s="133">
        <v>335</v>
      </c>
      <c r="H74" s="133">
        <v>173</v>
      </c>
      <c r="I74" s="133">
        <v>336</v>
      </c>
      <c r="J74" s="133">
        <v>113</v>
      </c>
      <c r="K74" s="133">
        <v>272</v>
      </c>
      <c r="L74" s="133">
        <v>434</v>
      </c>
      <c r="M74" s="133">
        <v>15</v>
      </c>
      <c r="N74" s="134">
        <f t="shared" si="15"/>
        <v>2816</v>
      </c>
      <c r="O74" s="22" t="s">
        <v>503</v>
      </c>
    </row>
    <row r="75" spans="1:17" ht="18" customHeight="1" x14ac:dyDescent="0.2">
      <c r="A75" s="132" t="s">
        <v>691</v>
      </c>
      <c r="B75" s="133">
        <v>164</v>
      </c>
      <c r="C75" s="133">
        <v>221</v>
      </c>
      <c r="D75" s="133">
        <v>609</v>
      </c>
      <c r="E75" s="133">
        <v>1284</v>
      </c>
      <c r="F75" s="133">
        <v>1662</v>
      </c>
      <c r="G75" s="133">
        <v>1650</v>
      </c>
      <c r="H75" s="133">
        <v>2472</v>
      </c>
      <c r="I75" s="133">
        <v>2862</v>
      </c>
      <c r="J75" s="133">
        <v>1952</v>
      </c>
      <c r="K75" s="133">
        <v>1409</v>
      </c>
      <c r="L75" s="133">
        <v>411</v>
      </c>
      <c r="M75" s="133">
        <v>138</v>
      </c>
      <c r="N75" s="134">
        <f t="shared" si="15"/>
        <v>14834</v>
      </c>
      <c r="O75" s="22" t="s">
        <v>924</v>
      </c>
    </row>
    <row r="76" spans="1:17" s="25" customFormat="1" ht="23.85" customHeight="1" x14ac:dyDescent="0.25">
      <c r="A76" s="136" t="s">
        <v>746</v>
      </c>
      <c r="B76" s="137">
        <f t="shared" ref="B76:K76" si="19">SUM(B77:B78)</f>
        <v>558</v>
      </c>
      <c r="C76" s="137">
        <f t="shared" si="19"/>
        <v>737</v>
      </c>
      <c r="D76" s="137">
        <f t="shared" si="19"/>
        <v>1102</v>
      </c>
      <c r="E76" s="137">
        <f t="shared" si="19"/>
        <v>1764</v>
      </c>
      <c r="F76" s="137">
        <f t="shared" si="19"/>
        <v>1311</v>
      </c>
      <c r="G76" s="137">
        <f t="shared" si="19"/>
        <v>294</v>
      </c>
      <c r="H76" s="137">
        <f t="shared" si="19"/>
        <v>261</v>
      </c>
      <c r="I76" s="137">
        <f t="shared" si="19"/>
        <v>420</v>
      </c>
      <c r="J76" s="137">
        <f t="shared" si="19"/>
        <v>916</v>
      </c>
      <c r="K76" s="137">
        <f t="shared" si="19"/>
        <v>838</v>
      </c>
      <c r="L76" s="137">
        <f>SUM(L77:L78)</f>
        <v>999</v>
      </c>
      <c r="M76" s="137">
        <f>SUM(M77:M78)</f>
        <v>940</v>
      </c>
      <c r="N76" s="138">
        <f t="shared" si="15"/>
        <v>10140</v>
      </c>
      <c r="O76" s="26" t="s">
        <v>122</v>
      </c>
      <c r="Q76" s="22"/>
    </row>
    <row r="77" spans="1:17" ht="18" customHeight="1" x14ac:dyDescent="0.2">
      <c r="A77" s="132" t="s">
        <v>747</v>
      </c>
      <c r="B77" s="133">
        <v>200</v>
      </c>
      <c r="C77" s="133">
        <v>387</v>
      </c>
      <c r="D77" s="133">
        <v>688</v>
      </c>
      <c r="E77" s="133">
        <v>778</v>
      </c>
      <c r="F77" s="133">
        <v>854</v>
      </c>
      <c r="G77" s="133">
        <v>119</v>
      </c>
      <c r="H77" s="133">
        <v>103</v>
      </c>
      <c r="I77" s="133">
        <v>152</v>
      </c>
      <c r="J77" s="133">
        <v>302</v>
      </c>
      <c r="K77" s="133">
        <v>462</v>
      </c>
      <c r="L77" s="133">
        <v>526</v>
      </c>
      <c r="M77" s="133">
        <v>392</v>
      </c>
      <c r="N77" s="134">
        <f t="shared" si="15"/>
        <v>4963</v>
      </c>
      <c r="O77" s="22" t="s">
        <v>505</v>
      </c>
    </row>
    <row r="78" spans="1:17" ht="18" customHeight="1" x14ac:dyDescent="0.2">
      <c r="A78" s="132" t="s">
        <v>89</v>
      </c>
      <c r="B78" s="133">
        <v>358</v>
      </c>
      <c r="C78" s="133">
        <v>350</v>
      </c>
      <c r="D78" s="133">
        <v>414</v>
      </c>
      <c r="E78" s="133">
        <v>986</v>
      </c>
      <c r="F78" s="133">
        <v>457</v>
      </c>
      <c r="G78" s="133">
        <v>175</v>
      </c>
      <c r="H78" s="133">
        <v>158</v>
      </c>
      <c r="I78" s="133">
        <v>268</v>
      </c>
      <c r="J78" s="133">
        <v>614</v>
      </c>
      <c r="K78" s="133">
        <v>376</v>
      </c>
      <c r="L78" s="133">
        <v>473</v>
      </c>
      <c r="M78" s="133">
        <v>548</v>
      </c>
      <c r="N78" s="134">
        <f t="shared" si="15"/>
        <v>5177</v>
      </c>
      <c r="O78" s="22" t="s">
        <v>507</v>
      </c>
    </row>
    <row r="79" spans="1:17" s="25" customFormat="1" ht="23.85" customHeight="1" x14ac:dyDescent="0.25">
      <c r="A79" s="136" t="s">
        <v>748</v>
      </c>
      <c r="B79" s="137">
        <f t="shared" ref="B79:M79" si="20">SUM(B80:B81)</f>
        <v>1303</v>
      </c>
      <c r="C79" s="137">
        <f t="shared" si="20"/>
        <v>1148</v>
      </c>
      <c r="D79" s="137">
        <f t="shared" si="20"/>
        <v>2847</v>
      </c>
      <c r="E79" s="137">
        <f t="shared" si="20"/>
        <v>11734</v>
      </c>
      <c r="F79" s="137">
        <f t="shared" si="20"/>
        <v>23699</v>
      </c>
      <c r="G79" s="137">
        <f t="shared" si="20"/>
        <v>23592</v>
      </c>
      <c r="H79" s="137">
        <f t="shared" si="20"/>
        <v>33228</v>
      </c>
      <c r="I79" s="137">
        <f t="shared" si="20"/>
        <v>39269</v>
      </c>
      <c r="J79" s="137">
        <f t="shared" si="20"/>
        <v>34163</v>
      </c>
      <c r="K79" s="137">
        <f t="shared" si="20"/>
        <v>22136</v>
      </c>
      <c r="L79" s="137">
        <f t="shared" si="20"/>
        <v>4088</v>
      </c>
      <c r="M79" s="137">
        <f t="shared" si="20"/>
        <v>1735</v>
      </c>
      <c r="N79" s="138">
        <f t="shared" si="15"/>
        <v>198942</v>
      </c>
      <c r="O79" s="26" t="s">
        <v>124</v>
      </c>
      <c r="Q79" s="22"/>
    </row>
    <row r="80" spans="1:17" ht="18" customHeight="1" x14ac:dyDescent="0.2">
      <c r="A80" s="132" t="s">
        <v>91</v>
      </c>
      <c r="B80" s="133">
        <v>1303</v>
      </c>
      <c r="C80" s="133">
        <v>1148</v>
      </c>
      <c r="D80" s="133">
        <v>2847</v>
      </c>
      <c r="E80" s="133">
        <v>11734</v>
      </c>
      <c r="F80" s="133">
        <v>23699</v>
      </c>
      <c r="G80" s="133">
        <v>23592</v>
      </c>
      <c r="H80" s="133">
        <v>33228</v>
      </c>
      <c r="I80" s="133">
        <v>39269</v>
      </c>
      <c r="J80" s="133">
        <v>34163</v>
      </c>
      <c r="K80" s="133">
        <v>22136</v>
      </c>
      <c r="L80" s="133">
        <v>4088</v>
      </c>
      <c r="M80" s="133">
        <v>1735</v>
      </c>
      <c r="N80" s="134">
        <f t="shared" si="15"/>
        <v>198942</v>
      </c>
      <c r="O80" s="22" t="s">
        <v>508</v>
      </c>
    </row>
    <row r="81" spans="1:17" ht="18" customHeight="1" x14ac:dyDescent="0.2">
      <c r="A81" s="132" t="s">
        <v>749</v>
      </c>
      <c r="B81" s="133">
        <v>0</v>
      </c>
      <c r="C81" s="133">
        <v>0</v>
      </c>
      <c r="D81" s="133">
        <v>0</v>
      </c>
      <c r="E81" s="133">
        <v>0</v>
      </c>
      <c r="F81" s="133">
        <v>0</v>
      </c>
      <c r="G81" s="133">
        <v>0</v>
      </c>
      <c r="H81" s="133">
        <v>0</v>
      </c>
      <c r="I81" s="133">
        <v>0</v>
      </c>
      <c r="J81" s="133">
        <v>0</v>
      </c>
      <c r="K81" s="133">
        <v>0</v>
      </c>
      <c r="L81" s="133">
        <v>0</v>
      </c>
      <c r="M81" s="133">
        <v>0</v>
      </c>
      <c r="N81" s="134">
        <f t="shared" si="15"/>
        <v>0</v>
      </c>
      <c r="O81" s="22" t="s">
        <v>925</v>
      </c>
    </row>
    <row r="82" spans="1:17" ht="23.85" customHeight="1" x14ac:dyDescent="0.25">
      <c r="A82" s="139" t="s">
        <v>750</v>
      </c>
      <c r="B82" s="137">
        <f t="shared" ref="B82:M82" si="21">SUM(B83:B83)</f>
        <v>219</v>
      </c>
      <c r="C82" s="137">
        <f t="shared" si="21"/>
        <v>119</v>
      </c>
      <c r="D82" s="137">
        <f t="shared" si="21"/>
        <v>709</v>
      </c>
      <c r="E82" s="137">
        <f t="shared" si="21"/>
        <v>347</v>
      </c>
      <c r="F82" s="137">
        <f t="shared" si="21"/>
        <v>421</v>
      </c>
      <c r="G82" s="137">
        <f t="shared" si="21"/>
        <v>533</v>
      </c>
      <c r="H82" s="137">
        <f t="shared" si="21"/>
        <v>510</v>
      </c>
      <c r="I82" s="137">
        <f t="shared" si="21"/>
        <v>491</v>
      </c>
      <c r="J82" s="137">
        <f t="shared" si="21"/>
        <v>378</v>
      </c>
      <c r="K82" s="137">
        <f t="shared" si="21"/>
        <v>218</v>
      </c>
      <c r="L82" s="137">
        <f t="shared" si="21"/>
        <v>0</v>
      </c>
      <c r="M82" s="137">
        <f t="shared" si="21"/>
        <v>268</v>
      </c>
      <c r="N82" s="138">
        <f t="shared" si="15"/>
        <v>4213</v>
      </c>
      <c r="O82" s="26" t="s">
        <v>860</v>
      </c>
    </row>
    <row r="83" spans="1:17" ht="18" customHeight="1" x14ac:dyDescent="0.2">
      <c r="A83" s="132" t="s">
        <v>751</v>
      </c>
      <c r="B83" s="133">
        <v>219</v>
      </c>
      <c r="C83" s="133">
        <v>119</v>
      </c>
      <c r="D83" s="133">
        <v>709</v>
      </c>
      <c r="E83" s="133">
        <v>347</v>
      </c>
      <c r="F83" s="133">
        <v>421</v>
      </c>
      <c r="G83" s="133">
        <v>533</v>
      </c>
      <c r="H83" s="133">
        <v>510</v>
      </c>
      <c r="I83" s="133">
        <v>491</v>
      </c>
      <c r="J83" s="133">
        <v>378</v>
      </c>
      <c r="K83" s="133">
        <v>218</v>
      </c>
      <c r="L83" s="133">
        <v>0</v>
      </c>
      <c r="M83" s="133">
        <v>268</v>
      </c>
      <c r="N83" s="134">
        <f t="shared" si="15"/>
        <v>4213</v>
      </c>
      <c r="O83" s="22" t="s">
        <v>926</v>
      </c>
    </row>
    <row r="84" spans="1:17" s="25" customFormat="1" ht="23.85" customHeight="1" x14ac:dyDescent="0.25">
      <c r="A84" s="139" t="s">
        <v>752</v>
      </c>
      <c r="B84" s="137">
        <f t="shared" ref="B84:M84" si="22">SUM(B85:B87)</f>
        <v>12286</v>
      </c>
      <c r="C84" s="137">
        <f t="shared" si="22"/>
        <v>25267</v>
      </c>
      <c r="D84" s="137">
        <f t="shared" si="22"/>
        <v>29330</v>
      </c>
      <c r="E84" s="137">
        <f t="shared" si="22"/>
        <v>46817</v>
      </c>
      <c r="F84" s="137">
        <f t="shared" si="22"/>
        <v>41853</v>
      </c>
      <c r="G84" s="137">
        <f t="shared" si="22"/>
        <v>34963</v>
      </c>
      <c r="H84" s="137">
        <f t="shared" si="22"/>
        <v>39813</v>
      </c>
      <c r="I84" s="137">
        <f t="shared" si="22"/>
        <v>51098</v>
      </c>
      <c r="J84" s="137">
        <f t="shared" si="22"/>
        <v>38662</v>
      </c>
      <c r="K84" s="137">
        <f t="shared" si="22"/>
        <v>38973</v>
      </c>
      <c r="L84" s="137">
        <f t="shared" si="22"/>
        <v>22265</v>
      </c>
      <c r="M84" s="137">
        <f t="shared" si="22"/>
        <v>14032</v>
      </c>
      <c r="N84" s="138">
        <f>SUM(B84:M84)</f>
        <v>395359</v>
      </c>
      <c r="O84" s="26" t="s">
        <v>126</v>
      </c>
      <c r="Q84" s="22"/>
    </row>
    <row r="85" spans="1:17" ht="18" customHeight="1" x14ac:dyDescent="0.2">
      <c r="A85" s="132" t="s">
        <v>326</v>
      </c>
      <c r="B85" s="133">
        <v>2067</v>
      </c>
      <c r="C85" s="133">
        <v>7602</v>
      </c>
      <c r="D85" s="133">
        <v>8360</v>
      </c>
      <c r="E85" s="133">
        <v>12346</v>
      </c>
      <c r="F85" s="133">
        <v>9743</v>
      </c>
      <c r="G85" s="133">
        <v>4783</v>
      </c>
      <c r="H85" s="133">
        <v>5096</v>
      </c>
      <c r="I85" s="133">
        <v>5653</v>
      </c>
      <c r="J85" s="133">
        <v>5639</v>
      </c>
      <c r="K85" s="133">
        <v>6718</v>
      </c>
      <c r="L85" s="133">
        <v>3456</v>
      </c>
      <c r="M85" s="133">
        <v>6945</v>
      </c>
      <c r="N85" s="134">
        <f>SUM(B85:M85)</f>
        <v>78408</v>
      </c>
      <c r="O85" s="22" t="s">
        <v>590</v>
      </c>
    </row>
    <row r="86" spans="1:17" ht="18" customHeight="1" x14ac:dyDescent="0.2">
      <c r="A86" s="132" t="s">
        <v>753</v>
      </c>
      <c r="B86" s="133">
        <v>4217</v>
      </c>
      <c r="C86" s="133">
        <v>7974</v>
      </c>
      <c r="D86" s="133">
        <v>9355</v>
      </c>
      <c r="E86" s="133">
        <v>11976</v>
      </c>
      <c r="F86" s="133">
        <v>11385</v>
      </c>
      <c r="G86" s="133">
        <v>10849</v>
      </c>
      <c r="H86" s="133">
        <v>8309</v>
      </c>
      <c r="I86" s="133">
        <v>12933</v>
      </c>
      <c r="J86" s="133">
        <v>9452</v>
      </c>
      <c r="K86" s="133">
        <v>9751</v>
      </c>
      <c r="L86" s="133">
        <v>7639</v>
      </c>
      <c r="M86" s="133">
        <v>2166</v>
      </c>
      <c r="N86" s="134">
        <f>SUM(B86:M86)</f>
        <v>106006</v>
      </c>
      <c r="O86" s="22" t="s">
        <v>510</v>
      </c>
    </row>
    <row r="87" spans="1:17" ht="18" customHeight="1" x14ac:dyDescent="0.2">
      <c r="A87" s="132" t="s">
        <v>400</v>
      </c>
      <c r="B87" s="133">
        <v>6002</v>
      </c>
      <c r="C87" s="133">
        <v>9691</v>
      </c>
      <c r="D87" s="133">
        <v>11615</v>
      </c>
      <c r="E87" s="133">
        <v>22495</v>
      </c>
      <c r="F87" s="133">
        <v>20725</v>
      </c>
      <c r="G87" s="133">
        <v>19331</v>
      </c>
      <c r="H87" s="133">
        <v>26408</v>
      </c>
      <c r="I87" s="133">
        <v>32512</v>
      </c>
      <c r="J87" s="133">
        <v>23571</v>
      </c>
      <c r="K87" s="133">
        <v>22504</v>
      </c>
      <c r="L87" s="133">
        <v>11170</v>
      </c>
      <c r="M87" s="133">
        <v>4921</v>
      </c>
      <c r="N87" s="134">
        <f>SUM(B87:M87)</f>
        <v>210945</v>
      </c>
      <c r="O87" s="22" t="s">
        <v>512</v>
      </c>
    </row>
    <row r="88" spans="1:17" s="25" customFormat="1" ht="23.85" customHeight="1" x14ac:dyDescent="0.25">
      <c r="A88" s="136" t="s">
        <v>754</v>
      </c>
      <c r="B88" s="137">
        <f t="shared" ref="B88:M88" si="23">SUM(B89:B91)</f>
        <v>1488</v>
      </c>
      <c r="C88" s="137">
        <f t="shared" si="23"/>
        <v>1595</v>
      </c>
      <c r="D88" s="137">
        <f t="shared" si="23"/>
        <v>4816</v>
      </c>
      <c r="E88" s="137">
        <f t="shared" si="23"/>
        <v>4666</v>
      </c>
      <c r="F88" s="137">
        <f t="shared" si="23"/>
        <v>3895</v>
      </c>
      <c r="G88" s="137">
        <f t="shared" si="23"/>
        <v>1633</v>
      </c>
      <c r="H88" s="137">
        <f t="shared" si="23"/>
        <v>2807</v>
      </c>
      <c r="I88" s="137">
        <f t="shared" si="23"/>
        <v>2646</v>
      </c>
      <c r="J88" s="137">
        <f t="shared" si="23"/>
        <v>2164</v>
      </c>
      <c r="K88" s="137">
        <f t="shared" si="23"/>
        <v>2243</v>
      </c>
      <c r="L88" s="137">
        <f t="shared" si="23"/>
        <v>1954</v>
      </c>
      <c r="M88" s="137">
        <f t="shared" si="23"/>
        <v>2216</v>
      </c>
      <c r="N88" s="138">
        <f t="shared" ref="N88:N117" si="24">SUM(B88:M88)</f>
        <v>32123</v>
      </c>
      <c r="O88" s="26" t="s">
        <v>132</v>
      </c>
    </row>
    <row r="89" spans="1:17" ht="18" customHeight="1" x14ac:dyDescent="0.2">
      <c r="A89" s="132" t="s">
        <v>100</v>
      </c>
      <c r="B89" s="133">
        <v>822</v>
      </c>
      <c r="C89" s="133">
        <v>314</v>
      </c>
      <c r="D89" s="133">
        <v>2900</v>
      </c>
      <c r="E89" s="133">
        <v>2788</v>
      </c>
      <c r="F89" s="133">
        <v>2056</v>
      </c>
      <c r="G89" s="133">
        <v>877</v>
      </c>
      <c r="H89" s="133">
        <v>1315</v>
      </c>
      <c r="I89" s="133">
        <v>1824</v>
      </c>
      <c r="J89" s="133">
        <v>1155</v>
      </c>
      <c r="K89" s="133">
        <v>1151</v>
      </c>
      <c r="L89" s="133">
        <v>833</v>
      </c>
      <c r="M89" s="133">
        <v>811</v>
      </c>
      <c r="N89" s="134">
        <f t="shared" si="24"/>
        <v>16846</v>
      </c>
      <c r="O89" s="22" t="s">
        <v>514</v>
      </c>
    </row>
    <row r="90" spans="1:17" ht="18" customHeight="1" x14ac:dyDescent="0.2">
      <c r="A90" s="132" t="s">
        <v>99</v>
      </c>
      <c r="B90" s="133">
        <v>666</v>
      </c>
      <c r="C90" s="133">
        <v>1281</v>
      </c>
      <c r="D90" s="133">
        <v>1916</v>
      </c>
      <c r="E90" s="133">
        <v>1878</v>
      </c>
      <c r="F90" s="133">
        <v>1839</v>
      </c>
      <c r="G90" s="133">
        <v>756</v>
      </c>
      <c r="H90" s="133">
        <v>1492</v>
      </c>
      <c r="I90" s="133">
        <v>822</v>
      </c>
      <c r="J90" s="133">
        <v>1009</v>
      </c>
      <c r="K90" s="133">
        <v>1092</v>
      </c>
      <c r="L90" s="133">
        <v>1121</v>
      </c>
      <c r="M90" s="133">
        <v>1405</v>
      </c>
      <c r="N90" s="134">
        <f t="shared" si="24"/>
        <v>15277</v>
      </c>
      <c r="O90" s="22" t="s">
        <v>513</v>
      </c>
    </row>
    <row r="91" spans="1:17" ht="17.7" customHeight="1" x14ac:dyDescent="0.2">
      <c r="A91" s="132" t="s">
        <v>755</v>
      </c>
      <c r="B91" s="133">
        <v>0</v>
      </c>
      <c r="C91" s="133">
        <v>0</v>
      </c>
      <c r="D91" s="133">
        <v>0</v>
      </c>
      <c r="E91" s="133">
        <v>0</v>
      </c>
      <c r="F91" s="133">
        <v>0</v>
      </c>
      <c r="G91" s="133">
        <v>0</v>
      </c>
      <c r="H91" s="133">
        <v>0</v>
      </c>
      <c r="I91" s="133">
        <v>0</v>
      </c>
      <c r="J91" s="133">
        <v>0</v>
      </c>
      <c r="K91" s="133">
        <v>0</v>
      </c>
      <c r="L91" s="133">
        <v>0</v>
      </c>
      <c r="M91" s="133">
        <v>0</v>
      </c>
      <c r="N91" s="134">
        <f t="shared" si="24"/>
        <v>0</v>
      </c>
      <c r="O91" s="22" t="s">
        <v>331</v>
      </c>
    </row>
    <row r="92" spans="1:17" s="25" customFormat="1" ht="23.85" customHeight="1" x14ac:dyDescent="0.25">
      <c r="A92" s="136" t="s">
        <v>756</v>
      </c>
      <c r="B92" s="137">
        <f t="shared" ref="B92:K92" si="25">SUM(B93:B95)</f>
        <v>324</v>
      </c>
      <c r="C92" s="137">
        <f t="shared" si="25"/>
        <v>433</v>
      </c>
      <c r="D92" s="137">
        <f t="shared" si="25"/>
        <v>353</v>
      </c>
      <c r="E92" s="137">
        <f t="shared" si="25"/>
        <v>900</v>
      </c>
      <c r="F92" s="137">
        <f t="shared" si="25"/>
        <v>1442</v>
      </c>
      <c r="G92" s="137">
        <f t="shared" si="25"/>
        <v>2779</v>
      </c>
      <c r="H92" s="137">
        <f t="shared" si="25"/>
        <v>4338</v>
      </c>
      <c r="I92" s="137">
        <f t="shared" si="25"/>
        <v>5768</v>
      </c>
      <c r="J92" s="137">
        <f t="shared" si="25"/>
        <v>3867</v>
      </c>
      <c r="K92" s="137">
        <f t="shared" si="25"/>
        <v>952</v>
      </c>
      <c r="L92" s="137">
        <f>SUM(L93:L95)</f>
        <v>332</v>
      </c>
      <c r="M92" s="137">
        <f>SUM(M93:M95)</f>
        <v>584</v>
      </c>
      <c r="N92" s="138">
        <f t="shared" si="24"/>
        <v>22072</v>
      </c>
      <c r="O92" s="26" t="s">
        <v>135</v>
      </c>
    </row>
    <row r="93" spans="1:17" ht="17.7" customHeight="1" x14ac:dyDescent="0.2">
      <c r="A93" s="132" t="s">
        <v>102</v>
      </c>
      <c r="B93" s="133">
        <v>24</v>
      </c>
      <c r="C93" s="133">
        <v>36</v>
      </c>
      <c r="D93" s="133">
        <v>113</v>
      </c>
      <c r="E93" s="133">
        <v>239</v>
      </c>
      <c r="F93" s="133">
        <v>1050</v>
      </c>
      <c r="G93" s="133">
        <v>2176</v>
      </c>
      <c r="H93" s="133">
        <v>3823</v>
      </c>
      <c r="I93" s="133">
        <v>5171</v>
      </c>
      <c r="J93" s="133">
        <v>3373</v>
      </c>
      <c r="K93" s="133">
        <v>449</v>
      </c>
      <c r="L93" s="133">
        <v>58</v>
      </c>
      <c r="M93" s="133">
        <v>17</v>
      </c>
      <c r="N93" s="134">
        <f t="shared" si="24"/>
        <v>16529</v>
      </c>
      <c r="O93" s="22" t="s">
        <v>515</v>
      </c>
    </row>
    <row r="94" spans="1:17" ht="17.7" customHeight="1" x14ac:dyDescent="0.2">
      <c r="A94" s="132" t="s">
        <v>103</v>
      </c>
      <c r="B94" s="133">
        <v>300</v>
      </c>
      <c r="C94" s="133">
        <v>339</v>
      </c>
      <c r="D94" s="133">
        <v>205</v>
      </c>
      <c r="E94" s="133">
        <v>589</v>
      </c>
      <c r="F94" s="133">
        <v>340</v>
      </c>
      <c r="G94" s="133">
        <v>512</v>
      </c>
      <c r="H94" s="133">
        <v>422</v>
      </c>
      <c r="I94" s="133">
        <v>446</v>
      </c>
      <c r="J94" s="133">
        <v>322</v>
      </c>
      <c r="K94" s="133">
        <v>418</v>
      </c>
      <c r="L94" s="133">
        <v>251</v>
      </c>
      <c r="M94" s="133">
        <v>551</v>
      </c>
      <c r="N94" s="134">
        <f t="shared" si="24"/>
        <v>4695</v>
      </c>
      <c r="O94" s="22" t="s">
        <v>516</v>
      </c>
    </row>
    <row r="95" spans="1:17" ht="17.7" customHeight="1" x14ac:dyDescent="0.25">
      <c r="A95" s="132" t="s">
        <v>104</v>
      </c>
      <c r="B95" s="133">
        <v>0</v>
      </c>
      <c r="C95" s="133">
        <v>58</v>
      </c>
      <c r="D95" s="133">
        <v>35</v>
      </c>
      <c r="E95" s="133">
        <v>72</v>
      </c>
      <c r="F95" s="133">
        <v>52</v>
      </c>
      <c r="G95" s="133">
        <v>91</v>
      </c>
      <c r="H95" s="133">
        <v>93</v>
      </c>
      <c r="I95" s="133">
        <v>151</v>
      </c>
      <c r="J95" s="133">
        <v>172</v>
      </c>
      <c r="K95" s="133">
        <v>85</v>
      </c>
      <c r="L95" s="133">
        <v>23</v>
      </c>
      <c r="M95" s="133">
        <v>16</v>
      </c>
      <c r="N95" s="134">
        <f t="shared" si="24"/>
        <v>848</v>
      </c>
      <c r="O95" s="330" t="s">
        <v>517</v>
      </c>
      <c r="P95" s="106"/>
      <c r="Q95" s="106"/>
    </row>
    <row r="96" spans="1:17" ht="23.85" customHeight="1" x14ac:dyDescent="0.25">
      <c r="A96" s="136" t="s">
        <v>757</v>
      </c>
      <c r="B96" s="137">
        <f>SUM(B97:B98)</f>
        <v>553</v>
      </c>
      <c r="C96" s="137">
        <f t="shared" ref="C96:H96" si="26">SUM(C97:C98)</f>
        <v>890</v>
      </c>
      <c r="D96" s="137">
        <f t="shared" si="26"/>
        <v>765</v>
      </c>
      <c r="E96" s="137">
        <f t="shared" si="26"/>
        <v>667</v>
      </c>
      <c r="F96" s="137">
        <f t="shared" si="26"/>
        <v>740</v>
      </c>
      <c r="G96" s="137">
        <f t="shared" si="26"/>
        <v>276</v>
      </c>
      <c r="H96" s="137">
        <f t="shared" si="26"/>
        <v>69</v>
      </c>
      <c r="I96" s="137">
        <f>SUM(I97:I98)</f>
        <v>111</v>
      </c>
      <c r="J96" s="137">
        <f>SUM(J97:J98)</f>
        <v>121</v>
      </c>
      <c r="K96" s="137">
        <f>SUM(K97:K98)</f>
        <v>369</v>
      </c>
      <c r="L96" s="137">
        <f>SUM(L97:L98)</f>
        <v>0</v>
      </c>
      <c r="M96" s="137">
        <f>SUM(M97:M98)</f>
        <v>53</v>
      </c>
      <c r="N96" s="138">
        <f t="shared" si="24"/>
        <v>4614</v>
      </c>
      <c r="O96" s="335" t="s">
        <v>906</v>
      </c>
      <c r="P96" s="106"/>
      <c r="Q96" s="106"/>
    </row>
    <row r="97" spans="1:20" ht="18" customHeight="1" x14ac:dyDescent="0.25">
      <c r="A97" s="132" t="s">
        <v>758</v>
      </c>
      <c r="B97" s="133">
        <v>542</v>
      </c>
      <c r="C97" s="133">
        <v>756</v>
      </c>
      <c r="D97" s="133">
        <v>765</v>
      </c>
      <c r="E97" s="133">
        <v>430</v>
      </c>
      <c r="F97" s="133">
        <v>740</v>
      </c>
      <c r="G97" s="133">
        <v>268</v>
      </c>
      <c r="H97" s="133">
        <v>56</v>
      </c>
      <c r="I97" s="133">
        <v>84</v>
      </c>
      <c r="J97" s="133">
        <v>110</v>
      </c>
      <c r="K97" s="133">
        <v>291</v>
      </c>
      <c r="L97" s="133">
        <v>0</v>
      </c>
      <c r="M97" s="133">
        <v>27</v>
      </c>
      <c r="N97" s="134">
        <f t="shared" si="24"/>
        <v>4069</v>
      </c>
      <c r="O97" s="330" t="s">
        <v>927</v>
      </c>
      <c r="P97" s="106"/>
      <c r="Q97" s="106"/>
    </row>
    <row r="98" spans="1:20" ht="18" customHeight="1" x14ac:dyDescent="0.25">
      <c r="A98" s="132" t="s">
        <v>759</v>
      </c>
      <c r="B98" s="133">
        <v>11</v>
      </c>
      <c r="C98" s="133">
        <v>134</v>
      </c>
      <c r="D98" s="133">
        <v>0</v>
      </c>
      <c r="E98" s="133">
        <v>237</v>
      </c>
      <c r="F98" s="133">
        <v>0</v>
      </c>
      <c r="G98" s="133">
        <v>8</v>
      </c>
      <c r="H98" s="133">
        <v>13</v>
      </c>
      <c r="I98" s="133">
        <v>27</v>
      </c>
      <c r="J98" s="133">
        <v>11</v>
      </c>
      <c r="K98" s="133">
        <v>78</v>
      </c>
      <c r="L98" s="133">
        <v>0</v>
      </c>
      <c r="M98" s="133">
        <v>26</v>
      </c>
      <c r="N98" s="134">
        <f t="shared" si="24"/>
        <v>545</v>
      </c>
      <c r="O98" s="330" t="s">
        <v>928</v>
      </c>
      <c r="P98" s="106"/>
      <c r="Q98" s="106"/>
    </row>
    <row r="99" spans="1:20" s="25" customFormat="1" ht="23.85" customHeight="1" x14ac:dyDescent="0.25">
      <c r="A99" s="136" t="s">
        <v>760</v>
      </c>
      <c r="B99" s="137">
        <f t="shared" ref="B99:M99" si="27">SUM(B100:B100)</f>
        <v>0</v>
      </c>
      <c r="C99" s="137">
        <f t="shared" si="27"/>
        <v>0</v>
      </c>
      <c r="D99" s="137">
        <f t="shared" si="27"/>
        <v>0</v>
      </c>
      <c r="E99" s="137">
        <f t="shared" si="27"/>
        <v>0</v>
      </c>
      <c r="F99" s="137">
        <f t="shared" si="27"/>
        <v>0</v>
      </c>
      <c r="G99" s="137">
        <f t="shared" si="27"/>
        <v>0</v>
      </c>
      <c r="H99" s="137">
        <f t="shared" si="27"/>
        <v>0</v>
      </c>
      <c r="I99" s="137">
        <f t="shared" si="27"/>
        <v>0</v>
      </c>
      <c r="J99" s="137">
        <f t="shared" si="27"/>
        <v>0</v>
      </c>
      <c r="K99" s="137">
        <f t="shared" si="27"/>
        <v>0</v>
      </c>
      <c r="L99" s="137">
        <f t="shared" si="27"/>
        <v>0</v>
      </c>
      <c r="M99" s="137">
        <f t="shared" si="27"/>
        <v>0</v>
      </c>
      <c r="N99" s="138">
        <f t="shared" si="24"/>
        <v>0</v>
      </c>
      <c r="O99" s="26" t="s">
        <v>332</v>
      </c>
    </row>
    <row r="100" spans="1:20" ht="18" customHeight="1" x14ac:dyDescent="0.2">
      <c r="A100" s="132" t="s">
        <v>761</v>
      </c>
      <c r="B100" s="133">
        <v>0</v>
      </c>
      <c r="C100" s="133">
        <v>0</v>
      </c>
      <c r="D100" s="133">
        <v>0</v>
      </c>
      <c r="E100" s="133">
        <v>0</v>
      </c>
      <c r="F100" s="133">
        <v>0</v>
      </c>
      <c r="G100" s="133">
        <v>0</v>
      </c>
      <c r="H100" s="133">
        <v>0</v>
      </c>
      <c r="I100" s="133">
        <v>0</v>
      </c>
      <c r="J100" s="133">
        <v>0</v>
      </c>
      <c r="K100" s="133">
        <v>0</v>
      </c>
      <c r="L100" s="133">
        <v>0</v>
      </c>
      <c r="M100" s="133">
        <v>0</v>
      </c>
      <c r="N100" s="134">
        <f t="shared" si="24"/>
        <v>0</v>
      </c>
      <c r="O100" s="22" t="s">
        <v>954</v>
      </c>
    </row>
    <row r="101" spans="1:20" s="25" customFormat="1" ht="23.4" customHeight="1" x14ac:dyDescent="0.25">
      <c r="A101" s="136" t="s">
        <v>762</v>
      </c>
      <c r="B101" s="137">
        <f t="shared" ref="B101:K101" si="28">SUM(B102:B105)</f>
        <v>289</v>
      </c>
      <c r="C101" s="137">
        <f t="shared" si="28"/>
        <v>430</v>
      </c>
      <c r="D101" s="137">
        <f t="shared" si="28"/>
        <v>907</v>
      </c>
      <c r="E101" s="137">
        <f t="shared" si="28"/>
        <v>3294</v>
      </c>
      <c r="F101" s="137">
        <f t="shared" si="28"/>
        <v>6404</v>
      </c>
      <c r="G101" s="137">
        <f t="shared" si="28"/>
        <v>6080</v>
      </c>
      <c r="H101" s="137">
        <f t="shared" si="28"/>
        <v>8098</v>
      </c>
      <c r="I101" s="137">
        <f t="shared" si="28"/>
        <v>10495</v>
      </c>
      <c r="J101" s="137">
        <f t="shared" si="28"/>
        <v>8373</v>
      </c>
      <c r="K101" s="137">
        <f t="shared" si="28"/>
        <v>4328</v>
      </c>
      <c r="L101" s="137">
        <f>SUM(L102:L105)</f>
        <v>390</v>
      </c>
      <c r="M101" s="137">
        <f>SUM(M102:M105)</f>
        <v>747</v>
      </c>
      <c r="N101" s="138">
        <f t="shared" si="24"/>
        <v>49835</v>
      </c>
      <c r="O101" s="26" t="s">
        <v>139</v>
      </c>
    </row>
    <row r="102" spans="1:20" ht="17.7" customHeight="1" x14ac:dyDescent="0.2">
      <c r="A102" s="140" t="s">
        <v>763</v>
      </c>
      <c r="B102" s="133">
        <v>222</v>
      </c>
      <c r="C102" s="133">
        <v>217</v>
      </c>
      <c r="D102" s="133">
        <v>340</v>
      </c>
      <c r="E102" s="133">
        <v>1718</v>
      </c>
      <c r="F102" s="133">
        <v>2108</v>
      </c>
      <c r="G102" s="133">
        <v>2549</v>
      </c>
      <c r="H102" s="133">
        <v>4143</v>
      </c>
      <c r="I102" s="133">
        <v>5893</v>
      </c>
      <c r="J102" s="133">
        <v>4062</v>
      </c>
      <c r="K102" s="133">
        <v>1760</v>
      </c>
      <c r="L102" s="133">
        <v>369</v>
      </c>
      <c r="M102" s="133">
        <v>270</v>
      </c>
      <c r="N102" s="134">
        <f t="shared" si="24"/>
        <v>23651</v>
      </c>
      <c r="O102" s="22" t="s">
        <v>612</v>
      </c>
      <c r="Q102" s="23"/>
    </row>
    <row r="103" spans="1:20" ht="18" customHeight="1" x14ac:dyDescent="0.2">
      <c r="A103" s="132" t="s">
        <v>764</v>
      </c>
      <c r="B103" s="133">
        <v>0</v>
      </c>
      <c r="C103" s="133">
        <v>0</v>
      </c>
      <c r="D103" s="133">
        <v>0</v>
      </c>
      <c r="E103" s="133">
        <v>0</v>
      </c>
      <c r="F103" s="133">
        <v>0</v>
      </c>
      <c r="G103" s="133">
        <v>0</v>
      </c>
      <c r="H103" s="133">
        <v>0</v>
      </c>
      <c r="I103" s="133">
        <v>0</v>
      </c>
      <c r="J103" s="133">
        <v>0</v>
      </c>
      <c r="K103" s="133">
        <v>0</v>
      </c>
      <c r="L103" s="133">
        <v>0</v>
      </c>
      <c r="M103" s="133">
        <v>0</v>
      </c>
      <c r="N103" s="134">
        <f t="shared" si="24"/>
        <v>0</v>
      </c>
      <c r="O103" s="22" t="s">
        <v>520</v>
      </c>
    </row>
    <row r="104" spans="1:20" ht="18" customHeight="1" x14ac:dyDescent="0.2">
      <c r="A104" s="132" t="s">
        <v>108</v>
      </c>
      <c r="B104" s="133">
        <v>27</v>
      </c>
      <c r="C104" s="133">
        <v>213</v>
      </c>
      <c r="D104" s="133">
        <v>266</v>
      </c>
      <c r="E104" s="133">
        <v>614</v>
      </c>
      <c r="F104" s="133">
        <v>2011</v>
      </c>
      <c r="G104" s="133">
        <v>1081</v>
      </c>
      <c r="H104" s="133">
        <v>1613</v>
      </c>
      <c r="I104" s="133">
        <v>1611</v>
      </c>
      <c r="J104" s="133">
        <v>1281</v>
      </c>
      <c r="K104" s="133">
        <v>739</v>
      </c>
      <c r="L104" s="133">
        <v>0</v>
      </c>
      <c r="M104" s="133">
        <v>222</v>
      </c>
      <c r="N104" s="134">
        <f t="shared" si="24"/>
        <v>9678</v>
      </c>
      <c r="O104" s="22" t="s">
        <v>272</v>
      </c>
    </row>
    <row r="105" spans="1:20" ht="17.7" customHeight="1" x14ac:dyDescent="0.2">
      <c r="A105" s="132" t="s">
        <v>765</v>
      </c>
      <c r="B105" s="133">
        <v>40</v>
      </c>
      <c r="C105" s="133">
        <v>0</v>
      </c>
      <c r="D105" s="133">
        <v>301</v>
      </c>
      <c r="E105" s="133">
        <v>962</v>
      </c>
      <c r="F105" s="133">
        <v>2285</v>
      </c>
      <c r="G105" s="133">
        <v>2450</v>
      </c>
      <c r="H105" s="133">
        <v>2342</v>
      </c>
      <c r="I105" s="133">
        <v>2991</v>
      </c>
      <c r="J105" s="133">
        <v>3030</v>
      </c>
      <c r="K105" s="133">
        <v>1829</v>
      </c>
      <c r="L105" s="133">
        <v>21</v>
      </c>
      <c r="M105" s="133">
        <v>255</v>
      </c>
      <c r="N105" s="134">
        <f t="shared" si="24"/>
        <v>16506</v>
      </c>
      <c r="O105" s="22" t="s">
        <v>955</v>
      </c>
    </row>
    <row r="106" spans="1:20" s="25" customFormat="1" ht="23.4" customHeight="1" x14ac:dyDescent="0.25">
      <c r="A106" s="136" t="s">
        <v>766</v>
      </c>
      <c r="B106" s="137">
        <f t="shared" ref="B106:H106" si="29">SUM(B107:B107)</f>
        <v>100</v>
      </c>
      <c r="C106" s="137">
        <f t="shared" si="29"/>
        <v>0</v>
      </c>
      <c r="D106" s="137">
        <f t="shared" si="29"/>
        <v>0</v>
      </c>
      <c r="E106" s="137">
        <f t="shared" si="29"/>
        <v>0</v>
      </c>
      <c r="F106" s="137">
        <f t="shared" si="29"/>
        <v>0</v>
      </c>
      <c r="G106" s="137">
        <f t="shared" si="29"/>
        <v>0</v>
      </c>
      <c r="H106" s="137">
        <f t="shared" si="29"/>
        <v>0</v>
      </c>
      <c r="I106" s="137">
        <f>SUM(I107:I107)</f>
        <v>0</v>
      </c>
      <c r="J106" s="137">
        <f>SUM(J107:J107)</f>
        <v>0</v>
      </c>
      <c r="K106" s="137">
        <f>SUM(K107:K107)</f>
        <v>0</v>
      </c>
      <c r="L106" s="137">
        <f>SUM(L107:L107)</f>
        <v>0</v>
      </c>
      <c r="M106" s="137">
        <f>SUM(M107:M107)</f>
        <v>0</v>
      </c>
      <c r="N106" s="138">
        <f t="shared" si="24"/>
        <v>100</v>
      </c>
      <c r="O106" s="26" t="s">
        <v>143</v>
      </c>
      <c r="Q106" s="22"/>
    </row>
    <row r="107" spans="1:20" ht="17.7" customHeight="1" x14ac:dyDescent="0.2">
      <c r="A107" s="132" t="s">
        <v>110</v>
      </c>
      <c r="B107" s="133">
        <v>100</v>
      </c>
      <c r="C107" s="133">
        <v>0</v>
      </c>
      <c r="D107" s="133">
        <v>0</v>
      </c>
      <c r="E107" s="133">
        <v>0</v>
      </c>
      <c r="F107" s="133">
        <v>0</v>
      </c>
      <c r="G107" s="133">
        <v>0</v>
      </c>
      <c r="H107" s="133">
        <v>0</v>
      </c>
      <c r="I107" s="133">
        <v>0</v>
      </c>
      <c r="J107" s="133">
        <v>0</v>
      </c>
      <c r="K107" s="133">
        <v>0</v>
      </c>
      <c r="L107" s="133">
        <v>0</v>
      </c>
      <c r="M107" s="133">
        <v>0</v>
      </c>
      <c r="N107" s="134">
        <f t="shared" si="24"/>
        <v>100</v>
      </c>
      <c r="O107" s="22" t="s">
        <v>524</v>
      </c>
    </row>
    <row r="108" spans="1:20" s="114" customFormat="1" ht="23.4" customHeight="1" x14ac:dyDescent="0.25">
      <c r="A108" s="139" t="s">
        <v>767</v>
      </c>
      <c r="B108" s="137">
        <f t="shared" ref="B108:M108" si="30">SUM(B109:B109)</f>
        <v>35</v>
      </c>
      <c r="C108" s="137">
        <f t="shared" si="30"/>
        <v>57</v>
      </c>
      <c r="D108" s="137">
        <f t="shared" si="30"/>
        <v>73</v>
      </c>
      <c r="E108" s="137">
        <f t="shared" si="30"/>
        <v>68</v>
      </c>
      <c r="F108" s="137">
        <f t="shared" si="30"/>
        <v>16</v>
      </c>
      <c r="G108" s="137">
        <f t="shared" si="30"/>
        <v>14</v>
      </c>
      <c r="H108" s="137">
        <f t="shared" si="30"/>
        <v>40</v>
      </c>
      <c r="I108" s="137">
        <f t="shared" si="30"/>
        <v>11</v>
      </c>
      <c r="J108" s="137">
        <f t="shared" si="30"/>
        <v>34</v>
      </c>
      <c r="K108" s="137">
        <f t="shared" si="30"/>
        <v>22</v>
      </c>
      <c r="L108" s="137">
        <f t="shared" si="30"/>
        <v>22</v>
      </c>
      <c r="M108" s="137">
        <f t="shared" si="30"/>
        <v>2</v>
      </c>
      <c r="N108" s="138">
        <f t="shared" si="24"/>
        <v>394</v>
      </c>
      <c r="O108" s="26" t="s">
        <v>695</v>
      </c>
      <c r="P108" s="115"/>
      <c r="Q108" s="115"/>
      <c r="R108" s="115"/>
      <c r="S108" s="115"/>
      <c r="T108" s="115"/>
    </row>
    <row r="109" spans="1:20" ht="18" customHeight="1" x14ac:dyDescent="0.2">
      <c r="A109" s="132" t="s">
        <v>651</v>
      </c>
      <c r="B109" s="133">
        <v>35</v>
      </c>
      <c r="C109" s="133">
        <v>57</v>
      </c>
      <c r="D109" s="133">
        <v>73</v>
      </c>
      <c r="E109" s="133">
        <v>68</v>
      </c>
      <c r="F109" s="133">
        <v>16</v>
      </c>
      <c r="G109" s="133">
        <v>14</v>
      </c>
      <c r="H109" s="133">
        <v>40</v>
      </c>
      <c r="I109" s="133">
        <v>11</v>
      </c>
      <c r="J109" s="133">
        <v>34</v>
      </c>
      <c r="K109" s="133">
        <v>22</v>
      </c>
      <c r="L109" s="133">
        <v>22</v>
      </c>
      <c r="M109" s="133">
        <v>2</v>
      </c>
      <c r="N109" s="134">
        <f t="shared" si="24"/>
        <v>394</v>
      </c>
      <c r="O109" s="22" t="s">
        <v>866</v>
      </c>
    </row>
    <row r="110" spans="1:20" s="114" customFormat="1" ht="23.85" customHeight="1" x14ac:dyDescent="0.25">
      <c r="A110" s="139" t="s">
        <v>768</v>
      </c>
      <c r="B110" s="137">
        <f t="shared" ref="B110:M110" si="31">SUM(B111:B111)</f>
        <v>68</v>
      </c>
      <c r="C110" s="137">
        <f t="shared" si="31"/>
        <v>129</v>
      </c>
      <c r="D110" s="137">
        <f t="shared" si="31"/>
        <v>644</v>
      </c>
      <c r="E110" s="137">
        <f t="shared" si="31"/>
        <v>849</v>
      </c>
      <c r="F110" s="137">
        <f t="shared" si="31"/>
        <v>1410</v>
      </c>
      <c r="G110" s="137">
        <f t="shared" si="31"/>
        <v>310</v>
      </c>
      <c r="H110" s="137">
        <f t="shared" si="31"/>
        <v>191</v>
      </c>
      <c r="I110" s="137">
        <f t="shared" si="31"/>
        <v>631</v>
      </c>
      <c r="J110" s="137">
        <f t="shared" si="31"/>
        <v>482</v>
      </c>
      <c r="K110" s="137">
        <f t="shared" si="31"/>
        <v>309</v>
      </c>
      <c r="L110" s="137">
        <f t="shared" si="31"/>
        <v>0</v>
      </c>
      <c r="M110" s="137">
        <f t="shared" si="31"/>
        <v>125</v>
      </c>
      <c r="N110" s="138">
        <f t="shared" si="24"/>
        <v>5148</v>
      </c>
      <c r="O110" s="26" t="s">
        <v>696</v>
      </c>
      <c r="P110" s="115"/>
      <c r="Q110" s="115"/>
      <c r="R110" s="115"/>
      <c r="S110" s="115"/>
      <c r="T110" s="115"/>
    </row>
    <row r="111" spans="1:20" ht="18" customHeight="1" x14ac:dyDescent="0.2">
      <c r="A111" s="132" t="s">
        <v>769</v>
      </c>
      <c r="B111" s="133">
        <v>68</v>
      </c>
      <c r="C111" s="133">
        <v>129</v>
      </c>
      <c r="D111" s="133">
        <v>644</v>
      </c>
      <c r="E111" s="133">
        <v>849</v>
      </c>
      <c r="F111" s="133">
        <v>1410</v>
      </c>
      <c r="G111" s="133">
        <v>310</v>
      </c>
      <c r="H111" s="133">
        <v>191</v>
      </c>
      <c r="I111" s="133">
        <v>631</v>
      </c>
      <c r="J111" s="133">
        <v>482</v>
      </c>
      <c r="K111" s="133">
        <v>309</v>
      </c>
      <c r="L111" s="133">
        <v>0</v>
      </c>
      <c r="M111" s="133">
        <v>125</v>
      </c>
      <c r="N111" s="134">
        <f t="shared" si="24"/>
        <v>5148</v>
      </c>
      <c r="O111" s="22" t="s">
        <v>911</v>
      </c>
    </row>
    <row r="112" spans="1:20" s="25" customFormat="1" ht="23.85" customHeight="1" x14ac:dyDescent="0.25">
      <c r="A112" s="136" t="s">
        <v>770</v>
      </c>
      <c r="B112" s="137">
        <f t="shared" ref="B112:M112" si="32">SUM(B113:B113)</f>
        <v>135</v>
      </c>
      <c r="C112" s="137">
        <f t="shared" si="32"/>
        <v>102</v>
      </c>
      <c r="D112" s="137">
        <f t="shared" si="32"/>
        <v>113</v>
      </c>
      <c r="E112" s="137">
        <f t="shared" si="32"/>
        <v>383</v>
      </c>
      <c r="F112" s="137">
        <f t="shared" si="32"/>
        <v>474</v>
      </c>
      <c r="G112" s="137">
        <f t="shared" si="32"/>
        <v>235</v>
      </c>
      <c r="H112" s="137">
        <f t="shared" si="32"/>
        <v>289</v>
      </c>
      <c r="I112" s="137">
        <f t="shared" si="32"/>
        <v>341</v>
      </c>
      <c r="J112" s="137">
        <f t="shared" si="32"/>
        <v>353</v>
      </c>
      <c r="K112" s="137">
        <f t="shared" si="32"/>
        <v>291</v>
      </c>
      <c r="L112" s="137">
        <f t="shared" si="32"/>
        <v>0</v>
      </c>
      <c r="M112" s="137">
        <f t="shared" si="32"/>
        <v>34</v>
      </c>
      <c r="N112" s="138">
        <f t="shared" si="24"/>
        <v>2750</v>
      </c>
      <c r="O112" s="26" t="s">
        <v>145</v>
      </c>
      <c r="Q112" s="22"/>
    </row>
    <row r="113" spans="1:17" ht="18" customHeight="1" x14ac:dyDescent="0.2">
      <c r="A113" s="132" t="s">
        <v>334</v>
      </c>
      <c r="B113" s="133">
        <v>135</v>
      </c>
      <c r="C113" s="133">
        <v>102</v>
      </c>
      <c r="D113" s="133">
        <v>113</v>
      </c>
      <c r="E113" s="133">
        <v>383</v>
      </c>
      <c r="F113" s="133">
        <v>474</v>
      </c>
      <c r="G113" s="133">
        <v>235</v>
      </c>
      <c r="H113" s="133">
        <v>289</v>
      </c>
      <c r="I113" s="133">
        <v>341</v>
      </c>
      <c r="J113" s="133">
        <v>353</v>
      </c>
      <c r="K113" s="133">
        <v>291</v>
      </c>
      <c r="L113" s="133">
        <v>0</v>
      </c>
      <c r="M113" s="133">
        <v>34</v>
      </c>
      <c r="N113" s="134">
        <f t="shared" si="24"/>
        <v>2750</v>
      </c>
      <c r="O113" s="22" t="s">
        <v>525</v>
      </c>
    </row>
    <row r="114" spans="1:17" s="25" customFormat="1" ht="23.85" customHeight="1" x14ac:dyDescent="0.25">
      <c r="A114" s="136" t="s">
        <v>771</v>
      </c>
      <c r="B114" s="137">
        <f t="shared" ref="B114:M114" si="33">SUM(B115:B130)</f>
        <v>464</v>
      </c>
      <c r="C114" s="137">
        <f t="shared" si="33"/>
        <v>597</v>
      </c>
      <c r="D114" s="137">
        <f t="shared" si="33"/>
        <v>1268</v>
      </c>
      <c r="E114" s="137">
        <f t="shared" si="33"/>
        <v>6794</v>
      </c>
      <c r="F114" s="137">
        <f t="shared" si="33"/>
        <v>17622</v>
      </c>
      <c r="G114" s="137">
        <f t="shared" si="33"/>
        <v>17924</v>
      </c>
      <c r="H114" s="137">
        <f t="shared" si="33"/>
        <v>22777</v>
      </c>
      <c r="I114" s="137">
        <f t="shared" si="33"/>
        <v>28962</v>
      </c>
      <c r="J114" s="137">
        <f t="shared" si="33"/>
        <v>23330</v>
      </c>
      <c r="K114" s="137">
        <f t="shared" si="33"/>
        <v>13093</v>
      </c>
      <c r="L114" s="137">
        <f t="shared" si="33"/>
        <v>1342</v>
      </c>
      <c r="M114" s="137">
        <f t="shared" si="33"/>
        <v>636</v>
      </c>
      <c r="N114" s="138">
        <f t="shared" si="24"/>
        <v>134809</v>
      </c>
      <c r="O114" s="26" t="s">
        <v>185</v>
      </c>
      <c r="Q114" s="22"/>
    </row>
    <row r="115" spans="1:17" s="25" customFormat="1" ht="18" customHeight="1" x14ac:dyDescent="0.25">
      <c r="A115" s="132" t="s">
        <v>772</v>
      </c>
      <c r="B115" s="133">
        <v>0</v>
      </c>
      <c r="C115" s="133">
        <v>0</v>
      </c>
      <c r="D115" s="133">
        <v>0</v>
      </c>
      <c r="E115" s="133">
        <v>0</v>
      </c>
      <c r="F115" s="133">
        <v>0</v>
      </c>
      <c r="G115" s="133">
        <v>0</v>
      </c>
      <c r="H115" s="133">
        <v>0</v>
      </c>
      <c r="I115" s="133">
        <v>0</v>
      </c>
      <c r="J115" s="133">
        <v>0</v>
      </c>
      <c r="K115" s="133">
        <v>0</v>
      </c>
      <c r="L115" s="133">
        <v>0</v>
      </c>
      <c r="M115" s="133">
        <v>0</v>
      </c>
      <c r="N115" s="134">
        <f t="shared" si="24"/>
        <v>0</v>
      </c>
      <c r="O115" s="22" t="s">
        <v>929</v>
      </c>
      <c r="Q115" s="22"/>
    </row>
    <row r="116" spans="1:17" s="25" customFormat="1" ht="18" customHeight="1" x14ac:dyDescent="0.25">
      <c r="A116" s="132" t="s">
        <v>148</v>
      </c>
      <c r="B116" s="133">
        <v>0</v>
      </c>
      <c r="C116" s="133">
        <v>10</v>
      </c>
      <c r="D116" s="133">
        <v>11</v>
      </c>
      <c r="E116" s="133">
        <v>36</v>
      </c>
      <c r="F116" s="133">
        <v>257</v>
      </c>
      <c r="G116" s="133">
        <v>255</v>
      </c>
      <c r="H116" s="133">
        <v>943</v>
      </c>
      <c r="I116" s="133">
        <v>1120</v>
      </c>
      <c r="J116" s="133">
        <v>676</v>
      </c>
      <c r="K116" s="133">
        <v>201</v>
      </c>
      <c r="L116" s="133">
        <v>9</v>
      </c>
      <c r="M116" s="133">
        <v>15</v>
      </c>
      <c r="N116" s="134">
        <f t="shared" si="24"/>
        <v>3533</v>
      </c>
      <c r="O116" s="22" t="s">
        <v>526</v>
      </c>
      <c r="Q116" s="22"/>
    </row>
    <row r="117" spans="1:17" s="25" customFormat="1" ht="18" customHeight="1" x14ac:dyDescent="0.25">
      <c r="A117" s="140" t="s">
        <v>773</v>
      </c>
      <c r="B117" s="133">
        <v>0</v>
      </c>
      <c r="C117" s="133">
        <v>0</v>
      </c>
      <c r="D117" s="133">
        <v>0</v>
      </c>
      <c r="E117" s="133">
        <v>0</v>
      </c>
      <c r="F117" s="133">
        <v>136</v>
      </c>
      <c r="G117" s="133">
        <v>85</v>
      </c>
      <c r="H117" s="133">
        <v>207</v>
      </c>
      <c r="I117" s="133">
        <v>845</v>
      </c>
      <c r="J117" s="133">
        <v>73</v>
      </c>
      <c r="K117" s="133">
        <v>86</v>
      </c>
      <c r="L117" s="133">
        <v>0</v>
      </c>
      <c r="M117" s="133">
        <v>0</v>
      </c>
      <c r="N117" s="134">
        <f t="shared" si="24"/>
        <v>1432</v>
      </c>
      <c r="O117" s="22" t="s">
        <v>930</v>
      </c>
      <c r="Q117" s="22"/>
    </row>
    <row r="118" spans="1:17" s="25" customFormat="1" ht="18" customHeight="1" x14ac:dyDescent="0.25">
      <c r="A118" s="132" t="s">
        <v>774</v>
      </c>
      <c r="B118" s="133">
        <v>233</v>
      </c>
      <c r="C118" s="133">
        <v>237</v>
      </c>
      <c r="D118" s="133">
        <v>663</v>
      </c>
      <c r="E118" s="133">
        <v>3749</v>
      </c>
      <c r="F118" s="133">
        <v>8041</v>
      </c>
      <c r="G118" s="133">
        <v>7942</v>
      </c>
      <c r="H118" s="133">
        <v>8423</v>
      </c>
      <c r="I118" s="133">
        <v>8495</v>
      </c>
      <c r="J118" s="133">
        <v>10047</v>
      </c>
      <c r="K118" s="133">
        <v>6461</v>
      </c>
      <c r="L118" s="133">
        <v>646</v>
      </c>
      <c r="M118" s="133">
        <v>271</v>
      </c>
      <c r="N118" s="134">
        <f t="shared" ref="N118:N130" si="34">SUM(B118:M118)</f>
        <v>55208</v>
      </c>
      <c r="O118" s="22" t="s">
        <v>527</v>
      </c>
      <c r="P118" s="22"/>
      <c r="Q118" s="22"/>
    </row>
    <row r="119" spans="1:17" s="25" customFormat="1" ht="18" customHeight="1" x14ac:dyDescent="0.25">
      <c r="A119" s="132" t="s">
        <v>336</v>
      </c>
      <c r="B119" s="133">
        <v>70</v>
      </c>
      <c r="C119" s="133">
        <v>60</v>
      </c>
      <c r="D119" s="133">
        <v>165</v>
      </c>
      <c r="E119" s="133">
        <v>1075</v>
      </c>
      <c r="F119" s="133">
        <v>2465</v>
      </c>
      <c r="G119" s="133">
        <v>2360</v>
      </c>
      <c r="H119" s="133">
        <v>2550</v>
      </c>
      <c r="I119" s="133">
        <v>2790</v>
      </c>
      <c r="J119" s="133">
        <v>3250</v>
      </c>
      <c r="K119" s="133">
        <v>2100</v>
      </c>
      <c r="L119" s="133">
        <v>240</v>
      </c>
      <c r="M119" s="133">
        <v>130</v>
      </c>
      <c r="N119" s="134">
        <f t="shared" si="34"/>
        <v>17255</v>
      </c>
      <c r="O119" s="22" t="s">
        <v>613</v>
      </c>
      <c r="P119" s="22"/>
      <c r="Q119" s="22"/>
    </row>
    <row r="120" spans="1:17" s="25" customFormat="1" ht="18" customHeight="1" x14ac:dyDescent="0.25">
      <c r="A120" s="132" t="s">
        <v>337</v>
      </c>
      <c r="B120" s="133">
        <v>0</v>
      </c>
      <c r="C120" s="133">
        <v>0</v>
      </c>
      <c r="D120" s="133">
        <v>0</v>
      </c>
      <c r="E120" s="133">
        <v>0</v>
      </c>
      <c r="F120" s="133">
        <v>160</v>
      </c>
      <c r="G120" s="133">
        <v>111</v>
      </c>
      <c r="H120" s="133">
        <v>309</v>
      </c>
      <c r="I120" s="133">
        <v>374</v>
      </c>
      <c r="J120" s="133">
        <v>252</v>
      </c>
      <c r="K120" s="133">
        <v>97</v>
      </c>
      <c r="L120" s="133">
        <v>15</v>
      </c>
      <c r="M120" s="133">
        <v>0</v>
      </c>
      <c r="N120" s="134">
        <f t="shared" si="34"/>
        <v>1318</v>
      </c>
      <c r="O120" s="22" t="s">
        <v>529</v>
      </c>
      <c r="P120" s="22"/>
      <c r="Q120" s="22"/>
    </row>
    <row r="121" spans="1:17" s="25" customFormat="1" ht="18" customHeight="1" x14ac:dyDescent="0.25">
      <c r="A121" s="132" t="s">
        <v>405</v>
      </c>
      <c r="B121" s="133">
        <v>0</v>
      </c>
      <c r="C121" s="133">
        <v>13</v>
      </c>
      <c r="D121" s="133">
        <v>0</v>
      </c>
      <c r="E121" s="133">
        <v>39</v>
      </c>
      <c r="F121" s="133">
        <v>74</v>
      </c>
      <c r="G121" s="133">
        <v>364</v>
      </c>
      <c r="H121" s="133">
        <v>500</v>
      </c>
      <c r="I121" s="133">
        <v>1222</v>
      </c>
      <c r="J121" s="133">
        <v>477</v>
      </c>
      <c r="K121" s="133">
        <v>192</v>
      </c>
      <c r="L121" s="133">
        <v>25</v>
      </c>
      <c r="M121" s="133">
        <v>59</v>
      </c>
      <c r="N121" s="134">
        <f t="shared" si="34"/>
        <v>2965</v>
      </c>
      <c r="O121" s="22" t="s">
        <v>530</v>
      </c>
      <c r="P121" s="22"/>
      <c r="Q121" s="22"/>
    </row>
    <row r="122" spans="1:17" s="25" customFormat="1" ht="18" customHeight="1" x14ac:dyDescent="0.25">
      <c r="A122" s="132" t="s">
        <v>656</v>
      </c>
      <c r="B122" s="133">
        <v>0</v>
      </c>
      <c r="C122" s="133">
        <v>0</v>
      </c>
      <c r="D122" s="133">
        <v>0</v>
      </c>
      <c r="E122" s="133">
        <v>0</v>
      </c>
      <c r="F122" s="133">
        <v>0</v>
      </c>
      <c r="G122" s="133">
        <v>0</v>
      </c>
      <c r="H122" s="133">
        <v>445</v>
      </c>
      <c r="I122" s="133">
        <v>890</v>
      </c>
      <c r="J122" s="133">
        <v>195</v>
      </c>
      <c r="K122" s="133">
        <v>96</v>
      </c>
      <c r="L122" s="133">
        <v>0</v>
      </c>
      <c r="M122" s="133">
        <v>0</v>
      </c>
      <c r="N122" s="134">
        <f t="shared" si="34"/>
        <v>1626</v>
      </c>
      <c r="O122" s="22" t="s">
        <v>870</v>
      </c>
      <c r="P122" s="22"/>
      <c r="Q122" s="22"/>
    </row>
    <row r="123" spans="1:17" s="25" customFormat="1" ht="18" customHeight="1" x14ac:dyDescent="0.25">
      <c r="A123" s="132" t="s">
        <v>150</v>
      </c>
      <c r="B123" s="133">
        <v>5</v>
      </c>
      <c r="C123" s="133">
        <v>25</v>
      </c>
      <c r="D123" s="133">
        <v>21</v>
      </c>
      <c r="E123" s="133">
        <v>94</v>
      </c>
      <c r="F123" s="133">
        <v>641</v>
      </c>
      <c r="G123" s="133">
        <v>461</v>
      </c>
      <c r="H123" s="133">
        <v>1962</v>
      </c>
      <c r="I123" s="133">
        <v>3596</v>
      </c>
      <c r="J123" s="133">
        <v>1059</v>
      </c>
      <c r="K123" s="133">
        <v>203</v>
      </c>
      <c r="L123" s="133">
        <v>67</v>
      </c>
      <c r="M123" s="133">
        <v>24</v>
      </c>
      <c r="N123" s="134">
        <f t="shared" si="34"/>
        <v>8158</v>
      </c>
      <c r="O123" s="22" t="s">
        <v>531</v>
      </c>
      <c r="P123" s="22"/>
      <c r="Q123" s="22"/>
    </row>
    <row r="124" spans="1:17" s="25" customFormat="1" ht="18" customHeight="1" x14ac:dyDescent="0.25">
      <c r="A124" s="132" t="s">
        <v>151</v>
      </c>
      <c r="B124" s="133">
        <v>33</v>
      </c>
      <c r="C124" s="133">
        <v>29</v>
      </c>
      <c r="D124" s="133">
        <v>61</v>
      </c>
      <c r="E124" s="133">
        <v>490</v>
      </c>
      <c r="F124" s="133">
        <v>1501</v>
      </c>
      <c r="G124" s="133">
        <v>1211</v>
      </c>
      <c r="H124" s="133">
        <v>1047</v>
      </c>
      <c r="I124" s="133">
        <v>1443</v>
      </c>
      <c r="J124" s="133">
        <v>1339</v>
      </c>
      <c r="K124" s="133">
        <v>895</v>
      </c>
      <c r="L124" s="133">
        <v>67</v>
      </c>
      <c r="M124" s="133">
        <v>0</v>
      </c>
      <c r="N124" s="134">
        <f t="shared" si="34"/>
        <v>8116</v>
      </c>
      <c r="O124" s="22" t="s">
        <v>532</v>
      </c>
      <c r="P124" s="22"/>
      <c r="Q124" s="22"/>
    </row>
    <row r="125" spans="1:17" s="25" customFormat="1" ht="18" customHeight="1" x14ac:dyDescent="0.25">
      <c r="A125" s="132" t="s">
        <v>152</v>
      </c>
      <c r="B125" s="133">
        <v>10</v>
      </c>
      <c r="C125" s="133">
        <v>20</v>
      </c>
      <c r="D125" s="133">
        <v>30</v>
      </c>
      <c r="E125" s="133">
        <v>450</v>
      </c>
      <c r="F125" s="133">
        <v>2250</v>
      </c>
      <c r="G125" s="133">
        <v>2531</v>
      </c>
      <c r="H125" s="133">
        <v>2669</v>
      </c>
      <c r="I125" s="133">
        <v>3500</v>
      </c>
      <c r="J125" s="133">
        <v>2800</v>
      </c>
      <c r="K125" s="133">
        <v>1200</v>
      </c>
      <c r="L125" s="133">
        <v>101</v>
      </c>
      <c r="M125" s="133">
        <v>20</v>
      </c>
      <c r="N125" s="134">
        <f t="shared" si="34"/>
        <v>15581</v>
      </c>
      <c r="O125" s="22" t="s">
        <v>533</v>
      </c>
      <c r="P125" s="22"/>
      <c r="Q125" s="22"/>
    </row>
    <row r="126" spans="1:17" s="25" customFormat="1" ht="18" customHeight="1" x14ac:dyDescent="0.25">
      <c r="A126" s="132" t="s">
        <v>153</v>
      </c>
      <c r="B126" s="133">
        <v>72</v>
      </c>
      <c r="C126" s="133">
        <v>92</v>
      </c>
      <c r="D126" s="133">
        <v>104</v>
      </c>
      <c r="E126" s="133">
        <v>401</v>
      </c>
      <c r="F126" s="133">
        <v>1637</v>
      </c>
      <c r="G126" s="133">
        <v>1464</v>
      </c>
      <c r="H126" s="133">
        <v>1559</v>
      </c>
      <c r="I126" s="133">
        <v>2088</v>
      </c>
      <c r="J126" s="133">
        <v>1746</v>
      </c>
      <c r="K126" s="133">
        <v>596</v>
      </c>
      <c r="L126" s="133">
        <v>85</v>
      </c>
      <c r="M126" s="133">
        <v>38</v>
      </c>
      <c r="N126" s="134">
        <f t="shared" si="34"/>
        <v>9882</v>
      </c>
      <c r="O126" s="22" t="s">
        <v>534</v>
      </c>
      <c r="P126" s="22"/>
      <c r="Q126" s="22"/>
    </row>
    <row r="127" spans="1:17" s="25" customFormat="1" ht="18" customHeight="1" x14ac:dyDescent="0.25">
      <c r="A127" s="132" t="s">
        <v>775</v>
      </c>
      <c r="B127" s="133">
        <v>0</v>
      </c>
      <c r="C127" s="133">
        <v>0</v>
      </c>
      <c r="D127" s="133">
        <v>0</v>
      </c>
      <c r="E127" s="133">
        <v>6</v>
      </c>
      <c r="F127" s="133">
        <v>40</v>
      </c>
      <c r="G127" s="133">
        <v>108</v>
      </c>
      <c r="H127" s="133">
        <v>143</v>
      </c>
      <c r="I127" s="133">
        <v>182</v>
      </c>
      <c r="J127" s="133">
        <v>45</v>
      </c>
      <c r="K127" s="133">
        <v>0</v>
      </c>
      <c r="L127" s="133">
        <v>0</v>
      </c>
      <c r="M127" s="133">
        <v>0</v>
      </c>
      <c r="N127" s="134">
        <f t="shared" si="34"/>
        <v>524</v>
      </c>
      <c r="O127" s="22" t="s">
        <v>912</v>
      </c>
      <c r="P127" s="22"/>
      <c r="Q127" s="22"/>
    </row>
    <row r="128" spans="1:17" s="25" customFormat="1" ht="18" customHeight="1" x14ac:dyDescent="0.25">
      <c r="A128" s="132" t="s">
        <v>657</v>
      </c>
      <c r="B128" s="133">
        <v>0</v>
      </c>
      <c r="C128" s="133">
        <v>3</v>
      </c>
      <c r="D128" s="133">
        <v>2</v>
      </c>
      <c r="E128" s="133">
        <v>48</v>
      </c>
      <c r="F128" s="133">
        <v>51</v>
      </c>
      <c r="G128" s="133">
        <v>162</v>
      </c>
      <c r="H128" s="133">
        <v>396</v>
      </c>
      <c r="I128" s="133">
        <v>542</v>
      </c>
      <c r="J128" s="133">
        <v>309</v>
      </c>
      <c r="K128" s="133">
        <v>69</v>
      </c>
      <c r="L128" s="133">
        <v>3</v>
      </c>
      <c r="M128" s="133">
        <v>0</v>
      </c>
      <c r="N128" s="134">
        <f t="shared" si="34"/>
        <v>1585</v>
      </c>
      <c r="O128" s="22" t="s">
        <v>871</v>
      </c>
      <c r="P128" s="22"/>
      <c r="Q128" s="22"/>
    </row>
    <row r="129" spans="1:17" s="25" customFormat="1" ht="18" customHeight="1" x14ac:dyDescent="0.25">
      <c r="A129" s="132" t="s">
        <v>270</v>
      </c>
      <c r="B129" s="133">
        <v>18</v>
      </c>
      <c r="C129" s="133">
        <v>0</v>
      </c>
      <c r="D129" s="133">
        <v>135</v>
      </c>
      <c r="E129" s="133">
        <v>276</v>
      </c>
      <c r="F129" s="133">
        <v>172</v>
      </c>
      <c r="G129" s="133">
        <v>634</v>
      </c>
      <c r="H129" s="133">
        <v>1068</v>
      </c>
      <c r="I129" s="133">
        <v>1344</v>
      </c>
      <c r="J129" s="133">
        <v>683</v>
      </c>
      <c r="K129" s="133">
        <v>682</v>
      </c>
      <c r="L129" s="133">
        <v>51</v>
      </c>
      <c r="M129" s="133">
        <v>57</v>
      </c>
      <c r="N129" s="134">
        <f t="shared" si="34"/>
        <v>5120</v>
      </c>
      <c r="O129" s="22" t="s">
        <v>873</v>
      </c>
      <c r="P129" s="22"/>
      <c r="Q129" s="22"/>
    </row>
    <row r="130" spans="1:17" s="25" customFormat="1" ht="18" customHeight="1" x14ac:dyDescent="0.25">
      <c r="A130" s="132" t="s">
        <v>154</v>
      </c>
      <c r="B130" s="133">
        <v>23</v>
      </c>
      <c r="C130" s="133">
        <v>108</v>
      </c>
      <c r="D130" s="133">
        <v>76</v>
      </c>
      <c r="E130" s="133">
        <v>130</v>
      </c>
      <c r="F130" s="133">
        <v>197</v>
      </c>
      <c r="G130" s="133">
        <v>236</v>
      </c>
      <c r="H130" s="133">
        <v>556</v>
      </c>
      <c r="I130" s="133">
        <v>531</v>
      </c>
      <c r="J130" s="133">
        <v>379</v>
      </c>
      <c r="K130" s="133">
        <v>215</v>
      </c>
      <c r="L130" s="133">
        <v>33</v>
      </c>
      <c r="M130" s="133">
        <v>22</v>
      </c>
      <c r="N130" s="134">
        <f t="shared" si="34"/>
        <v>2506</v>
      </c>
      <c r="O130" s="22" t="s">
        <v>956</v>
      </c>
      <c r="P130" s="22"/>
      <c r="Q130" s="22"/>
    </row>
    <row r="131" spans="1:17" s="25" customFormat="1" ht="23.85" customHeight="1" x14ac:dyDescent="0.25">
      <c r="A131" s="136" t="s">
        <v>776</v>
      </c>
      <c r="B131" s="137">
        <f t="shared" ref="B131:M131" si="35">SUM(B132:B135)</f>
        <v>535</v>
      </c>
      <c r="C131" s="137">
        <f t="shared" si="35"/>
        <v>498</v>
      </c>
      <c r="D131" s="137">
        <f t="shared" si="35"/>
        <v>1057</v>
      </c>
      <c r="E131" s="137">
        <f t="shared" si="35"/>
        <v>1743</v>
      </c>
      <c r="F131" s="137">
        <f t="shared" si="35"/>
        <v>1634</v>
      </c>
      <c r="G131" s="137">
        <f t="shared" si="35"/>
        <v>1660</v>
      </c>
      <c r="H131" s="137">
        <f t="shared" si="35"/>
        <v>3072</v>
      </c>
      <c r="I131" s="137">
        <f t="shared" si="35"/>
        <v>3399</v>
      </c>
      <c r="J131" s="137">
        <f t="shared" si="35"/>
        <v>1964</v>
      </c>
      <c r="K131" s="137">
        <f t="shared" si="35"/>
        <v>1801</v>
      </c>
      <c r="L131" s="137">
        <f t="shared" si="35"/>
        <v>856</v>
      </c>
      <c r="M131" s="137">
        <f t="shared" si="35"/>
        <v>673</v>
      </c>
      <c r="N131" s="138">
        <f t="shared" ref="N131:N189" si="36">SUM(B131:M131)</f>
        <v>18892</v>
      </c>
      <c r="O131" s="26" t="s">
        <v>193</v>
      </c>
      <c r="Q131" s="22"/>
    </row>
    <row r="132" spans="1:17" ht="18" customHeight="1" x14ac:dyDescent="0.2">
      <c r="A132" s="132" t="s">
        <v>156</v>
      </c>
      <c r="B132" s="133">
        <v>41</v>
      </c>
      <c r="C132" s="133">
        <v>19</v>
      </c>
      <c r="D132" s="133">
        <v>117</v>
      </c>
      <c r="E132" s="133">
        <v>165</v>
      </c>
      <c r="F132" s="133">
        <v>257</v>
      </c>
      <c r="G132" s="133">
        <v>387</v>
      </c>
      <c r="H132" s="133">
        <v>973</v>
      </c>
      <c r="I132" s="133">
        <v>1434</v>
      </c>
      <c r="J132" s="133">
        <v>394</v>
      </c>
      <c r="K132" s="133">
        <v>229</v>
      </c>
      <c r="L132" s="133">
        <v>31</v>
      </c>
      <c r="M132" s="133">
        <v>28</v>
      </c>
      <c r="N132" s="134">
        <f t="shared" si="36"/>
        <v>4075</v>
      </c>
      <c r="O132" s="22" t="s">
        <v>194</v>
      </c>
    </row>
    <row r="133" spans="1:17" ht="18" customHeight="1" x14ac:dyDescent="0.2">
      <c r="A133" s="132" t="s">
        <v>777</v>
      </c>
      <c r="B133" s="133">
        <v>183</v>
      </c>
      <c r="C133" s="133">
        <v>228</v>
      </c>
      <c r="D133" s="133">
        <v>411</v>
      </c>
      <c r="E133" s="133">
        <v>583</v>
      </c>
      <c r="F133" s="133">
        <v>510</v>
      </c>
      <c r="G133" s="133">
        <v>426</v>
      </c>
      <c r="H133" s="133">
        <v>438</v>
      </c>
      <c r="I133" s="133">
        <v>600</v>
      </c>
      <c r="J133" s="133">
        <v>553</v>
      </c>
      <c r="K133" s="133">
        <v>564</v>
      </c>
      <c r="L133" s="133">
        <v>222</v>
      </c>
      <c r="M133" s="133">
        <v>174</v>
      </c>
      <c r="N133" s="134">
        <f t="shared" si="36"/>
        <v>4892</v>
      </c>
      <c r="O133" s="22" t="s">
        <v>536</v>
      </c>
    </row>
    <row r="134" spans="1:17" ht="18" customHeight="1" x14ac:dyDescent="0.2">
      <c r="A134" s="132" t="s">
        <v>659</v>
      </c>
      <c r="B134" s="133">
        <v>16</v>
      </c>
      <c r="C134" s="133">
        <v>34</v>
      </c>
      <c r="D134" s="133">
        <v>55</v>
      </c>
      <c r="E134" s="133">
        <v>91</v>
      </c>
      <c r="F134" s="133">
        <v>94</v>
      </c>
      <c r="G134" s="133">
        <v>113</v>
      </c>
      <c r="H134" s="133">
        <v>136</v>
      </c>
      <c r="I134" s="133">
        <v>198</v>
      </c>
      <c r="J134" s="133">
        <v>152</v>
      </c>
      <c r="K134" s="133">
        <v>110</v>
      </c>
      <c r="L134" s="133">
        <v>27</v>
      </c>
      <c r="M134" s="133">
        <v>10</v>
      </c>
      <c r="N134" s="134">
        <f t="shared" si="36"/>
        <v>1036</v>
      </c>
      <c r="O134" s="22" t="s">
        <v>874</v>
      </c>
    </row>
    <row r="135" spans="1:17" ht="18" customHeight="1" x14ac:dyDescent="0.2">
      <c r="A135" s="132" t="s">
        <v>157</v>
      </c>
      <c r="B135" s="133">
        <v>295</v>
      </c>
      <c r="C135" s="133">
        <v>217</v>
      </c>
      <c r="D135" s="133">
        <v>474</v>
      </c>
      <c r="E135" s="133">
        <v>904</v>
      </c>
      <c r="F135" s="133">
        <v>773</v>
      </c>
      <c r="G135" s="133">
        <v>734</v>
      </c>
      <c r="H135" s="133">
        <v>1525</v>
      </c>
      <c r="I135" s="133">
        <v>1167</v>
      </c>
      <c r="J135" s="133">
        <v>865</v>
      </c>
      <c r="K135" s="133">
        <v>898</v>
      </c>
      <c r="L135" s="133">
        <v>576</v>
      </c>
      <c r="M135" s="133">
        <v>461</v>
      </c>
      <c r="N135" s="134">
        <f t="shared" si="36"/>
        <v>8889</v>
      </c>
      <c r="O135" s="22" t="s">
        <v>537</v>
      </c>
    </row>
    <row r="136" spans="1:17" s="25" customFormat="1" ht="23.85" customHeight="1" x14ac:dyDescent="0.25">
      <c r="A136" s="136" t="s">
        <v>778</v>
      </c>
      <c r="B136" s="137">
        <f>SUM(B137:B138)</f>
        <v>366</v>
      </c>
      <c r="C136" s="137">
        <f>SUM(C137:C138)</f>
        <v>272</v>
      </c>
      <c r="D136" s="137">
        <f>SUM(D137:D138)</f>
        <v>1120</v>
      </c>
      <c r="E136" s="137">
        <f>SUM(E137:E138)</f>
        <v>1155</v>
      </c>
      <c r="F136" s="137">
        <f>SUM(F137:F138)</f>
        <v>957</v>
      </c>
      <c r="G136" s="137">
        <f t="shared" ref="G136:M136" si="37">SUM(G137:G138)</f>
        <v>1098</v>
      </c>
      <c r="H136" s="137">
        <f t="shared" si="37"/>
        <v>547</v>
      </c>
      <c r="I136" s="137">
        <f t="shared" si="37"/>
        <v>646</v>
      </c>
      <c r="J136" s="137">
        <f t="shared" si="37"/>
        <v>660</v>
      </c>
      <c r="K136" s="137">
        <f t="shared" si="37"/>
        <v>1007</v>
      </c>
      <c r="L136" s="137">
        <f t="shared" si="37"/>
        <v>0</v>
      </c>
      <c r="M136" s="137">
        <f t="shared" si="37"/>
        <v>426</v>
      </c>
      <c r="N136" s="138">
        <f t="shared" si="36"/>
        <v>8254</v>
      </c>
      <c r="O136" s="26" t="s">
        <v>196</v>
      </c>
      <c r="Q136" s="22"/>
    </row>
    <row r="137" spans="1:17" ht="18" customHeight="1" x14ac:dyDescent="0.2">
      <c r="A137" s="132" t="s">
        <v>779</v>
      </c>
      <c r="B137" s="133">
        <v>366</v>
      </c>
      <c r="C137" s="133">
        <v>272</v>
      </c>
      <c r="D137" s="133">
        <v>1120</v>
      </c>
      <c r="E137" s="133">
        <v>1155</v>
      </c>
      <c r="F137" s="133">
        <v>957</v>
      </c>
      <c r="G137" s="133">
        <v>1098</v>
      </c>
      <c r="H137" s="133">
        <v>547</v>
      </c>
      <c r="I137" s="133">
        <v>646</v>
      </c>
      <c r="J137" s="133">
        <v>660</v>
      </c>
      <c r="K137" s="133">
        <v>1007</v>
      </c>
      <c r="L137" s="133">
        <v>0</v>
      </c>
      <c r="M137" s="133">
        <v>426</v>
      </c>
      <c r="N137" s="134">
        <f t="shared" si="36"/>
        <v>8254</v>
      </c>
      <c r="O137" s="22" t="s">
        <v>197</v>
      </c>
    </row>
    <row r="138" spans="1:17" ht="18" customHeight="1" x14ac:dyDescent="0.2">
      <c r="A138" s="132" t="s">
        <v>661</v>
      </c>
      <c r="B138" s="133">
        <v>0</v>
      </c>
      <c r="C138" s="133">
        <v>0</v>
      </c>
      <c r="D138" s="133">
        <v>0</v>
      </c>
      <c r="E138" s="133">
        <v>0</v>
      </c>
      <c r="F138" s="133">
        <v>0</v>
      </c>
      <c r="G138" s="133">
        <v>0</v>
      </c>
      <c r="H138" s="133">
        <v>0</v>
      </c>
      <c r="I138" s="133">
        <v>0</v>
      </c>
      <c r="J138" s="133">
        <v>0</v>
      </c>
      <c r="K138" s="133">
        <v>0</v>
      </c>
      <c r="L138" s="133">
        <v>0</v>
      </c>
      <c r="M138" s="133">
        <v>0</v>
      </c>
      <c r="N138" s="134">
        <f t="shared" si="36"/>
        <v>0</v>
      </c>
      <c r="O138" s="22" t="s">
        <v>876</v>
      </c>
    </row>
    <row r="139" spans="1:17" s="25" customFormat="1" ht="23.85" customHeight="1" x14ac:dyDescent="0.25">
      <c r="A139" s="136" t="s">
        <v>780</v>
      </c>
      <c r="B139" s="137">
        <f t="shared" ref="B139:M139" si="38">SUM(B140:B143)</f>
        <v>432</v>
      </c>
      <c r="C139" s="137">
        <f t="shared" si="38"/>
        <v>349</v>
      </c>
      <c r="D139" s="137">
        <f t="shared" si="38"/>
        <v>913</v>
      </c>
      <c r="E139" s="137">
        <f t="shared" si="38"/>
        <v>2922</v>
      </c>
      <c r="F139" s="137">
        <f t="shared" si="38"/>
        <v>6124</v>
      </c>
      <c r="G139" s="137">
        <f t="shared" si="38"/>
        <v>3704</v>
      </c>
      <c r="H139" s="137">
        <f t="shared" si="38"/>
        <v>3673</v>
      </c>
      <c r="I139" s="137">
        <f t="shared" si="38"/>
        <v>4659</v>
      </c>
      <c r="J139" s="137">
        <f t="shared" si="38"/>
        <v>5556</v>
      </c>
      <c r="K139" s="137">
        <f t="shared" si="38"/>
        <v>4828</v>
      </c>
      <c r="L139" s="137">
        <f t="shared" si="38"/>
        <v>1085</v>
      </c>
      <c r="M139" s="137">
        <f t="shared" si="38"/>
        <v>329</v>
      </c>
      <c r="N139" s="138">
        <f t="shared" si="36"/>
        <v>34574</v>
      </c>
      <c r="O139" s="26" t="s">
        <v>199</v>
      </c>
    </row>
    <row r="140" spans="1:17" ht="18" customHeight="1" x14ac:dyDescent="0.2">
      <c r="A140" s="132" t="s">
        <v>162</v>
      </c>
      <c r="B140" s="133">
        <v>0</v>
      </c>
      <c r="C140" s="133">
        <v>0</v>
      </c>
      <c r="D140" s="133">
        <v>0</v>
      </c>
      <c r="E140" s="133">
        <v>0</v>
      </c>
      <c r="F140" s="133">
        <v>0</v>
      </c>
      <c r="G140" s="133">
        <v>0</v>
      </c>
      <c r="H140" s="133">
        <v>0</v>
      </c>
      <c r="I140" s="133">
        <v>0</v>
      </c>
      <c r="J140" s="133">
        <v>0</v>
      </c>
      <c r="K140" s="133">
        <v>0</v>
      </c>
      <c r="L140" s="133">
        <v>0</v>
      </c>
      <c r="M140" s="133">
        <v>0</v>
      </c>
      <c r="N140" s="134">
        <f t="shared" si="36"/>
        <v>0</v>
      </c>
      <c r="O140" s="22" t="s">
        <v>538</v>
      </c>
    </row>
    <row r="141" spans="1:17" ht="18" customHeight="1" x14ac:dyDescent="0.2">
      <c r="A141" s="132" t="s">
        <v>781</v>
      </c>
      <c r="B141" s="133">
        <v>108</v>
      </c>
      <c r="C141" s="133">
        <v>40</v>
      </c>
      <c r="D141" s="133">
        <v>43</v>
      </c>
      <c r="E141" s="133">
        <v>129</v>
      </c>
      <c r="F141" s="133">
        <v>340</v>
      </c>
      <c r="G141" s="133">
        <v>280</v>
      </c>
      <c r="H141" s="133">
        <v>290</v>
      </c>
      <c r="I141" s="133">
        <v>410</v>
      </c>
      <c r="J141" s="133">
        <v>430</v>
      </c>
      <c r="K141" s="133">
        <v>355</v>
      </c>
      <c r="L141" s="133">
        <v>145</v>
      </c>
      <c r="M141" s="133">
        <v>125</v>
      </c>
      <c r="N141" s="134">
        <f t="shared" si="36"/>
        <v>2695</v>
      </c>
      <c r="O141" s="22" t="s">
        <v>203</v>
      </c>
    </row>
    <row r="142" spans="1:17" ht="18" customHeight="1" x14ac:dyDescent="0.2">
      <c r="A142" s="140" t="s">
        <v>957</v>
      </c>
      <c r="B142" s="133">
        <v>272</v>
      </c>
      <c r="C142" s="133">
        <v>292</v>
      </c>
      <c r="D142" s="133">
        <v>817</v>
      </c>
      <c r="E142" s="133">
        <v>2619</v>
      </c>
      <c r="F142" s="133">
        <v>4719</v>
      </c>
      <c r="G142" s="133">
        <v>2840</v>
      </c>
      <c r="H142" s="133">
        <v>2715</v>
      </c>
      <c r="I142" s="133">
        <v>3450</v>
      </c>
      <c r="J142" s="133">
        <v>4439</v>
      </c>
      <c r="K142" s="133">
        <v>3975</v>
      </c>
      <c r="L142" s="133">
        <v>895</v>
      </c>
      <c r="M142" s="133">
        <v>152</v>
      </c>
      <c r="N142" s="134">
        <f t="shared" si="36"/>
        <v>27185</v>
      </c>
      <c r="O142" s="22" t="s">
        <v>201</v>
      </c>
    </row>
    <row r="143" spans="1:17" ht="18" customHeight="1" x14ac:dyDescent="0.2">
      <c r="A143" s="132" t="s">
        <v>164</v>
      </c>
      <c r="B143" s="133">
        <v>52</v>
      </c>
      <c r="C143" s="133">
        <v>17</v>
      </c>
      <c r="D143" s="133">
        <v>53</v>
      </c>
      <c r="E143" s="133">
        <v>174</v>
      </c>
      <c r="F143" s="133">
        <v>1065</v>
      </c>
      <c r="G143" s="133">
        <v>584</v>
      </c>
      <c r="H143" s="133">
        <v>668</v>
      </c>
      <c r="I143" s="133">
        <v>799</v>
      </c>
      <c r="J143" s="133">
        <v>687</v>
      </c>
      <c r="K143" s="133">
        <v>498</v>
      </c>
      <c r="L143" s="133">
        <v>45</v>
      </c>
      <c r="M143" s="133">
        <v>52</v>
      </c>
      <c r="N143" s="134">
        <f t="shared" si="36"/>
        <v>4694</v>
      </c>
      <c r="O143" s="22" t="s">
        <v>540</v>
      </c>
    </row>
    <row r="144" spans="1:17" s="25" customFormat="1" ht="23.85" customHeight="1" x14ac:dyDescent="0.25">
      <c r="A144" s="136" t="s">
        <v>783</v>
      </c>
      <c r="B144" s="137">
        <f t="shared" ref="B144:M144" si="39">SUM(B145:B151)</f>
        <v>0</v>
      </c>
      <c r="C144" s="137">
        <f t="shared" si="39"/>
        <v>0</v>
      </c>
      <c r="D144" s="137">
        <f t="shared" si="39"/>
        <v>154</v>
      </c>
      <c r="E144" s="137">
        <f t="shared" si="39"/>
        <v>937</v>
      </c>
      <c r="F144" s="137">
        <f t="shared" si="39"/>
        <v>2135</v>
      </c>
      <c r="G144" s="137">
        <f t="shared" si="39"/>
        <v>1517</v>
      </c>
      <c r="H144" s="137">
        <f t="shared" si="39"/>
        <v>2314</v>
      </c>
      <c r="I144" s="137">
        <f t="shared" si="39"/>
        <v>2860</v>
      </c>
      <c r="J144" s="137">
        <f t="shared" si="39"/>
        <v>2329</v>
      </c>
      <c r="K144" s="137">
        <f t="shared" si="39"/>
        <v>872</v>
      </c>
      <c r="L144" s="137">
        <f t="shared" si="39"/>
        <v>103</v>
      </c>
      <c r="M144" s="137">
        <f t="shared" si="39"/>
        <v>145</v>
      </c>
      <c r="N144" s="138">
        <f t="shared" si="36"/>
        <v>13366</v>
      </c>
      <c r="O144" s="26" t="s">
        <v>204</v>
      </c>
      <c r="Q144" s="22"/>
    </row>
    <row r="145" spans="1:17" ht="18" customHeight="1" x14ac:dyDescent="0.2">
      <c r="A145" s="132" t="s">
        <v>339</v>
      </c>
      <c r="B145" s="133">
        <v>0</v>
      </c>
      <c r="C145" s="133">
        <v>0</v>
      </c>
      <c r="D145" s="133">
        <v>0</v>
      </c>
      <c r="E145" s="133">
        <v>119</v>
      </c>
      <c r="F145" s="133">
        <v>871</v>
      </c>
      <c r="G145" s="133">
        <v>578</v>
      </c>
      <c r="H145" s="133">
        <v>511</v>
      </c>
      <c r="I145" s="133">
        <v>703</v>
      </c>
      <c r="J145" s="133">
        <v>799</v>
      </c>
      <c r="K145" s="133">
        <v>188</v>
      </c>
      <c r="L145" s="133">
        <v>0</v>
      </c>
      <c r="M145" s="133">
        <v>0</v>
      </c>
      <c r="N145" s="134">
        <f t="shared" si="36"/>
        <v>3769</v>
      </c>
      <c r="O145" s="22" t="s">
        <v>541</v>
      </c>
    </row>
    <row r="146" spans="1:17" ht="18" customHeight="1" x14ac:dyDescent="0.2">
      <c r="A146" s="132" t="s">
        <v>784</v>
      </c>
      <c r="B146" s="133">
        <v>0</v>
      </c>
      <c r="C146" s="133">
        <v>0</v>
      </c>
      <c r="D146" s="133">
        <v>0</v>
      </c>
      <c r="E146" s="133">
        <v>19</v>
      </c>
      <c r="F146" s="133">
        <v>24</v>
      </c>
      <c r="G146" s="133">
        <v>0</v>
      </c>
      <c r="H146" s="133">
        <v>0</v>
      </c>
      <c r="I146" s="133">
        <v>0</v>
      </c>
      <c r="J146" s="133">
        <v>0</v>
      </c>
      <c r="K146" s="133">
        <v>0</v>
      </c>
      <c r="L146" s="133">
        <v>0</v>
      </c>
      <c r="M146" s="133">
        <v>0</v>
      </c>
      <c r="N146" s="134">
        <f t="shared" si="36"/>
        <v>43</v>
      </c>
      <c r="O146" s="22" t="s">
        <v>878</v>
      </c>
    </row>
    <row r="147" spans="1:17" ht="18" customHeight="1" x14ac:dyDescent="0.2">
      <c r="A147" s="132" t="s">
        <v>167</v>
      </c>
      <c r="B147" s="133">
        <v>0</v>
      </c>
      <c r="C147" s="133">
        <v>0</v>
      </c>
      <c r="D147" s="133">
        <v>0</v>
      </c>
      <c r="E147" s="133">
        <v>322</v>
      </c>
      <c r="F147" s="133">
        <v>254</v>
      </c>
      <c r="G147" s="133">
        <v>358</v>
      </c>
      <c r="H147" s="133">
        <v>898</v>
      </c>
      <c r="I147" s="133">
        <v>1057</v>
      </c>
      <c r="J147" s="133">
        <v>594</v>
      </c>
      <c r="K147" s="133">
        <v>284</v>
      </c>
      <c r="L147" s="133">
        <v>0</v>
      </c>
      <c r="M147" s="133">
        <v>0</v>
      </c>
      <c r="N147" s="134">
        <f t="shared" si="36"/>
        <v>3767</v>
      </c>
      <c r="O147" s="22" t="s">
        <v>614</v>
      </c>
    </row>
    <row r="148" spans="1:17" ht="18" customHeight="1" x14ac:dyDescent="0.2">
      <c r="A148" s="132" t="s">
        <v>698</v>
      </c>
      <c r="B148" s="133">
        <v>0</v>
      </c>
      <c r="C148" s="133">
        <v>0</v>
      </c>
      <c r="D148" s="133">
        <v>0</v>
      </c>
      <c r="E148" s="133">
        <v>0</v>
      </c>
      <c r="F148" s="133">
        <v>0</v>
      </c>
      <c r="G148" s="133">
        <v>0</v>
      </c>
      <c r="H148" s="133">
        <v>0</v>
      </c>
      <c r="I148" s="133">
        <v>0</v>
      </c>
      <c r="J148" s="133">
        <v>0</v>
      </c>
      <c r="K148" s="133">
        <v>40</v>
      </c>
      <c r="L148" s="133">
        <v>0</v>
      </c>
      <c r="M148" s="133">
        <v>0</v>
      </c>
      <c r="N148" s="134">
        <f t="shared" si="36"/>
        <v>40</v>
      </c>
      <c r="O148" s="22" t="s">
        <v>914</v>
      </c>
    </row>
    <row r="149" spans="1:17" ht="18" customHeight="1" x14ac:dyDescent="0.2">
      <c r="A149" s="132" t="s">
        <v>274</v>
      </c>
      <c r="B149" s="133">
        <v>0</v>
      </c>
      <c r="C149" s="133">
        <v>0</v>
      </c>
      <c r="D149" s="133">
        <v>84</v>
      </c>
      <c r="E149" s="133">
        <v>392</v>
      </c>
      <c r="F149" s="133">
        <v>746</v>
      </c>
      <c r="G149" s="133">
        <v>405</v>
      </c>
      <c r="H149" s="133">
        <v>625</v>
      </c>
      <c r="I149" s="133">
        <v>854</v>
      </c>
      <c r="J149" s="133">
        <v>936</v>
      </c>
      <c r="K149" s="133">
        <v>360</v>
      </c>
      <c r="L149" s="133">
        <v>103</v>
      </c>
      <c r="M149" s="133">
        <v>145</v>
      </c>
      <c r="N149" s="134">
        <f t="shared" si="36"/>
        <v>4650</v>
      </c>
      <c r="O149" s="22" t="s">
        <v>615</v>
      </c>
    </row>
    <row r="150" spans="1:17" ht="18" customHeight="1" x14ac:dyDescent="0.2">
      <c r="A150" s="132" t="s">
        <v>340</v>
      </c>
      <c r="B150" s="133">
        <v>0</v>
      </c>
      <c r="C150" s="133">
        <v>0</v>
      </c>
      <c r="D150" s="133">
        <v>70</v>
      </c>
      <c r="E150" s="133">
        <v>85</v>
      </c>
      <c r="F150" s="133">
        <v>240</v>
      </c>
      <c r="G150" s="133">
        <v>176</v>
      </c>
      <c r="H150" s="133">
        <v>280</v>
      </c>
      <c r="I150" s="133">
        <v>204</v>
      </c>
      <c r="J150" s="133">
        <v>0</v>
      </c>
      <c r="K150" s="133">
        <v>0</v>
      </c>
      <c r="L150" s="133">
        <v>0</v>
      </c>
      <c r="M150" s="133">
        <v>0</v>
      </c>
      <c r="N150" s="134">
        <f t="shared" si="36"/>
        <v>1055</v>
      </c>
      <c r="O150" s="22" t="s">
        <v>958</v>
      </c>
    </row>
    <row r="151" spans="1:17" ht="18" customHeight="1" x14ac:dyDescent="0.2">
      <c r="A151" s="132" t="s">
        <v>959</v>
      </c>
      <c r="B151" s="133">
        <v>0</v>
      </c>
      <c r="C151" s="133">
        <v>0</v>
      </c>
      <c r="D151" s="133">
        <v>0</v>
      </c>
      <c r="E151" s="133">
        <v>0</v>
      </c>
      <c r="F151" s="133">
        <v>0</v>
      </c>
      <c r="G151" s="133">
        <v>0</v>
      </c>
      <c r="H151" s="133">
        <v>0</v>
      </c>
      <c r="I151" s="133">
        <v>42</v>
      </c>
      <c r="J151" s="133">
        <v>0</v>
      </c>
      <c r="K151" s="133">
        <v>0</v>
      </c>
      <c r="L151" s="133">
        <v>0</v>
      </c>
      <c r="M151" s="133">
        <v>0</v>
      </c>
      <c r="N151" s="134">
        <f t="shared" si="36"/>
        <v>42</v>
      </c>
      <c r="O151" s="22" t="s">
        <v>960</v>
      </c>
    </row>
    <row r="152" spans="1:17" s="25" customFormat="1" ht="23.85" customHeight="1" x14ac:dyDescent="0.25">
      <c r="A152" s="136" t="s">
        <v>785</v>
      </c>
      <c r="B152" s="137">
        <f t="shared" ref="B152:M152" si="40">SUM(B153:B153)</f>
        <v>0</v>
      </c>
      <c r="C152" s="137">
        <f t="shared" si="40"/>
        <v>33</v>
      </c>
      <c r="D152" s="137">
        <f t="shared" si="40"/>
        <v>269</v>
      </c>
      <c r="E152" s="137">
        <f t="shared" si="40"/>
        <v>543</v>
      </c>
      <c r="F152" s="137">
        <f t="shared" si="40"/>
        <v>491</v>
      </c>
      <c r="G152" s="137">
        <f t="shared" si="40"/>
        <v>649</v>
      </c>
      <c r="H152" s="137">
        <f t="shared" si="40"/>
        <v>930</v>
      </c>
      <c r="I152" s="137">
        <f t="shared" si="40"/>
        <v>728</v>
      </c>
      <c r="J152" s="137">
        <f t="shared" si="40"/>
        <v>755</v>
      </c>
      <c r="K152" s="137">
        <f t="shared" si="40"/>
        <v>303</v>
      </c>
      <c r="L152" s="137">
        <f t="shared" si="40"/>
        <v>160</v>
      </c>
      <c r="M152" s="137">
        <f t="shared" si="40"/>
        <v>87</v>
      </c>
      <c r="N152" s="138">
        <f t="shared" si="36"/>
        <v>4948</v>
      </c>
      <c r="O152" s="26" t="s">
        <v>350</v>
      </c>
      <c r="Q152" s="22"/>
    </row>
    <row r="153" spans="1:17" ht="17.7" customHeight="1" x14ac:dyDescent="0.2">
      <c r="A153" s="132" t="s">
        <v>342</v>
      </c>
      <c r="B153" s="133">
        <v>0</v>
      </c>
      <c r="C153" s="133">
        <v>33</v>
      </c>
      <c r="D153" s="133">
        <v>269</v>
      </c>
      <c r="E153" s="133">
        <v>543</v>
      </c>
      <c r="F153" s="133">
        <v>491</v>
      </c>
      <c r="G153" s="133">
        <v>649</v>
      </c>
      <c r="H153" s="133">
        <v>930</v>
      </c>
      <c r="I153" s="133">
        <v>728</v>
      </c>
      <c r="J153" s="133">
        <v>755</v>
      </c>
      <c r="K153" s="133">
        <v>303</v>
      </c>
      <c r="L153" s="133">
        <v>160</v>
      </c>
      <c r="M153" s="133">
        <v>87</v>
      </c>
      <c r="N153" s="134">
        <f t="shared" si="36"/>
        <v>4948</v>
      </c>
      <c r="O153" s="22" t="s">
        <v>545</v>
      </c>
    </row>
    <row r="154" spans="1:17" s="25" customFormat="1" ht="23.85" customHeight="1" x14ac:dyDescent="0.25">
      <c r="A154" s="136" t="s">
        <v>786</v>
      </c>
      <c r="B154" s="137">
        <f t="shared" ref="B154:K154" si="41">SUM(B155:B156)</f>
        <v>813</v>
      </c>
      <c r="C154" s="137">
        <f t="shared" si="41"/>
        <v>1727</v>
      </c>
      <c r="D154" s="137">
        <f t="shared" si="41"/>
        <v>5807</v>
      </c>
      <c r="E154" s="137">
        <f t="shared" si="41"/>
        <v>6703</v>
      </c>
      <c r="F154" s="137">
        <f t="shared" si="41"/>
        <v>4679</v>
      </c>
      <c r="G154" s="137">
        <f t="shared" si="41"/>
        <v>1483</v>
      </c>
      <c r="H154" s="137">
        <f t="shared" si="41"/>
        <v>966</v>
      </c>
      <c r="I154" s="137">
        <f t="shared" si="41"/>
        <v>1250</v>
      </c>
      <c r="J154" s="137">
        <f t="shared" si="41"/>
        <v>1406</v>
      </c>
      <c r="K154" s="137">
        <f t="shared" si="41"/>
        <v>3430</v>
      </c>
      <c r="L154" s="137">
        <f>SUM(L155:L156)</f>
        <v>1736</v>
      </c>
      <c r="M154" s="137">
        <f>SUM(M155:M156)</f>
        <v>2958</v>
      </c>
      <c r="N154" s="138">
        <f t="shared" si="36"/>
        <v>32958</v>
      </c>
      <c r="O154" s="26" t="s">
        <v>207</v>
      </c>
      <c r="Q154" s="22"/>
    </row>
    <row r="155" spans="1:17" ht="18" customHeight="1" x14ac:dyDescent="0.2">
      <c r="A155" s="132" t="s">
        <v>275</v>
      </c>
      <c r="B155" s="133">
        <v>36</v>
      </c>
      <c r="C155" s="133">
        <v>122</v>
      </c>
      <c r="D155" s="133">
        <v>289</v>
      </c>
      <c r="E155" s="133">
        <v>169</v>
      </c>
      <c r="F155" s="133">
        <v>51</v>
      </c>
      <c r="G155" s="133">
        <v>116</v>
      </c>
      <c r="H155" s="133">
        <v>25</v>
      </c>
      <c r="I155" s="133">
        <v>58</v>
      </c>
      <c r="J155" s="133">
        <v>75</v>
      </c>
      <c r="K155" s="133">
        <v>36</v>
      </c>
      <c r="L155" s="133">
        <v>114</v>
      </c>
      <c r="M155" s="133">
        <v>144</v>
      </c>
      <c r="N155" s="134">
        <f t="shared" si="36"/>
        <v>1235</v>
      </c>
      <c r="O155" s="22" t="s">
        <v>546</v>
      </c>
    </row>
    <row r="156" spans="1:17" ht="18" customHeight="1" x14ac:dyDescent="0.2">
      <c r="A156" s="132" t="s">
        <v>170</v>
      </c>
      <c r="B156" s="133">
        <v>777</v>
      </c>
      <c r="C156" s="133">
        <v>1605</v>
      </c>
      <c r="D156" s="133">
        <v>5518</v>
      </c>
      <c r="E156" s="133">
        <v>6534</v>
      </c>
      <c r="F156" s="133">
        <v>4628</v>
      </c>
      <c r="G156" s="133">
        <v>1367</v>
      </c>
      <c r="H156" s="133">
        <v>941</v>
      </c>
      <c r="I156" s="133">
        <v>1192</v>
      </c>
      <c r="J156" s="133">
        <v>1331</v>
      </c>
      <c r="K156" s="133">
        <v>3394</v>
      </c>
      <c r="L156" s="133">
        <v>1622</v>
      </c>
      <c r="M156" s="133">
        <v>2814</v>
      </c>
      <c r="N156" s="134">
        <f t="shared" si="36"/>
        <v>31723</v>
      </c>
      <c r="O156" s="22" t="s">
        <v>547</v>
      </c>
    </row>
    <row r="157" spans="1:17" s="25" customFormat="1" ht="23.85" customHeight="1" x14ac:dyDescent="0.25">
      <c r="A157" s="136" t="s">
        <v>787</v>
      </c>
      <c r="B157" s="137">
        <f t="shared" ref="B157:K157" si="42">SUM(B158:B164)</f>
        <v>573</v>
      </c>
      <c r="C157" s="137">
        <f t="shared" si="42"/>
        <v>828</v>
      </c>
      <c r="D157" s="137">
        <f t="shared" si="42"/>
        <v>1719</v>
      </c>
      <c r="E157" s="137">
        <f t="shared" si="42"/>
        <v>2750</v>
      </c>
      <c r="F157" s="137">
        <f t="shared" si="42"/>
        <v>2695</v>
      </c>
      <c r="G157" s="137">
        <f t="shared" si="42"/>
        <v>2073</v>
      </c>
      <c r="H157" s="137">
        <f t="shared" si="42"/>
        <v>4079</v>
      </c>
      <c r="I157" s="137">
        <f t="shared" si="42"/>
        <v>6097</v>
      </c>
      <c r="J157" s="137">
        <f t="shared" si="42"/>
        <v>3323</v>
      </c>
      <c r="K157" s="137">
        <f t="shared" si="42"/>
        <v>3439</v>
      </c>
      <c r="L157" s="137">
        <f>SUM(L158:L164)</f>
        <v>2033</v>
      </c>
      <c r="M157" s="137">
        <f>SUM(M158:M164)</f>
        <v>666</v>
      </c>
      <c r="N157" s="138">
        <f t="shared" si="36"/>
        <v>30275</v>
      </c>
      <c r="O157" s="26" t="s">
        <v>209</v>
      </c>
      <c r="Q157" s="22"/>
    </row>
    <row r="158" spans="1:17" ht="18" customHeight="1" x14ac:dyDescent="0.2">
      <c r="A158" s="132" t="s">
        <v>788</v>
      </c>
      <c r="B158" s="133">
        <v>298</v>
      </c>
      <c r="C158" s="133">
        <v>182</v>
      </c>
      <c r="D158" s="133">
        <v>705</v>
      </c>
      <c r="E158" s="133">
        <v>1238</v>
      </c>
      <c r="F158" s="133">
        <v>1096</v>
      </c>
      <c r="G158" s="133">
        <v>683</v>
      </c>
      <c r="H158" s="133">
        <v>914</v>
      </c>
      <c r="I158" s="133">
        <v>1704</v>
      </c>
      <c r="J158" s="133">
        <v>1162</v>
      </c>
      <c r="K158" s="133">
        <v>1084</v>
      </c>
      <c r="L158" s="133">
        <v>507</v>
      </c>
      <c r="M158" s="133">
        <v>188</v>
      </c>
      <c r="N158" s="134">
        <f t="shared" si="36"/>
        <v>9761</v>
      </c>
      <c r="O158" s="22" t="s">
        <v>548</v>
      </c>
    </row>
    <row r="159" spans="1:17" ht="18" customHeight="1" x14ac:dyDescent="0.2">
      <c r="A159" s="132" t="s">
        <v>789</v>
      </c>
      <c r="B159" s="133">
        <v>17</v>
      </c>
      <c r="C159" s="133">
        <v>7</v>
      </c>
      <c r="D159" s="133">
        <v>67</v>
      </c>
      <c r="E159" s="133">
        <v>82</v>
      </c>
      <c r="F159" s="133">
        <v>64</v>
      </c>
      <c r="G159" s="133">
        <v>61</v>
      </c>
      <c r="H159" s="133">
        <v>82</v>
      </c>
      <c r="I159" s="133">
        <v>135</v>
      </c>
      <c r="J159" s="133">
        <v>77</v>
      </c>
      <c r="K159" s="133">
        <v>59</v>
      </c>
      <c r="L159" s="133">
        <v>0</v>
      </c>
      <c r="M159" s="133">
        <v>0</v>
      </c>
      <c r="N159" s="134">
        <f t="shared" si="36"/>
        <v>651</v>
      </c>
      <c r="O159" s="22" t="s">
        <v>931</v>
      </c>
    </row>
    <row r="160" spans="1:17" ht="18" customHeight="1" x14ac:dyDescent="0.2">
      <c r="A160" s="132" t="s">
        <v>790</v>
      </c>
      <c r="B160" s="133">
        <v>0</v>
      </c>
      <c r="C160" s="133">
        <v>0</v>
      </c>
      <c r="D160" s="133">
        <v>5</v>
      </c>
      <c r="E160" s="133">
        <v>5</v>
      </c>
      <c r="F160" s="133">
        <v>2</v>
      </c>
      <c r="G160" s="133">
        <v>0</v>
      </c>
      <c r="H160" s="133">
        <v>0</v>
      </c>
      <c r="I160" s="133">
        <v>0</v>
      </c>
      <c r="J160" s="133">
        <v>0</v>
      </c>
      <c r="K160" s="133">
        <v>0</v>
      </c>
      <c r="L160" s="133">
        <v>0</v>
      </c>
      <c r="M160" s="133">
        <v>0</v>
      </c>
      <c r="N160" s="134">
        <f t="shared" si="36"/>
        <v>12</v>
      </c>
      <c r="O160" s="22" t="s">
        <v>932</v>
      </c>
    </row>
    <row r="161" spans="1:20" ht="18" customHeight="1" x14ac:dyDescent="0.2">
      <c r="A161" s="132" t="s">
        <v>791</v>
      </c>
      <c r="B161" s="133">
        <v>223</v>
      </c>
      <c r="C161" s="133">
        <v>222</v>
      </c>
      <c r="D161" s="133">
        <v>397</v>
      </c>
      <c r="E161" s="133">
        <v>598</v>
      </c>
      <c r="F161" s="133">
        <v>708</v>
      </c>
      <c r="G161" s="133">
        <v>545</v>
      </c>
      <c r="H161" s="133">
        <v>1316</v>
      </c>
      <c r="I161" s="133">
        <v>1911</v>
      </c>
      <c r="J161" s="133">
        <v>0</v>
      </c>
      <c r="K161" s="133">
        <v>857</v>
      </c>
      <c r="L161" s="133">
        <v>1427</v>
      </c>
      <c r="M161" s="133">
        <v>377</v>
      </c>
      <c r="N161" s="134">
        <f t="shared" si="36"/>
        <v>8581</v>
      </c>
      <c r="O161" s="22" t="s">
        <v>841</v>
      </c>
    </row>
    <row r="162" spans="1:20" ht="18" customHeight="1" x14ac:dyDescent="0.2">
      <c r="A162" s="132" t="s">
        <v>173</v>
      </c>
      <c r="B162" s="133">
        <v>35</v>
      </c>
      <c r="C162" s="133">
        <v>0</v>
      </c>
      <c r="D162" s="133">
        <v>0</v>
      </c>
      <c r="E162" s="133">
        <v>0</v>
      </c>
      <c r="F162" s="133">
        <v>0</v>
      </c>
      <c r="G162" s="133">
        <v>0</v>
      </c>
      <c r="H162" s="133">
        <v>0</v>
      </c>
      <c r="I162" s="133">
        <v>0</v>
      </c>
      <c r="J162" s="133">
        <v>0</v>
      </c>
      <c r="K162" s="133">
        <v>0</v>
      </c>
      <c r="L162" s="133">
        <v>0</v>
      </c>
      <c r="M162" s="133">
        <v>0</v>
      </c>
      <c r="N162" s="134">
        <f t="shared" si="36"/>
        <v>35</v>
      </c>
      <c r="O162" s="22" t="s">
        <v>550</v>
      </c>
    </row>
    <row r="163" spans="1:20" ht="18" customHeight="1" x14ac:dyDescent="0.2">
      <c r="A163" s="132" t="s">
        <v>792</v>
      </c>
      <c r="B163" s="133">
        <v>0</v>
      </c>
      <c r="C163" s="133">
        <v>0</v>
      </c>
      <c r="D163" s="133">
        <v>0</v>
      </c>
      <c r="E163" s="133">
        <v>0</v>
      </c>
      <c r="F163" s="133">
        <v>161</v>
      </c>
      <c r="G163" s="133">
        <v>227</v>
      </c>
      <c r="H163" s="133">
        <v>919</v>
      </c>
      <c r="I163" s="133">
        <v>1140</v>
      </c>
      <c r="J163" s="133">
        <v>1382</v>
      </c>
      <c r="K163" s="133">
        <v>858</v>
      </c>
      <c r="L163" s="133">
        <v>0</v>
      </c>
      <c r="M163" s="133">
        <v>0</v>
      </c>
      <c r="N163" s="134">
        <f t="shared" si="36"/>
        <v>4687</v>
      </c>
      <c r="O163" s="22" t="s">
        <v>881</v>
      </c>
    </row>
    <row r="164" spans="1:20" ht="18" customHeight="1" x14ac:dyDescent="0.2">
      <c r="A164" s="132" t="s">
        <v>174</v>
      </c>
      <c r="B164" s="133">
        <v>0</v>
      </c>
      <c r="C164" s="133">
        <v>417</v>
      </c>
      <c r="D164" s="133">
        <v>545</v>
      </c>
      <c r="E164" s="133">
        <v>827</v>
      </c>
      <c r="F164" s="133">
        <v>664</v>
      </c>
      <c r="G164" s="133">
        <v>557</v>
      </c>
      <c r="H164" s="133">
        <v>848</v>
      </c>
      <c r="I164" s="133">
        <v>1207</v>
      </c>
      <c r="J164" s="133">
        <v>702</v>
      </c>
      <c r="K164" s="133">
        <v>581</v>
      </c>
      <c r="L164" s="133">
        <v>99</v>
      </c>
      <c r="M164" s="133">
        <v>101</v>
      </c>
      <c r="N164" s="134">
        <f t="shared" si="36"/>
        <v>6548</v>
      </c>
      <c r="O164" s="22" t="s">
        <v>618</v>
      </c>
    </row>
    <row r="165" spans="1:20" ht="23.85" customHeight="1" x14ac:dyDescent="0.2">
      <c r="A165" s="136" t="s">
        <v>961</v>
      </c>
      <c r="B165" s="137">
        <f t="shared" ref="B165:M165" si="43">SUM(B166:B166)</f>
        <v>0</v>
      </c>
      <c r="C165" s="137">
        <f t="shared" si="43"/>
        <v>0</v>
      </c>
      <c r="D165" s="137">
        <f t="shared" si="43"/>
        <v>0</v>
      </c>
      <c r="E165" s="137">
        <f t="shared" si="43"/>
        <v>0</v>
      </c>
      <c r="F165" s="137">
        <f t="shared" si="43"/>
        <v>0</v>
      </c>
      <c r="G165" s="137">
        <f t="shared" si="43"/>
        <v>0</v>
      </c>
      <c r="H165" s="137">
        <f t="shared" si="43"/>
        <v>0</v>
      </c>
      <c r="I165" s="137">
        <f t="shared" si="43"/>
        <v>0</v>
      </c>
      <c r="J165" s="137">
        <f t="shared" si="43"/>
        <v>0</v>
      </c>
      <c r="K165" s="137">
        <f t="shared" si="43"/>
        <v>0</v>
      </c>
      <c r="L165" s="137">
        <f t="shared" si="43"/>
        <v>75</v>
      </c>
      <c r="M165" s="137">
        <f t="shared" si="43"/>
        <v>288</v>
      </c>
      <c r="N165" s="138">
        <f t="shared" si="36"/>
        <v>363</v>
      </c>
      <c r="O165" s="22" t="s">
        <v>962</v>
      </c>
    </row>
    <row r="166" spans="1:20" ht="18" customHeight="1" x14ac:dyDescent="0.2">
      <c r="A166" s="132" t="s">
        <v>963</v>
      </c>
      <c r="B166" s="133">
        <v>0</v>
      </c>
      <c r="C166" s="133">
        <v>0</v>
      </c>
      <c r="D166" s="133">
        <v>0</v>
      </c>
      <c r="E166" s="133">
        <v>0</v>
      </c>
      <c r="F166" s="133">
        <v>0</v>
      </c>
      <c r="G166" s="133">
        <v>0</v>
      </c>
      <c r="H166" s="133">
        <v>0</v>
      </c>
      <c r="I166" s="133">
        <v>0</v>
      </c>
      <c r="J166" s="133">
        <v>0</v>
      </c>
      <c r="K166" s="133">
        <v>0</v>
      </c>
      <c r="L166" s="133">
        <v>75</v>
      </c>
      <c r="M166" s="133">
        <v>288</v>
      </c>
      <c r="N166" s="134">
        <f t="shared" si="36"/>
        <v>363</v>
      </c>
      <c r="O166" s="22" t="s">
        <v>964</v>
      </c>
    </row>
    <row r="167" spans="1:20" s="25" customFormat="1" ht="23.85" customHeight="1" x14ac:dyDescent="0.25">
      <c r="A167" s="136" t="s">
        <v>793</v>
      </c>
      <c r="B167" s="137">
        <f t="shared" ref="B167:M167" si="44">SUM(B168:B168)</f>
        <v>650</v>
      </c>
      <c r="C167" s="137">
        <f t="shared" si="44"/>
        <v>350</v>
      </c>
      <c r="D167" s="137">
        <f t="shared" si="44"/>
        <v>850</v>
      </c>
      <c r="E167" s="137">
        <f t="shared" si="44"/>
        <v>1100</v>
      </c>
      <c r="F167" s="137">
        <f t="shared" si="44"/>
        <v>1500</v>
      </c>
      <c r="G167" s="137">
        <f t="shared" si="44"/>
        <v>1450</v>
      </c>
      <c r="H167" s="137">
        <f t="shared" si="44"/>
        <v>1850</v>
      </c>
      <c r="I167" s="137">
        <f t="shared" si="44"/>
        <v>1800</v>
      </c>
      <c r="J167" s="137">
        <f t="shared" si="44"/>
        <v>3601</v>
      </c>
      <c r="K167" s="137">
        <f t="shared" si="44"/>
        <v>3099</v>
      </c>
      <c r="L167" s="137">
        <f t="shared" si="44"/>
        <v>1500</v>
      </c>
      <c r="M167" s="137">
        <f t="shared" si="44"/>
        <v>1000</v>
      </c>
      <c r="N167" s="138">
        <f t="shared" si="36"/>
        <v>18750</v>
      </c>
      <c r="O167" s="26" t="s">
        <v>213</v>
      </c>
      <c r="Q167" s="22"/>
    </row>
    <row r="168" spans="1:20" ht="18" customHeight="1" x14ac:dyDescent="0.2">
      <c r="A168" s="132" t="s">
        <v>794</v>
      </c>
      <c r="B168" s="133">
        <v>650</v>
      </c>
      <c r="C168" s="133">
        <v>350</v>
      </c>
      <c r="D168" s="133">
        <v>850</v>
      </c>
      <c r="E168" s="133">
        <v>1100</v>
      </c>
      <c r="F168" s="133">
        <v>1500</v>
      </c>
      <c r="G168" s="133">
        <v>1450</v>
      </c>
      <c r="H168" s="133">
        <v>1850</v>
      </c>
      <c r="I168" s="133">
        <v>1800</v>
      </c>
      <c r="J168" s="133">
        <v>3601</v>
      </c>
      <c r="K168" s="133">
        <v>3099</v>
      </c>
      <c r="L168" s="133">
        <v>1500</v>
      </c>
      <c r="M168" s="133">
        <v>1000</v>
      </c>
      <c r="N168" s="134">
        <f t="shared" si="36"/>
        <v>18750</v>
      </c>
      <c r="O168" s="22" t="s">
        <v>552</v>
      </c>
    </row>
    <row r="169" spans="1:20" s="25" customFormat="1" ht="23.85" customHeight="1" x14ac:dyDescent="0.25">
      <c r="A169" s="136" t="s">
        <v>795</v>
      </c>
      <c r="B169" s="137">
        <f t="shared" ref="B169:M169" si="45">SUM(B170:B170)</f>
        <v>407</v>
      </c>
      <c r="C169" s="137">
        <f t="shared" si="45"/>
        <v>325</v>
      </c>
      <c r="D169" s="137">
        <f t="shared" si="45"/>
        <v>675</v>
      </c>
      <c r="E169" s="137">
        <f t="shared" si="45"/>
        <v>1046</v>
      </c>
      <c r="F169" s="137">
        <f t="shared" si="45"/>
        <v>1395</v>
      </c>
      <c r="G169" s="137">
        <f t="shared" si="45"/>
        <v>2055</v>
      </c>
      <c r="H169" s="137">
        <f t="shared" si="45"/>
        <v>2093</v>
      </c>
      <c r="I169" s="137">
        <f t="shared" si="45"/>
        <v>3198</v>
      </c>
      <c r="J169" s="137">
        <f t="shared" si="45"/>
        <v>2363</v>
      </c>
      <c r="K169" s="137">
        <f t="shared" si="45"/>
        <v>1506</v>
      </c>
      <c r="L169" s="137">
        <f t="shared" si="45"/>
        <v>737</v>
      </c>
      <c r="M169" s="137">
        <f t="shared" si="45"/>
        <v>544</v>
      </c>
      <c r="N169" s="138">
        <f t="shared" si="36"/>
        <v>16344</v>
      </c>
      <c r="O169" s="26" t="s">
        <v>215</v>
      </c>
      <c r="Q169" s="22"/>
    </row>
    <row r="170" spans="1:20" ht="17.7" customHeight="1" x14ac:dyDescent="0.2">
      <c r="A170" s="132" t="s">
        <v>407</v>
      </c>
      <c r="B170" s="133">
        <v>407</v>
      </c>
      <c r="C170" s="133">
        <v>325</v>
      </c>
      <c r="D170" s="133">
        <v>675</v>
      </c>
      <c r="E170" s="133">
        <v>1046</v>
      </c>
      <c r="F170" s="133">
        <v>1395</v>
      </c>
      <c r="G170" s="133">
        <v>2055</v>
      </c>
      <c r="H170" s="133">
        <v>2093</v>
      </c>
      <c r="I170" s="133">
        <v>3198</v>
      </c>
      <c r="J170" s="133">
        <v>2363</v>
      </c>
      <c r="K170" s="133">
        <v>1506</v>
      </c>
      <c r="L170" s="133">
        <v>737</v>
      </c>
      <c r="M170" s="133">
        <v>544</v>
      </c>
      <c r="N170" s="134">
        <f t="shared" si="36"/>
        <v>16344</v>
      </c>
      <c r="O170" s="22" t="s">
        <v>553</v>
      </c>
    </row>
    <row r="171" spans="1:20" s="25" customFormat="1" ht="23.85" customHeight="1" x14ac:dyDescent="0.25">
      <c r="A171" s="136" t="s">
        <v>796</v>
      </c>
      <c r="B171" s="137">
        <f t="shared" ref="B171:M171" si="46">SUM(B172:B172)</f>
        <v>89</v>
      </c>
      <c r="C171" s="137">
        <f t="shared" si="46"/>
        <v>31</v>
      </c>
      <c r="D171" s="137">
        <f t="shared" si="46"/>
        <v>150</v>
      </c>
      <c r="E171" s="137">
        <f t="shared" si="46"/>
        <v>213</v>
      </c>
      <c r="F171" s="137">
        <f t="shared" si="46"/>
        <v>492</v>
      </c>
      <c r="G171" s="137">
        <f t="shared" si="46"/>
        <v>607</v>
      </c>
      <c r="H171" s="137">
        <f t="shared" si="46"/>
        <v>1150</v>
      </c>
      <c r="I171" s="137">
        <f t="shared" si="46"/>
        <v>1420</v>
      </c>
      <c r="J171" s="137">
        <f t="shared" si="46"/>
        <v>970</v>
      </c>
      <c r="K171" s="137">
        <f t="shared" si="46"/>
        <v>191</v>
      </c>
      <c r="L171" s="137">
        <f t="shared" si="46"/>
        <v>104</v>
      </c>
      <c r="M171" s="137">
        <f t="shared" si="46"/>
        <v>130</v>
      </c>
      <c r="N171" s="138">
        <f t="shared" si="36"/>
        <v>5547</v>
      </c>
      <c r="O171" s="26" t="s">
        <v>217</v>
      </c>
      <c r="Q171" s="22"/>
    </row>
    <row r="172" spans="1:20" ht="18" customHeight="1" x14ac:dyDescent="0.2">
      <c r="A172" s="132" t="s">
        <v>797</v>
      </c>
      <c r="B172" s="133">
        <v>89</v>
      </c>
      <c r="C172" s="133">
        <v>31</v>
      </c>
      <c r="D172" s="133">
        <v>150</v>
      </c>
      <c r="E172" s="133">
        <v>213</v>
      </c>
      <c r="F172" s="133">
        <v>492</v>
      </c>
      <c r="G172" s="133">
        <v>607</v>
      </c>
      <c r="H172" s="133">
        <v>1150</v>
      </c>
      <c r="I172" s="133">
        <v>1420</v>
      </c>
      <c r="J172" s="133">
        <v>970</v>
      </c>
      <c r="K172" s="133">
        <v>191</v>
      </c>
      <c r="L172" s="133">
        <v>104</v>
      </c>
      <c r="M172" s="133">
        <v>130</v>
      </c>
      <c r="N172" s="134">
        <f t="shared" si="36"/>
        <v>5547</v>
      </c>
      <c r="O172" s="22" t="s">
        <v>554</v>
      </c>
    </row>
    <row r="173" spans="1:20" s="25" customFormat="1" ht="23.85" customHeight="1" x14ac:dyDescent="0.25">
      <c r="A173" s="136" t="s">
        <v>798</v>
      </c>
      <c r="B173" s="137">
        <f t="shared" ref="B173:M173" si="47">SUM(B174:B174)</f>
        <v>196</v>
      </c>
      <c r="C173" s="137">
        <f t="shared" si="47"/>
        <v>257</v>
      </c>
      <c r="D173" s="137">
        <f t="shared" si="47"/>
        <v>291</v>
      </c>
      <c r="E173" s="137">
        <f t="shared" si="47"/>
        <v>1251</v>
      </c>
      <c r="F173" s="137">
        <f t="shared" si="47"/>
        <v>1989</v>
      </c>
      <c r="G173" s="137">
        <f t="shared" si="47"/>
        <v>2111</v>
      </c>
      <c r="H173" s="137">
        <f t="shared" si="47"/>
        <v>2625</v>
      </c>
      <c r="I173" s="137">
        <f t="shared" si="47"/>
        <v>3211</v>
      </c>
      <c r="J173" s="137">
        <f t="shared" si="47"/>
        <v>2620</v>
      </c>
      <c r="K173" s="137">
        <f t="shared" si="47"/>
        <v>2389</v>
      </c>
      <c r="L173" s="137">
        <f t="shared" si="47"/>
        <v>419</v>
      </c>
      <c r="M173" s="137">
        <f t="shared" si="47"/>
        <v>252</v>
      </c>
      <c r="N173" s="138">
        <f t="shared" si="36"/>
        <v>17611</v>
      </c>
      <c r="O173" s="26" t="s">
        <v>219</v>
      </c>
      <c r="Q173" s="22"/>
    </row>
    <row r="174" spans="1:20" ht="18" customHeight="1" x14ac:dyDescent="0.2">
      <c r="A174" s="132" t="s">
        <v>182</v>
      </c>
      <c r="B174" s="133">
        <v>196</v>
      </c>
      <c r="C174" s="133">
        <v>257</v>
      </c>
      <c r="D174" s="133">
        <v>291</v>
      </c>
      <c r="E174" s="133">
        <v>1251</v>
      </c>
      <c r="F174" s="133">
        <v>1989</v>
      </c>
      <c r="G174" s="133">
        <v>2111</v>
      </c>
      <c r="H174" s="133">
        <v>2625</v>
      </c>
      <c r="I174" s="133">
        <v>3211</v>
      </c>
      <c r="J174" s="133">
        <v>2620</v>
      </c>
      <c r="K174" s="133">
        <v>2389</v>
      </c>
      <c r="L174" s="133">
        <v>419</v>
      </c>
      <c r="M174" s="133">
        <v>252</v>
      </c>
      <c r="N174" s="134">
        <f t="shared" si="36"/>
        <v>17611</v>
      </c>
      <c r="O174" s="22" t="s">
        <v>555</v>
      </c>
    </row>
    <row r="175" spans="1:20" s="114" customFormat="1" ht="23.85" customHeight="1" x14ac:dyDescent="0.25">
      <c r="A175" s="139" t="s">
        <v>799</v>
      </c>
      <c r="B175" s="137">
        <f t="shared" ref="B175:M175" si="48">SUM(B176:B177)</f>
        <v>493</v>
      </c>
      <c r="C175" s="137">
        <f t="shared" si="48"/>
        <v>660</v>
      </c>
      <c r="D175" s="137">
        <f t="shared" si="48"/>
        <v>1036</v>
      </c>
      <c r="E175" s="137">
        <f t="shared" si="48"/>
        <v>998</v>
      </c>
      <c r="F175" s="137">
        <f t="shared" si="48"/>
        <v>1615</v>
      </c>
      <c r="G175" s="137">
        <f t="shared" si="48"/>
        <v>362</v>
      </c>
      <c r="H175" s="137">
        <f t="shared" si="48"/>
        <v>207</v>
      </c>
      <c r="I175" s="137">
        <f t="shared" si="48"/>
        <v>301</v>
      </c>
      <c r="J175" s="137">
        <f t="shared" si="48"/>
        <v>147</v>
      </c>
      <c r="K175" s="137">
        <f t="shared" si="48"/>
        <v>195</v>
      </c>
      <c r="L175" s="137">
        <f t="shared" si="48"/>
        <v>636</v>
      </c>
      <c r="M175" s="137">
        <f t="shared" si="48"/>
        <v>891</v>
      </c>
      <c r="N175" s="138">
        <f t="shared" si="36"/>
        <v>7541</v>
      </c>
      <c r="O175" s="26" t="s">
        <v>286</v>
      </c>
      <c r="P175" s="115"/>
      <c r="Q175" s="115"/>
      <c r="R175" s="115"/>
      <c r="S175" s="115"/>
      <c r="T175" s="115"/>
    </row>
    <row r="176" spans="1:20" ht="18" customHeight="1" x14ac:dyDescent="0.25">
      <c r="A176" s="142" t="s">
        <v>800</v>
      </c>
      <c r="B176" s="133">
        <v>5</v>
      </c>
      <c r="C176" s="133">
        <v>0</v>
      </c>
      <c r="D176" s="133">
        <v>106</v>
      </c>
      <c r="E176" s="133">
        <v>279</v>
      </c>
      <c r="F176" s="133">
        <v>331</v>
      </c>
      <c r="G176" s="133">
        <v>60</v>
      </c>
      <c r="H176" s="133">
        <v>81</v>
      </c>
      <c r="I176" s="133">
        <v>130</v>
      </c>
      <c r="J176" s="133">
        <v>57</v>
      </c>
      <c r="K176" s="133">
        <v>85</v>
      </c>
      <c r="L176" s="133">
        <v>52</v>
      </c>
      <c r="M176" s="133">
        <v>0</v>
      </c>
      <c r="N176" s="134">
        <f t="shared" si="36"/>
        <v>1186</v>
      </c>
      <c r="O176" s="22" t="s">
        <v>915</v>
      </c>
    </row>
    <row r="177" spans="1:20" ht="18" customHeight="1" x14ac:dyDescent="0.2">
      <c r="A177" s="132" t="s">
        <v>277</v>
      </c>
      <c r="B177" s="133">
        <v>488</v>
      </c>
      <c r="C177" s="133">
        <v>660</v>
      </c>
      <c r="D177" s="133">
        <v>930</v>
      </c>
      <c r="E177" s="133">
        <v>719</v>
      </c>
      <c r="F177" s="133">
        <v>1284</v>
      </c>
      <c r="G177" s="133">
        <v>302</v>
      </c>
      <c r="H177" s="133">
        <v>126</v>
      </c>
      <c r="I177" s="133">
        <v>171</v>
      </c>
      <c r="J177" s="133">
        <v>90</v>
      </c>
      <c r="K177" s="133">
        <v>110</v>
      </c>
      <c r="L177" s="133">
        <v>584</v>
      </c>
      <c r="M177" s="133">
        <v>891</v>
      </c>
      <c r="N177" s="134">
        <f t="shared" si="36"/>
        <v>6355</v>
      </c>
      <c r="O177" s="22" t="s">
        <v>287</v>
      </c>
    </row>
    <row r="178" spans="1:20" s="25" customFormat="1" ht="23.4" customHeight="1" x14ac:dyDescent="0.25">
      <c r="A178" s="136" t="s">
        <v>801</v>
      </c>
      <c r="B178" s="137">
        <f t="shared" ref="B178:M178" si="49">SUM(B179:B180)</f>
        <v>57</v>
      </c>
      <c r="C178" s="137">
        <f t="shared" si="49"/>
        <v>49</v>
      </c>
      <c r="D178" s="137">
        <f t="shared" si="49"/>
        <v>46</v>
      </c>
      <c r="E178" s="137">
        <f t="shared" si="49"/>
        <v>529</v>
      </c>
      <c r="F178" s="137">
        <f t="shared" si="49"/>
        <v>1954</v>
      </c>
      <c r="G178" s="137">
        <f t="shared" si="49"/>
        <v>2602</v>
      </c>
      <c r="H178" s="137">
        <f t="shared" si="49"/>
        <v>4470</v>
      </c>
      <c r="I178" s="137">
        <f t="shared" si="49"/>
        <v>5796</v>
      </c>
      <c r="J178" s="137">
        <f t="shared" si="49"/>
        <v>3887</v>
      </c>
      <c r="K178" s="137">
        <f t="shared" si="49"/>
        <v>1221</v>
      </c>
      <c r="L178" s="137">
        <f t="shared" si="49"/>
        <v>62</v>
      </c>
      <c r="M178" s="137">
        <f t="shared" si="49"/>
        <v>21</v>
      </c>
      <c r="N178" s="138">
        <f t="shared" si="36"/>
        <v>20694</v>
      </c>
      <c r="O178" s="26" t="s">
        <v>221</v>
      </c>
      <c r="Q178" s="22"/>
    </row>
    <row r="179" spans="1:20" s="25" customFormat="1" ht="18" customHeight="1" x14ac:dyDescent="0.25">
      <c r="A179" s="140" t="s">
        <v>802</v>
      </c>
      <c r="B179" s="133">
        <v>13</v>
      </c>
      <c r="C179" s="133">
        <v>40</v>
      </c>
      <c r="D179" s="133">
        <v>31</v>
      </c>
      <c r="E179" s="133">
        <v>232</v>
      </c>
      <c r="F179" s="133">
        <v>770</v>
      </c>
      <c r="G179" s="133">
        <v>1031</v>
      </c>
      <c r="H179" s="133">
        <v>1720</v>
      </c>
      <c r="I179" s="133">
        <v>2622</v>
      </c>
      <c r="J179" s="133">
        <v>1663</v>
      </c>
      <c r="K179" s="133">
        <v>508</v>
      </c>
      <c r="L179" s="133">
        <v>62</v>
      </c>
      <c r="M179" s="133">
        <v>21</v>
      </c>
      <c r="N179" s="134">
        <f t="shared" si="36"/>
        <v>8713</v>
      </c>
      <c r="O179" s="22" t="s">
        <v>884</v>
      </c>
      <c r="Q179" s="22"/>
    </row>
    <row r="180" spans="1:20" ht="18" customHeight="1" x14ac:dyDescent="0.2">
      <c r="A180" s="132" t="s">
        <v>184</v>
      </c>
      <c r="B180" s="133">
        <v>44</v>
      </c>
      <c r="C180" s="133">
        <v>9</v>
      </c>
      <c r="D180" s="133">
        <v>15</v>
      </c>
      <c r="E180" s="133">
        <v>297</v>
      </c>
      <c r="F180" s="133">
        <v>1184</v>
      </c>
      <c r="G180" s="133">
        <v>1571</v>
      </c>
      <c r="H180" s="133">
        <v>2750</v>
      </c>
      <c r="I180" s="133">
        <v>3174</v>
      </c>
      <c r="J180" s="133">
        <v>2224</v>
      </c>
      <c r="K180" s="133">
        <v>713</v>
      </c>
      <c r="L180" s="133">
        <v>0</v>
      </c>
      <c r="M180" s="133">
        <v>0</v>
      </c>
      <c r="N180" s="134">
        <f t="shared" si="36"/>
        <v>11981</v>
      </c>
      <c r="O180" s="22" t="s">
        <v>556</v>
      </c>
    </row>
    <row r="181" spans="1:20" s="25" customFormat="1" ht="23.85" customHeight="1" x14ac:dyDescent="0.25">
      <c r="A181" s="139" t="s">
        <v>803</v>
      </c>
      <c r="B181" s="137">
        <f t="shared" ref="B181:M181" si="50">SUM(B182:B182)</f>
        <v>155</v>
      </c>
      <c r="C181" s="137">
        <f t="shared" si="50"/>
        <v>52</v>
      </c>
      <c r="D181" s="137">
        <f t="shared" si="50"/>
        <v>471</v>
      </c>
      <c r="E181" s="137">
        <f t="shared" si="50"/>
        <v>381</v>
      </c>
      <c r="F181" s="137">
        <f t="shared" si="50"/>
        <v>690</v>
      </c>
      <c r="G181" s="137">
        <f t="shared" si="50"/>
        <v>466</v>
      </c>
      <c r="H181" s="137">
        <f t="shared" si="50"/>
        <v>492</v>
      </c>
      <c r="I181" s="137">
        <f t="shared" si="50"/>
        <v>2601</v>
      </c>
      <c r="J181" s="137">
        <f t="shared" si="50"/>
        <v>2929</v>
      </c>
      <c r="K181" s="137">
        <f t="shared" si="50"/>
        <v>4229</v>
      </c>
      <c r="L181" s="137">
        <f t="shared" si="50"/>
        <v>2647</v>
      </c>
      <c r="M181" s="137">
        <f t="shared" si="50"/>
        <v>3070</v>
      </c>
      <c r="N181" s="138">
        <f t="shared" si="36"/>
        <v>18183</v>
      </c>
      <c r="O181" s="26" t="s">
        <v>237</v>
      </c>
      <c r="Q181" s="22"/>
    </row>
    <row r="182" spans="1:20" ht="18" customHeight="1" x14ac:dyDescent="0.2">
      <c r="A182" s="132" t="s">
        <v>224</v>
      </c>
      <c r="B182" s="133">
        <v>155</v>
      </c>
      <c r="C182" s="133">
        <v>52</v>
      </c>
      <c r="D182" s="133">
        <v>471</v>
      </c>
      <c r="E182" s="133">
        <v>381</v>
      </c>
      <c r="F182" s="133">
        <v>690</v>
      </c>
      <c r="G182" s="133">
        <v>466</v>
      </c>
      <c r="H182" s="133">
        <v>492</v>
      </c>
      <c r="I182" s="133">
        <v>2601</v>
      </c>
      <c r="J182" s="133">
        <v>2929</v>
      </c>
      <c r="K182" s="133">
        <v>4229</v>
      </c>
      <c r="L182" s="133">
        <v>2647</v>
      </c>
      <c r="M182" s="133">
        <v>3070</v>
      </c>
      <c r="N182" s="134">
        <f t="shared" si="36"/>
        <v>18183</v>
      </c>
      <c r="O182" s="22" t="s">
        <v>557</v>
      </c>
      <c r="R182" s="21"/>
    </row>
    <row r="183" spans="1:20" s="25" customFormat="1" ht="23.85" customHeight="1" x14ac:dyDescent="0.25">
      <c r="A183" s="139" t="s">
        <v>804</v>
      </c>
      <c r="B183" s="137">
        <f t="shared" ref="B183:M183" si="51">SUM(B184:B187)</f>
        <v>656</v>
      </c>
      <c r="C183" s="137">
        <f t="shared" si="51"/>
        <v>975</v>
      </c>
      <c r="D183" s="137">
        <f t="shared" si="51"/>
        <v>1318</v>
      </c>
      <c r="E183" s="137">
        <f t="shared" si="51"/>
        <v>1207</v>
      </c>
      <c r="F183" s="137">
        <f t="shared" si="51"/>
        <v>1321</v>
      </c>
      <c r="G183" s="137">
        <f t="shared" si="51"/>
        <v>785</v>
      </c>
      <c r="H183" s="137">
        <f t="shared" si="51"/>
        <v>285</v>
      </c>
      <c r="I183" s="137">
        <f t="shared" si="51"/>
        <v>1625</v>
      </c>
      <c r="J183" s="137">
        <f t="shared" si="51"/>
        <v>892</v>
      </c>
      <c r="K183" s="137">
        <f t="shared" si="51"/>
        <v>348</v>
      </c>
      <c r="L183" s="137">
        <f t="shared" si="51"/>
        <v>974</v>
      </c>
      <c r="M183" s="137">
        <f t="shared" si="51"/>
        <v>443</v>
      </c>
      <c r="N183" s="138">
        <f t="shared" si="36"/>
        <v>10829</v>
      </c>
      <c r="O183" s="26" t="s">
        <v>239</v>
      </c>
      <c r="Q183" s="26"/>
    </row>
    <row r="184" spans="1:20" ht="18" customHeight="1" x14ac:dyDescent="0.2">
      <c r="A184" s="132" t="s">
        <v>805</v>
      </c>
      <c r="B184" s="133">
        <v>0</v>
      </c>
      <c r="C184" s="133">
        <v>6</v>
      </c>
      <c r="D184" s="133">
        <v>123</v>
      </c>
      <c r="E184" s="133">
        <v>5</v>
      </c>
      <c r="F184" s="133">
        <v>90</v>
      </c>
      <c r="G184" s="133">
        <v>186</v>
      </c>
      <c r="H184" s="133">
        <v>38</v>
      </c>
      <c r="I184" s="133">
        <v>148</v>
      </c>
      <c r="J184" s="133">
        <v>199</v>
      </c>
      <c r="K184" s="133">
        <v>16</v>
      </c>
      <c r="L184" s="133">
        <v>45</v>
      </c>
      <c r="M184" s="133">
        <v>3</v>
      </c>
      <c r="N184" s="134">
        <f t="shared" si="36"/>
        <v>859</v>
      </c>
      <c r="O184" s="22" t="s">
        <v>965</v>
      </c>
      <c r="R184" s="21"/>
    </row>
    <row r="185" spans="1:20" ht="18" customHeight="1" x14ac:dyDescent="0.2">
      <c r="A185" s="132" t="s">
        <v>806</v>
      </c>
      <c r="B185" s="133">
        <v>52</v>
      </c>
      <c r="C185" s="133">
        <v>7</v>
      </c>
      <c r="D185" s="133">
        <v>7</v>
      </c>
      <c r="E185" s="133">
        <v>33</v>
      </c>
      <c r="F185" s="133">
        <v>0</v>
      </c>
      <c r="G185" s="133">
        <v>48</v>
      </c>
      <c r="H185" s="133">
        <v>0</v>
      </c>
      <c r="I185" s="133">
        <v>14</v>
      </c>
      <c r="J185" s="133">
        <v>0</v>
      </c>
      <c r="K185" s="133">
        <v>4</v>
      </c>
      <c r="L185" s="133">
        <v>7</v>
      </c>
      <c r="M185" s="133">
        <v>6</v>
      </c>
      <c r="N185" s="134">
        <f t="shared" si="36"/>
        <v>178</v>
      </c>
      <c r="O185" s="22" t="s">
        <v>916</v>
      </c>
      <c r="R185" s="21"/>
    </row>
    <row r="186" spans="1:20" ht="18" customHeight="1" x14ac:dyDescent="0.2">
      <c r="A186" s="132" t="s">
        <v>226</v>
      </c>
      <c r="B186" s="133">
        <v>265</v>
      </c>
      <c r="C186" s="133">
        <v>759</v>
      </c>
      <c r="D186" s="133">
        <v>857</v>
      </c>
      <c r="E186" s="133">
        <v>853</v>
      </c>
      <c r="F186" s="133">
        <v>751</v>
      </c>
      <c r="G186" s="133">
        <v>344</v>
      </c>
      <c r="H186" s="133">
        <v>161</v>
      </c>
      <c r="I186" s="133">
        <v>858</v>
      </c>
      <c r="J186" s="133">
        <v>575</v>
      </c>
      <c r="K186" s="133">
        <v>221</v>
      </c>
      <c r="L186" s="133">
        <v>627</v>
      </c>
      <c r="M186" s="133">
        <v>244</v>
      </c>
      <c r="N186" s="134">
        <f t="shared" si="36"/>
        <v>6515</v>
      </c>
      <c r="O186" s="22" t="s">
        <v>559</v>
      </c>
      <c r="R186" s="21"/>
    </row>
    <row r="187" spans="1:20" ht="18" customHeight="1" x14ac:dyDescent="0.2">
      <c r="A187" s="132" t="s">
        <v>619</v>
      </c>
      <c r="B187" s="133">
        <v>339</v>
      </c>
      <c r="C187" s="133">
        <v>203</v>
      </c>
      <c r="D187" s="133">
        <v>331</v>
      </c>
      <c r="E187" s="133">
        <v>316</v>
      </c>
      <c r="F187" s="133">
        <v>480</v>
      </c>
      <c r="G187" s="133">
        <v>207</v>
      </c>
      <c r="H187" s="133">
        <v>86</v>
      </c>
      <c r="I187" s="133">
        <v>605</v>
      </c>
      <c r="J187" s="133">
        <v>118</v>
      </c>
      <c r="K187" s="133">
        <v>107</v>
      </c>
      <c r="L187" s="133">
        <v>295</v>
      </c>
      <c r="M187" s="133">
        <v>190</v>
      </c>
      <c r="N187" s="134">
        <f t="shared" si="36"/>
        <v>3277</v>
      </c>
      <c r="O187" s="22" t="s">
        <v>561</v>
      </c>
      <c r="R187" s="21"/>
    </row>
    <row r="188" spans="1:20" s="25" customFormat="1" ht="23.85" customHeight="1" x14ac:dyDescent="0.25">
      <c r="A188" s="136" t="s">
        <v>807</v>
      </c>
      <c r="B188" s="137">
        <f t="shared" ref="B188:M188" si="52">SUM(B189:B189)</f>
        <v>79</v>
      </c>
      <c r="C188" s="137">
        <f t="shared" si="52"/>
        <v>154</v>
      </c>
      <c r="D188" s="137">
        <f t="shared" si="52"/>
        <v>110</v>
      </c>
      <c r="E188" s="137">
        <f t="shared" si="52"/>
        <v>245</v>
      </c>
      <c r="F188" s="137">
        <f t="shared" si="52"/>
        <v>482</v>
      </c>
      <c r="G188" s="137">
        <f t="shared" si="52"/>
        <v>204</v>
      </c>
      <c r="H188" s="137">
        <f t="shared" si="52"/>
        <v>92</v>
      </c>
      <c r="I188" s="137">
        <f t="shared" si="52"/>
        <v>124</v>
      </c>
      <c r="J188" s="137">
        <f t="shared" si="52"/>
        <v>71</v>
      </c>
      <c r="K188" s="137">
        <f t="shared" si="52"/>
        <v>201</v>
      </c>
      <c r="L188" s="137">
        <f t="shared" si="52"/>
        <v>0</v>
      </c>
      <c r="M188" s="137">
        <f t="shared" si="52"/>
        <v>95</v>
      </c>
      <c r="N188" s="138">
        <f t="shared" si="36"/>
        <v>1857</v>
      </c>
      <c r="O188" s="26" t="s">
        <v>290</v>
      </c>
      <c r="Q188" s="22"/>
    </row>
    <row r="189" spans="1:20" ht="18" customHeight="1" x14ac:dyDescent="0.2">
      <c r="A189" s="132" t="s">
        <v>808</v>
      </c>
      <c r="B189" s="133">
        <v>79</v>
      </c>
      <c r="C189" s="133">
        <v>154</v>
      </c>
      <c r="D189" s="133">
        <v>110</v>
      </c>
      <c r="E189" s="133">
        <v>245</v>
      </c>
      <c r="F189" s="133">
        <v>482</v>
      </c>
      <c r="G189" s="133">
        <v>204</v>
      </c>
      <c r="H189" s="133">
        <v>92</v>
      </c>
      <c r="I189" s="133">
        <v>124</v>
      </c>
      <c r="J189" s="133">
        <v>71</v>
      </c>
      <c r="K189" s="133">
        <v>201</v>
      </c>
      <c r="L189" s="133">
        <v>0</v>
      </c>
      <c r="M189" s="133">
        <v>95</v>
      </c>
      <c r="N189" s="134">
        <f t="shared" si="36"/>
        <v>1857</v>
      </c>
      <c r="O189" s="22" t="s">
        <v>562</v>
      </c>
    </row>
    <row r="190" spans="1:20" s="25" customFormat="1" ht="23.85" customHeight="1" x14ac:dyDescent="0.25">
      <c r="A190" s="136" t="s">
        <v>809</v>
      </c>
      <c r="B190" s="137">
        <f t="shared" ref="B190:M190" si="53">SUM(B191:B192)</f>
        <v>6618</v>
      </c>
      <c r="C190" s="137">
        <f t="shared" si="53"/>
        <v>6755</v>
      </c>
      <c r="D190" s="137">
        <f t="shared" si="53"/>
        <v>15797</v>
      </c>
      <c r="E190" s="137">
        <f t="shared" si="53"/>
        <v>27821</v>
      </c>
      <c r="F190" s="137">
        <f t="shared" si="53"/>
        <v>22875</v>
      </c>
      <c r="G190" s="137">
        <f t="shared" si="53"/>
        <v>18685</v>
      </c>
      <c r="H190" s="137">
        <f t="shared" si="53"/>
        <v>19420</v>
      </c>
      <c r="I190" s="137">
        <f t="shared" si="53"/>
        <v>20119</v>
      </c>
      <c r="J190" s="137">
        <f t="shared" si="53"/>
        <v>21389</v>
      </c>
      <c r="K190" s="137">
        <f t="shared" si="53"/>
        <v>19228</v>
      </c>
      <c r="L190" s="137">
        <f t="shared" si="53"/>
        <v>6924</v>
      </c>
      <c r="M190" s="137">
        <f t="shared" si="53"/>
        <v>6124</v>
      </c>
      <c r="N190" s="138">
        <f>SUM(B190:M190)</f>
        <v>191755</v>
      </c>
      <c r="O190" s="26" t="s">
        <v>241</v>
      </c>
      <c r="Q190" s="22"/>
    </row>
    <row r="191" spans="1:20" ht="18" customHeight="1" x14ac:dyDescent="0.2">
      <c r="A191" s="140" t="s">
        <v>412</v>
      </c>
      <c r="B191" s="133">
        <v>128</v>
      </c>
      <c r="C191" s="133">
        <v>253</v>
      </c>
      <c r="D191" s="133">
        <v>265</v>
      </c>
      <c r="E191" s="133">
        <v>82</v>
      </c>
      <c r="F191" s="133">
        <v>223</v>
      </c>
      <c r="G191" s="133">
        <v>16</v>
      </c>
      <c r="H191" s="133">
        <v>109</v>
      </c>
      <c r="I191" s="133">
        <v>136</v>
      </c>
      <c r="J191" s="133">
        <v>52</v>
      </c>
      <c r="K191" s="133">
        <v>177</v>
      </c>
      <c r="L191" s="133">
        <v>0</v>
      </c>
      <c r="M191" s="133">
        <v>0</v>
      </c>
      <c r="N191" s="134">
        <f>SUM(B191:M191)</f>
        <v>1441</v>
      </c>
      <c r="O191" s="22" t="s">
        <v>829</v>
      </c>
      <c r="P191" s="21"/>
      <c r="R191" s="21"/>
      <c r="S191" s="21"/>
      <c r="T191" s="21"/>
    </row>
    <row r="192" spans="1:20" ht="17.7" customHeight="1" x14ac:dyDescent="0.2">
      <c r="A192" s="132" t="s">
        <v>228</v>
      </c>
      <c r="B192" s="133">
        <v>6490</v>
      </c>
      <c r="C192" s="133">
        <v>6502</v>
      </c>
      <c r="D192" s="133">
        <v>15532</v>
      </c>
      <c r="E192" s="133">
        <v>27739</v>
      </c>
      <c r="F192" s="133">
        <v>22652</v>
      </c>
      <c r="G192" s="133">
        <v>18669</v>
      </c>
      <c r="H192" s="133">
        <v>19311</v>
      </c>
      <c r="I192" s="133">
        <v>19983</v>
      </c>
      <c r="J192" s="133">
        <v>21337</v>
      </c>
      <c r="K192" s="133">
        <v>19051</v>
      </c>
      <c r="L192" s="133">
        <v>6924</v>
      </c>
      <c r="M192" s="133">
        <v>6124</v>
      </c>
      <c r="N192" s="134">
        <f>SUM(B192:M192)</f>
        <v>190314</v>
      </c>
      <c r="O192" s="22" t="s">
        <v>563</v>
      </c>
    </row>
    <row r="193" spans="1:20" s="25" customFormat="1" ht="23.85" customHeight="1" x14ac:dyDescent="0.25">
      <c r="A193" s="136" t="s">
        <v>810</v>
      </c>
      <c r="B193" s="137">
        <f>SUM(B194:B196)</f>
        <v>5</v>
      </c>
      <c r="C193" s="137">
        <f t="shared" ref="C193:H193" si="54">SUM(C194:C196)</f>
        <v>4</v>
      </c>
      <c r="D193" s="137">
        <f t="shared" si="54"/>
        <v>15</v>
      </c>
      <c r="E193" s="137">
        <f t="shared" si="54"/>
        <v>55</v>
      </c>
      <c r="F193" s="137">
        <f t="shared" si="54"/>
        <v>90</v>
      </c>
      <c r="G193" s="137">
        <f t="shared" si="54"/>
        <v>158</v>
      </c>
      <c r="H193" s="137">
        <f t="shared" si="54"/>
        <v>104</v>
      </c>
      <c r="I193" s="137">
        <f>SUM(I194:I196)</f>
        <v>3151</v>
      </c>
      <c r="J193" s="137">
        <f>SUM(J194:J196)</f>
        <v>1707</v>
      </c>
      <c r="K193" s="137">
        <f>SUM(K194:K196)</f>
        <v>906</v>
      </c>
      <c r="L193" s="137">
        <f>SUM(L194:L196)</f>
        <v>120</v>
      </c>
      <c r="M193" s="137">
        <f>SUM(M194:M196)</f>
        <v>2</v>
      </c>
      <c r="N193" s="138">
        <f t="shared" ref="N193:N205" si="55">SUM(B193:M193)</f>
        <v>6317</v>
      </c>
      <c r="O193" s="26" t="s">
        <v>243</v>
      </c>
      <c r="Q193" s="22"/>
    </row>
    <row r="194" spans="1:20" ht="18" customHeight="1" x14ac:dyDescent="0.2">
      <c r="A194" s="140" t="s">
        <v>620</v>
      </c>
      <c r="B194" s="133">
        <v>5</v>
      </c>
      <c r="C194" s="133">
        <v>4</v>
      </c>
      <c r="D194" s="133">
        <v>15</v>
      </c>
      <c r="E194" s="133">
        <v>55</v>
      </c>
      <c r="F194" s="133">
        <v>90</v>
      </c>
      <c r="G194" s="133">
        <v>158</v>
      </c>
      <c r="H194" s="133">
        <v>104</v>
      </c>
      <c r="I194" s="133">
        <v>218</v>
      </c>
      <c r="J194" s="133">
        <v>267</v>
      </c>
      <c r="K194" s="133">
        <v>207</v>
      </c>
      <c r="L194" s="133">
        <v>28</v>
      </c>
      <c r="M194" s="133">
        <v>2</v>
      </c>
      <c r="N194" s="134">
        <f t="shared" si="55"/>
        <v>1153</v>
      </c>
      <c r="O194" s="22" t="s">
        <v>842</v>
      </c>
      <c r="P194" s="21"/>
      <c r="R194" s="21"/>
      <c r="S194" s="21"/>
      <c r="T194" s="21"/>
    </row>
    <row r="195" spans="1:20" ht="18" customHeight="1" x14ac:dyDescent="0.2">
      <c r="A195" s="132" t="s">
        <v>230</v>
      </c>
      <c r="B195" s="133">
        <v>0</v>
      </c>
      <c r="C195" s="133">
        <v>0</v>
      </c>
      <c r="D195" s="133">
        <v>0</v>
      </c>
      <c r="E195" s="133">
        <v>0</v>
      </c>
      <c r="F195" s="133">
        <v>0</v>
      </c>
      <c r="G195" s="133">
        <v>0</v>
      </c>
      <c r="H195" s="133">
        <v>0</v>
      </c>
      <c r="I195" s="133">
        <v>0</v>
      </c>
      <c r="J195" s="133">
        <v>0</v>
      </c>
      <c r="K195" s="133">
        <v>0</v>
      </c>
      <c r="L195" s="133">
        <v>0</v>
      </c>
      <c r="M195" s="133">
        <v>0</v>
      </c>
      <c r="N195" s="134">
        <f t="shared" si="55"/>
        <v>0</v>
      </c>
      <c r="O195" s="22" t="s">
        <v>564</v>
      </c>
    </row>
    <row r="196" spans="1:20" ht="18" customHeight="1" x14ac:dyDescent="0.2">
      <c r="A196" s="132" t="s">
        <v>353</v>
      </c>
      <c r="B196" s="133">
        <v>0</v>
      </c>
      <c r="C196" s="133">
        <v>0</v>
      </c>
      <c r="D196" s="133">
        <v>0</v>
      </c>
      <c r="E196" s="133">
        <v>0</v>
      </c>
      <c r="F196" s="133">
        <v>0</v>
      </c>
      <c r="G196" s="133">
        <v>0</v>
      </c>
      <c r="H196" s="133">
        <v>0</v>
      </c>
      <c r="I196" s="133">
        <v>2933</v>
      </c>
      <c r="J196" s="133">
        <v>1440</v>
      </c>
      <c r="K196" s="133">
        <v>699</v>
      </c>
      <c r="L196" s="133">
        <v>92</v>
      </c>
      <c r="M196" s="133">
        <v>0</v>
      </c>
      <c r="N196" s="134">
        <f t="shared" si="55"/>
        <v>5164</v>
      </c>
      <c r="O196" s="22" t="s">
        <v>565</v>
      </c>
    </row>
    <row r="197" spans="1:20" s="25" customFormat="1" ht="23.85" customHeight="1" x14ac:dyDescent="0.25">
      <c r="A197" s="139" t="s">
        <v>811</v>
      </c>
      <c r="B197" s="137">
        <f t="shared" ref="B197:K197" si="56">SUM(B198:B200)</f>
        <v>790</v>
      </c>
      <c r="C197" s="137">
        <f t="shared" si="56"/>
        <v>999</v>
      </c>
      <c r="D197" s="137">
        <f t="shared" si="56"/>
        <v>1704</v>
      </c>
      <c r="E197" s="137">
        <f t="shared" si="56"/>
        <v>4526</v>
      </c>
      <c r="F197" s="137">
        <f t="shared" si="56"/>
        <v>5655</v>
      </c>
      <c r="G197" s="137">
        <f t="shared" si="56"/>
        <v>5211</v>
      </c>
      <c r="H197" s="137">
        <f t="shared" si="56"/>
        <v>6289</v>
      </c>
      <c r="I197" s="137">
        <f t="shared" si="56"/>
        <v>6733</v>
      </c>
      <c r="J197" s="137">
        <f t="shared" si="56"/>
        <v>6350</v>
      </c>
      <c r="K197" s="137">
        <f t="shared" si="56"/>
        <v>5699</v>
      </c>
      <c r="L197" s="137">
        <f>SUM(L198:L200)</f>
        <v>1463</v>
      </c>
      <c r="M197" s="137">
        <f>SUM(M198:M200)</f>
        <v>1023</v>
      </c>
      <c r="N197" s="138">
        <f t="shared" si="55"/>
        <v>46442</v>
      </c>
      <c r="O197" s="26" t="s">
        <v>245</v>
      </c>
      <c r="Q197" s="22"/>
    </row>
    <row r="198" spans="1:20" ht="18" customHeight="1" x14ac:dyDescent="0.2">
      <c r="A198" s="132" t="s">
        <v>621</v>
      </c>
      <c r="B198" s="133">
        <v>62</v>
      </c>
      <c r="C198" s="133">
        <v>82</v>
      </c>
      <c r="D198" s="133">
        <v>53</v>
      </c>
      <c r="E198" s="133">
        <v>363</v>
      </c>
      <c r="F198" s="133">
        <v>850</v>
      </c>
      <c r="G198" s="133">
        <v>707</v>
      </c>
      <c r="H198" s="133">
        <v>897</v>
      </c>
      <c r="I198" s="133">
        <v>979</v>
      </c>
      <c r="J198" s="133">
        <v>909</v>
      </c>
      <c r="K198" s="133">
        <v>802</v>
      </c>
      <c r="L198" s="133">
        <v>243</v>
      </c>
      <c r="M198" s="133">
        <v>130</v>
      </c>
      <c r="N198" s="134">
        <f t="shared" si="55"/>
        <v>6077</v>
      </c>
      <c r="O198" s="22" t="s">
        <v>843</v>
      </c>
      <c r="P198" s="21"/>
      <c r="R198" s="21"/>
      <c r="S198" s="21"/>
      <c r="T198" s="21"/>
    </row>
    <row r="199" spans="1:20" ht="18" customHeight="1" x14ac:dyDescent="0.2">
      <c r="A199" s="132" t="s">
        <v>307</v>
      </c>
      <c r="B199" s="133">
        <v>187</v>
      </c>
      <c r="C199" s="133">
        <v>148</v>
      </c>
      <c r="D199" s="133">
        <v>252</v>
      </c>
      <c r="E199" s="133">
        <v>847</v>
      </c>
      <c r="F199" s="133">
        <v>921</v>
      </c>
      <c r="G199" s="133">
        <v>710</v>
      </c>
      <c r="H199" s="133">
        <v>806</v>
      </c>
      <c r="I199" s="133">
        <v>782</v>
      </c>
      <c r="J199" s="133">
        <v>864</v>
      </c>
      <c r="K199" s="133">
        <v>758</v>
      </c>
      <c r="L199" s="133">
        <v>295</v>
      </c>
      <c r="M199" s="133">
        <v>153</v>
      </c>
      <c r="N199" s="134">
        <f t="shared" si="55"/>
        <v>6723</v>
      </c>
      <c r="O199" s="22" t="s">
        <v>309</v>
      </c>
    </row>
    <row r="200" spans="1:20" ht="17.7" customHeight="1" x14ac:dyDescent="0.2">
      <c r="A200" s="132" t="s">
        <v>354</v>
      </c>
      <c r="B200" s="133">
        <v>541</v>
      </c>
      <c r="C200" s="133">
        <v>769</v>
      </c>
      <c r="D200" s="133">
        <v>1399</v>
      </c>
      <c r="E200" s="133">
        <v>3316</v>
      </c>
      <c r="F200" s="133">
        <v>3884</v>
      </c>
      <c r="G200" s="133">
        <v>3794</v>
      </c>
      <c r="H200" s="133">
        <v>4586</v>
      </c>
      <c r="I200" s="133">
        <v>4972</v>
      </c>
      <c r="J200" s="133">
        <v>4577</v>
      </c>
      <c r="K200" s="133">
        <v>4139</v>
      </c>
      <c r="L200" s="133">
        <v>925</v>
      </c>
      <c r="M200" s="133">
        <v>740</v>
      </c>
      <c r="N200" s="134">
        <f t="shared" si="55"/>
        <v>33642</v>
      </c>
      <c r="O200" s="22" t="s">
        <v>246</v>
      </c>
    </row>
    <row r="201" spans="1:20" s="25" customFormat="1" ht="23.85" customHeight="1" x14ac:dyDescent="0.25">
      <c r="A201" s="139" t="s">
        <v>812</v>
      </c>
      <c r="B201" s="137">
        <f t="shared" ref="B201:K201" si="57">SUM(B202:B205)</f>
        <v>283</v>
      </c>
      <c r="C201" s="137">
        <f t="shared" si="57"/>
        <v>224</v>
      </c>
      <c r="D201" s="137">
        <f t="shared" si="57"/>
        <v>658</v>
      </c>
      <c r="E201" s="137">
        <f t="shared" si="57"/>
        <v>1211</v>
      </c>
      <c r="F201" s="137">
        <f t="shared" si="57"/>
        <v>1670</v>
      </c>
      <c r="G201" s="137">
        <f t="shared" si="57"/>
        <v>1228</v>
      </c>
      <c r="H201" s="137">
        <f t="shared" si="57"/>
        <v>1866</v>
      </c>
      <c r="I201" s="137">
        <f t="shared" si="57"/>
        <v>3766</v>
      </c>
      <c r="J201" s="137">
        <f t="shared" si="57"/>
        <v>2588</v>
      </c>
      <c r="K201" s="137">
        <f t="shared" si="57"/>
        <v>1166</v>
      </c>
      <c r="L201" s="137">
        <f>SUM(L202:L205)</f>
        <v>413</v>
      </c>
      <c r="M201" s="137">
        <f>SUM(M202:M205)</f>
        <v>437</v>
      </c>
      <c r="N201" s="138">
        <f t="shared" si="55"/>
        <v>15510</v>
      </c>
      <c r="O201" s="26" t="s">
        <v>247</v>
      </c>
      <c r="Q201" s="22"/>
    </row>
    <row r="202" spans="1:20" ht="18" customHeight="1" x14ac:dyDescent="0.2">
      <c r="A202" s="132" t="s">
        <v>355</v>
      </c>
      <c r="B202" s="133">
        <v>137</v>
      </c>
      <c r="C202" s="133">
        <v>56</v>
      </c>
      <c r="D202" s="133">
        <v>199</v>
      </c>
      <c r="E202" s="133">
        <v>567</v>
      </c>
      <c r="F202" s="133">
        <v>810</v>
      </c>
      <c r="G202" s="133">
        <v>567</v>
      </c>
      <c r="H202" s="133">
        <v>785</v>
      </c>
      <c r="I202" s="133">
        <v>1564</v>
      </c>
      <c r="J202" s="133">
        <v>954</v>
      </c>
      <c r="K202" s="133">
        <v>336</v>
      </c>
      <c r="L202" s="133">
        <v>60</v>
      </c>
      <c r="M202" s="133">
        <v>150</v>
      </c>
      <c r="N202" s="134">
        <f t="shared" si="55"/>
        <v>6185</v>
      </c>
      <c r="O202" s="22" t="s">
        <v>966</v>
      </c>
    </row>
    <row r="203" spans="1:20" ht="18" customHeight="1" x14ac:dyDescent="0.2">
      <c r="A203" s="132" t="s">
        <v>236</v>
      </c>
      <c r="B203" s="133">
        <v>110</v>
      </c>
      <c r="C203" s="133">
        <v>80</v>
      </c>
      <c r="D203" s="133">
        <v>160</v>
      </c>
      <c r="E203" s="133">
        <v>170</v>
      </c>
      <c r="F203" s="133">
        <v>140</v>
      </c>
      <c r="G203" s="133">
        <v>0</v>
      </c>
      <c r="H203" s="133">
        <v>0</v>
      </c>
      <c r="I203" s="133">
        <v>374</v>
      </c>
      <c r="J203" s="133">
        <v>664</v>
      </c>
      <c r="K203" s="133">
        <v>233</v>
      </c>
      <c r="L203" s="133">
        <v>122</v>
      </c>
      <c r="M203" s="133">
        <v>60</v>
      </c>
      <c r="N203" s="134">
        <f t="shared" si="55"/>
        <v>2113</v>
      </c>
      <c r="O203" s="22" t="s">
        <v>568</v>
      </c>
    </row>
    <row r="204" spans="1:20" ht="18" customHeight="1" x14ac:dyDescent="0.2">
      <c r="A204" s="132" t="s">
        <v>813</v>
      </c>
      <c r="B204" s="133">
        <v>30</v>
      </c>
      <c r="C204" s="133">
        <v>32</v>
      </c>
      <c r="D204" s="133">
        <v>99</v>
      </c>
      <c r="E204" s="133">
        <v>161</v>
      </c>
      <c r="F204" s="133">
        <v>317</v>
      </c>
      <c r="G204" s="133">
        <v>316</v>
      </c>
      <c r="H204" s="133">
        <v>508</v>
      </c>
      <c r="I204" s="133">
        <v>1104</v>
      </c>
      <c r="J204" s="133">
        <v>583</v>
      </c>
      <c r="K204" s="133">
        <v>357</v>
      </c>
      <c r="L204" s="133">
        <v>177</v>
      </c>
      <c r="M204" s="133">
        <v>104</v>
      </c>
      <c r="N204" s="134">
        <f t="shared" si="55"/>
        <v>3788</v>
      </c>
      <c r="O204" s="22" t="s">
        <v>569</v>
      </c>
    </row>
    <row r="205" spans="1:20" ht="18" customHeight="1" thickBot="1" x14ac:dyDescent="0.25">
      <c r="A205" s="132" t="s">
        <v>292</v>
      </c>
      <c r="B205" s="133">
        <v>6</v>
      </c>
      <c r="C205" s="133">
        <v>56</v>
      </c>
      <c r="D205" s="133">
        <v>200</v>
      </c>
      <c r="E205" s="133">
        <v>313</v>
      </c>
      <c r="F205" s="133">
        <v>403</v>
      </c>
      <c r="G205" s="133">
        <v>345</v>
      </c>
      <c r="H205" s="133">
        <v>573</v>
      </c>
      <c r="I205" s="133">
        <v>724</v>
      </c>
      <c r="J205" s="133">
        <v>387</v>
      </c>
      <c r="K205" s="133">
        <v>240</v>
      </c>
      <c r="L205" s="133">
        <v>54</v>
      </c>
      <c r="M205" s="133">
        <v>123</v>
      </c>
      <c r="N205" s="134">
        <f t="shared" si="55"/>
        <v>3424</v>
      </c>
      <c r="O205" s="22" t="s">
        <v>570</v>
      </c>
    </row>
    <row r="206" spans="1:20" ht="36" customHeight="1" thickTop="1" thickBot="1" x14ac:dyDescent="0.3">
      <c r="A206" s="517"/>
      <c r="B206" s="518"/>
      <c r="C206" s="518"/>
      <c r="D206" s="518"/>
      <c r="E206" s="518"/>
      <c r="F206" s="518"/>
      <c r="G206" s="518"/>
      <c r="H206" s="518"/>
      <c r="I206" s="518"/>
      <c r="J206" s="518"/>
      <c r="K206" s="518"/>
      <c r="L206" s="518"/>
      <c r="M206" s="518"/>
      <c r="N206" s="518"/>
      <c r="O206" s="25"/>
    </row>
    <row r="207" spans="1:20" ht="1.2" customHeight="1" thickBot="1" x14ac:dyDescent="0.3">
      <c r="A207" s="519"/>
      <c r="B207" s="520"/>
      <c r="C207" s="520"/>
      <c r="D207" s="520"/>
      <c r="E207" s="520"/>
      <c r="F207" s="520"/>
      <c r="G207" s="520"/>
      <c r="H207" s="520"/>
      <c r="I207" s="520"/>
      <c r="J207" s="520"/>
      <c r="K207" s="520"/>
      <c r="L207" s="520"/>
      <c r="M207" s="520"/>
      <c r="N207" s="520"/>
      <c r="O207" s="25"/>
    </row>
    <row r="208" spans="1:20" ht="23.85" customHeight="1" x14ac:dyDescent="0.25">
      <c r="A208" s="521" t="s">
        <v>815</v>
      </c>
      <c r="B208" s="523" t="s">
        <v>702</v>
      </c>
      <c r="C208" s="507" t="s">
        <v>703</v>
      </c>
      <c r="D208" s="507" t="s">
        <v>704</v>
      </c>
      <c r="E208" s="507" t="s">
        <v>705</v>
      </c>
      <c r="F208" s="507" t="s">
        <v>706</v>
      </c>
      <c r="G208" s="507" t="s">
        <v>707</v>
      </c>
      <c r="H208" s="507" t="s">
        <v>708</v>
      </c>
      <c r="I208" s="507" t="s">
        <v>709</v>
      </c>
      <c r="J208" s="507" t="s">
        <v>710</v>
      </c>
      <c r="K208" s="507" t="s">
        <v>711</v>
      </c>
      <c r="L208" s="507" t="s">
        <v>712</v>
      </c>
      <c r="M208" s="507" t="s">
        <v>713</v>
      </c>
      <c r="N208" s="511" t="s">
        <v>714</v>
      </c>
      <c r="O208" s="25"/>
    </row>
    <row r="209" spans="1:19" ht="8.6999999999999993" customHeight="1" thickBot="1" x14ac:dyDescent="0.3">
      <c r="A209" s="522"/>
      <c r="B209" s="524"/>
      <c r="C209" s="508"/>
      <c r="D209" s="508"/>
      <c r="E209" s="508"/>
      <c r="F209" s="508"/>
      <c r="G209" s="508"/>
      <c r="H209" s="508"/>
      <c r="I209" s="508"/>
      <c r="J209" s="508"/>
      <c r="K209" s="508"/>
      <c r="L209" s="508"/>
      <c r="M209" s="508"/>
      <c r="N209" s="512"/>
      <c r="O209" s="25"/>
    </row>
    <row r="210" spans="1:19" ht="18" customHeight="1" x14ac:dyDescent="0.25">
      <c r="A210" s="146" t="s">
        <v>816</v>
      </c>
      <c r="B210" s="147">
        <v>64454</v>
      </c>
      <c r="C210" s="147">
        <v>110965</v>
      </c>
      <c r="D210" s="147">
        <v>178445</v>
      </c>
      <c r="E210" s="147">
        <v>210232</v>
      </c>
      <c r="F210" s="147">
        <v>196925</v>
      </c>
      <c r="G210" s="147">
        <v>129288</v>
      </c>
      <c r="H210" s="147">
        <v>154219</v>
      </c>
      <c r="I210" s="147">
        <v>179149</v>
      </c>
      <c r="J210" s="147">
        <v>146063</v>
      </c>
      <c r="K210" s="147">
        <v>150970</v>
      </c>
      <c r="L210" s="147">
        <v>92772</v>
      </c>
      <c r="M210" s="147">
        <v>89758</v>
      </c>
      <c r="N210" s="148">
        <f>SUM(B210:M210)</f>
        <v>1703240</v>
      </c>
      <c r="O210" s="25" t="s">
        <v>377</v>
      </c>
    </row>
    <row r="211" spans="1:19" ht="18" customHeight="1" thickBot="1" x14ac:dyDescent="0.3">
      <c r="A211" s="149" t="s">
        <v>817</v>
      </c>
      <c r="B211" s="150">
        <v>3957</v>
      </c>
      <c r="C211" s="150">
        <v>2950</v>
      </c>
      <c r="D211" s="150">
        <v>5586</v>
      </c>
      <c r="E211" s="150">
        <v>17575</v>
      </c>
      <c r="F211" s="150">
        <v>26319</v>
      </c>
      <c r="G211" s="150">
        <v>25410</v>
      </c>
      <c r="H211" s="150">
        <v>29265</v>
      </c>
      <c r="I211" s="150">
        <v>31597</v>
      </c>
      <c r="J211" s="150">
        <v>34821</v>
      </c>
      <c r="K211" s="150">
        <v>24640</v>
      </c>
      <c r="L211" s="150">
        <v>6261</v>
      </c>
      <c r="M211" s="150">
        <v>4290</v>
      </c>
      <c r="N211" s="151">
        <f>SUM(B211:M211)</f>
        <v>212671</v>
      </c>
      <c r="O211" s="25" t="s">
        <v>417</v>
      </c>
    </row>
    <row r="212" spans="1:19" x14ac:dyDescent="0.2">
      <c r="A212" s="504" t="s">
        <v>967</v>
      </c>
      <c r="B212" s="525"/>
      <c r="C212" s="525"/>
      <c r="D212" s="525"/>
      <c r="E212" s="525"/>
      <c r="F212" s="525"/>
      <c r="G212" s="525"/>
      <c r="H212" s="525"/>
      <c r="I212" s="525"/>
      <c r="J212" s="525"/>
      <c r="K212" s="525"/>
      <c r="L212" s="525"/>
      <c r="M212" s="525"/>
      <c r="N212" s="525"/>
    </row>
    <row r="213" spans="1:19" ht="11.4" customHeight="1" x14ac:dyDescent="0.2">
      <c r="A213" s="526"/>
      <c r="B213" s="526"/>
      <c r="C213" s="526"/>
      <c r="D213" s="526"/>
      <c r="E213" s="526"/>
      <c r="F213" s="526"/>
      <c r="G213" s="526"/>
      <c r="H213" s="526"/>
      <c r="I213" s="526"/>
      <c r="J213" s="526"/>
      <c r="K213" s="526"/>
      <c r="L213" s="526"/>
      <c r="M213" s="526"/>
      <c r="N213" s="526"/>
    </row>
    <row r="214" spans="1:19" ht="11.4" customHeight="1" x14ac:dyDescent="0.2">
      <c r="A214" s="526"/>
      <c r="B214" s="526"/>
      <c r="C214" s="526"/>
      <c r="D214" s="526"/>
      <c r="E214" s="526"/>
      <c r="F214" s="526"/>
      <c r="G214" s="526"/>
      <c r="H214" s="526"/>
      <c r="I214" s="526"/>
      <c r="J214" s="526"/>
      <c r="K214" s="526"/>
      <c r="L214" s="526"/>
      <c r="M214" s="526"/>
      <c r="N214" s="526"/>
    </row>
    <row r="215" spans="1:19" ht="13.2" x14ac:dyDescent="0.25">
      <c r="A215" s="526"/>
      <c r="B215" s="526"/>
      <c r="C215" s="526"/>
      <c r="D215" s="526"/>
      <c r="E215" s="526"/>
      <c r="F215" s="526"/>
      <c r="G215" s="526"/>
      <c r="H215" s="526"/>
      <c r="I215" s="526"/>
      <c r="J215" s="526"/>
      <c r="K215" s="526"/>
      <c r="L215" s="526"/>
      <c r="M215" s="526"/>
      <c r="N215" s="526"/>
      <c r="P215" s="23"/>
      <c r="Q215" s="21"/>
      <c r="R215"/>
      <c r="S215"/>
    </row>
    <row r="216" spans="1:19" ht="13.2" x14ac:dyDescent="0.25">
      <c r="A216" s="526"/>
      <c r="B216" s="526"/>
      <c r="C216" s="526"/>
      <c r="D216" s="526"/>
      <c r="E216" s="526"/>
      <c r="F216" s="526"/>
      <c r="G216" s="526"/>
      <c r="H216" s="526"/>
      <c r="I216" s="526"/>
      <c r="J216" s="526"/>
      <c r="K216" s="526"/>
      <c r="L216" s="526"/>
      <c r="M216" s="526"/>
      <c r="N216" s="526"/>
      <c r="P216" s="23"/>
      <c r="Q216" s="21"/>
      <c r="R216"/>
      <c r="S216"/>
    </row>
    <row r="217" spans="1:19" ht="11.4" customHeight="1" x14ac:dyDescent="0.2">
      <c r="A217" s="526"/>
      <c r="B217" s="526"/>
      <c r="C217" s="526"/>
      <c r="D217" s="526"/>
      <c r="E217" s="526"/>
      <c r="F217" s="526"/>
      <c r="G217" s="526"/>
      <c r="H217" s="526"/>
      <c r="I217" s="526"/>
      <c r="J217" s="526"/>
      <c r="K217" s="526"/>
      <c r="L217" s="526"/>
      <c r="M217" s="526"/>
      <c r="N217" s="526"/>
    </row>
    <row r="218" spans="1:19" ht="11.4" customHeight="1" x14ac:dyDescent="0.2">
      <c r="A218" s="526"/>
      <c r="B218" s="526"/>
      <c r="C218" s="526"/>
      <c r="D218" s="526"/>
      <c r="E218" s="526"/>
      <c r="F218" s="526"/>
      <c r="G218" s="526"/>
      <c r="H218" s="526"/>
      <c r="I218" s="526"/>
      <c r="J218" s="526"/>
      <c r="K218" s="526"/>
      <c r="L218" s="526"/>
      <c r="M218" s="526"/>
      <c r="N218" s="526"/>
      <c r="O218" s="336"/>
    </row>
    <row r="219" spans="1:19" ht="12" x14ac:dyDescent="0.25">
      <c r="A219" s="26"/>
      <c r="B219" s="25"/>
      <c r="C219" s="25"/>
      <c r="O219" s="336"/>
    </row>
    <row r="220" spans="1:19" x14ac:dyDescent="0.2">
      <c r="A220" s="107"/>
      <c r="O220" s="336"/>
    </row>
    <row r="227" spans="1:15" x14ac:dyDescent="0.2">
      <c r="O227" s="336"/>
    </row>
    <row r="228" spans="1:15" ht="13.2" x14ac:dyDescent="0.25">
      <c r="A228" s="30"/>
      <c r="O228" s="336"/>
    </row>
    <row r="229" spans="1:15" ht="13.2" x14ac:dyDescent="0.25">
      <c r="A229" s="30"/>
    </row>
    <row r="230" spans="1:15" ht="12" x14ac:dyDescent="0.25">
      <c r="A230" s="25"/>
    </row>
    <row r="245" spans="1:1" ht="12" x14ac:dyDescent="0.25">
      <c r="A245" s="25"/>
    </row>
    <row r="249" spans="1:1" ht="12" x14ac:dyDescent="0.25">
      <c r="A249" s="25"/>
    </row>
    <row r="253" spans="1:1" ht="12" x14ac:dyDescent="0.25">
      <c r="A253" s="25"/>
    </row>
    <row r="256" spans="1:1" ht="12" x14ac:dyDescent="0.25">
      <c r="A256" s="25"/>
    </row>
    <row r="267" spans="1:1" ht="12" x14ac:dyDescent="0.25">
      <c r="A267" s="25"/>
    </row>
    <row r="272" spans="1:1" ht="12" x14ac:dyDescent="0.25">
      <c r="A272" s="25"/>
    </row>
    <row r="279" spans="1:1" ht="12" x14ac:dyDescent="0.25">
      <c r="A279" s="25"/>
    </row>
    <row r="282" spans="1:1" ht="12" x14ac:dyDescent="0.25">
      <c r="A282" s="25"/>
    </row>
    <row r="286" spans="1:1" ht="12" x14ac:dyDescent="0.25">
      <c r="A286" s="25"/>
    </row>
    <row r="290" spans="1:1" ht="12" x14ac:dyDescent="0.25">
      <c r="A290" s="25"/>
    </row>
    <row r="295" spans="1:1" ht="12" x14ac:dyDescent="0.25">
      <c r="A295" s="25"/>
    </row>
    <row r="303" spans="1:1" ht="12" x14ac:dyDescent="0.25">
      <c r="A303" s="25"/>
    </row>
    <row r="308" spans="1:1" ht="12" x14ac:dyDescent="0.25">
      <c r="A308" s="25"/>
    </row>
    <row r="313" spans="1:1" ht="12" x14ac:dyDescent="0.25">
      <c r="A313" s="25"/>
    </row>
    <row r="316" spans="1:1" ht="12" x14ac:dyDescent="0.25">
      <c r="A316" s="25"/>
    </row>
    <row r="321" spans="1:1" ht="12" x14ac:dyDescent="0.25">
      <c r="A321" s="25"/>
    </row>
    <row r="325" spans="1:1" ht="12" x14ac:dyDescent="0.25">
      <c r="A325" s="25"/>
    </row>
    <row r="328" spans="1:1" ht="12" x14ac:dyDescent="0.25">
      <c r="A328" s="25"/>
    </row>
    <row r="331" spans="1:1" ht="12" x14ac:dyDescent="0.25">
      <c r="A331" s="25"/>
    </row>
    <row r="335" spans="1:1" ht="12" x14ac:dyDescent="0.25">
      <c r="A335" s="25"/>
    </row>
    <row r="353" spans="1:1" ht="12" x14ac:dyDescent="0.25">
      <c r="A353" s="25"/>
    </row>
    <row r="359" spans="1:1" ht="12" x14ac:dyDescent="0.25">
      <c r="A359" s="25"/>
    </row>
    <row r="363" spans="1:1" ht="12" x14ac:dyDescent="0.25">
      <c r="A363" s="25"/>
    </row>
    <row r="370" spans="1:1" ht="12" x14ac:dyDescent="0.25">
      <c r="A370" s="25"/>
    </row>
    <row r="378" spans="1:1" ht="12" x14ac:dyDescent="0.25">
      <c r="A378" s="25"/>
    </row>
    <row r="381" spans="1:1" ht="12" x14ac:dyDescent="0.25">
      <c r="A381" s="25"/>
    </row>
    <row r="385" spans="1:1" ht="12" x14ac:dyDescent="0.25">
      <c r="A385" s="25"/>
    </row>
    <row r="391" spans="1:1" ht="12" x14ac:dyDescent="0.25">
      <c r="A391" s="25"/>
    </row>
    <row r="394" spans="1:1" ht="12" x14ac:dyDescent="0.25">
      <c r="A394" s="25"/>
    </row>
    <row r="397" spans="1:1" ht="12" x14ac:dyDescent="0.25">
      <c r="A397" s="25"/>
    </row>
    <row r="400" spans="1:1" ht="12" x14ac:dyDescent="0.25">
      <c r="A400" s="25"/>
    </row>
    <row r="403" spans="1:1" ht="12" x14ac:dyDescent="0.25">
      <c r="A403" s="25"/>
    </row>
    <row r="406" spans="1:1" ht="12" x14ac:dyDescent="0.25">
      <c r="A406" s="25"/>
    </row>
    <row r="411" spans="1:1" ht="12" x14ac:dyDescent="0.25">
      <c r="A411" s="25"/>
    </row>
    <row r="415" spans="1:1" ht="12" x14ac:dyDescent="0.25">
      <c r="A415" s="25"/>
    </row>
    <row r="420" spans="1:1" ht="12" x14ac:dyDescent="0.25">
      <c r="A420" s="25"/>
    </row>
    <row r="423" spans="1:1" ht="12" x14ac:dyDescent="0.25">
      <c r="A423" s="25"/>
    </row>
    <row r="430" spans="1:1" ht="12" x14ac:dyDescent="0.25">
      <c r="A430" s="25"/>
    </row>
    <row r="434" spans="1:1" ht="12" x14ac:dyDescent="0.25">
      <c r="A434" s="25"/>
    </row>
    <row r="438" spans="1:1" ht="12" x14ac:dyDescent="0.25">
      <c r="A438" s="25"/>
    </row>
    <row r="444" spans="1:1" ht="12" x14ac:dyDescent="0.25">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44"/>
  <sheetViews>
    <sheetView topLeftCell="A88" workbookViewId="0">
      <selection activeCell="U212" sqref="U212"/>
    </sheetView>
  </sheetViews>
  <sheetFormatPr defaultColWidth="9.109375" defaultRowHeight="11.4" x14ac:dyDescent="0.2"/>
  <cols>
    <col min="1" max="1" width="43.109375" style="21" customWidth="1"/>
    <col min="2" max="4" width="12.21875" style="21" customWidth="1"/>
    <col min="5" max="14" width="11.77734375" style="21" customWidth="1"/>
    <col min="15" max="15" width="9.109375" style="23" customWidth="1"/>
    <col min="16" max="16" width="9.109375" style="22" customWidth="1"/>
    <col min="17" max="17" width="22.21875" style="22" customWidth="1"/>
    <col min="18" max="20" width="9.109375" style="22" customWidth="1"/>
    <col min="21" max="16384" width="9.109375" style="21"/>
  </cols>
  <sheetData>
    <row r="1" spans="1:19" ht="41.85" customHeight="1" thickTop="1" thickBot="1" x14ac:dyDescent="0.25">
      <c r="A1" s="527" t="s">
        <v>974</v>
      </c>
      <c r="B1" s="530"/>
      <c r="C1" s="530"/>
      <c r="D1" s="530"/>
      <c r="E1" s="530"/>
      <c r="F1" s="530"/>
      <c r="G1" s="530"/>
      <c r="H1" s="530"/>
      <c r="I1" s="530"/>
      <c r="J1" s="530"/>
      <c r="K1" s="530"/>
      <c r="L1" s="530"/>
      <c r="M1" s="530"/>
      <c r="N1" s="531"/>
      <c r="O1" s="331"/>
      <c r="P1" s="126"/>
      <c r="Q1" s="126"/>
    </row>
    <row r="2" spans="1:19" ht="27" customHeight="1" thickTop="1" thickBot="1" x14ac:dyDescent="0.25">
      <c r="A2" s="527" t="s">
        <v>975</v>
      </c>
      <c r="B2" s="528"/>
      <c r="C2" s="528"/>
      <c r="D2" s="528"/>
      <c r="E2" s="528"/>
      <c r="F2" s="528"/>
      <c r="G2" s="528"/>
      <c r="H2" s="528"/>
      <c r="I2" s="528"/>
      <c r="J2" s="528"/>
      <c r="K2" s="528"/>
      <c r="L2" s="528"/>
      <c r="M2" s="528"/>
      <c r="N2" s="529"/>
      <c r="O2" s="126"/>
      <c r="P2" s="126"/>
      <c r="Q2" s="126"/>
    </row>
    <row r="3" spans="1:19" ht="30.45" customHeight="1" thickTop="1" thickBot="1" x14ac:dyDescent="0.3">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3">
      <c r="A4" s="143" t="s">
        <v>814</v>
      </c>
      <c r="B4" s="144">
        <f>SUM(B5:B205)/2</f>
        <v>140480</v>
      </c>
      <c r="C4" s="144">
        <f t="shared" ref="C4:N4" si="0">SUM(C5:C205)/2</f>
        <v>180179</v>
      </c>
      <c r="D4" s="144">
        <f t="shared" si="0"/>
        <v>311544</v>
      </c>
      <c r="E4" s="144">
        <f t="shared" si="0"/>
        <v>433150</v>
      </c>
      <c r="F4" s="144">
        <f t="shared" si="0"/>
        <v>507006</v>
      </c>
      <c r="G4" s="144">
        <f t="shared" si="0"/>
        <v>459093</v>
      </c>
      <c r="H4" s="144">
        <f t="shared" si="0"/>
        <v>495733</v>
      </c>
      <c r="I4" s="144">
        <f t="shared" si="0"/>
        <v>573946</v>
      </c>
      <c r="J4" s="144">
        <f t="shared" si="0"/>
        <v>495064</v>
      </c>
      <c r="K4" s="144">
        <f t="shared" si="0"/>
        <v>424800</v>
      </c>
      <c r="L4" s="144">
        <f t="shared" si="0"/>
        <v>210203</v>
      </c>
      <c r="M4" s="144">
        <f t="shared" si="0"/>
        <v>174644</v>
      </c>
      <c r="N4" s="145">
        <f t="shared" si="0"/>
        <v>4405842</v>
      </c>
      <c r="O4" s="25" t="s">
        <v>950</v>
      </c>
    </row>
    <row r="5" spans="1:19" ht="23.85" customHeight="1" thickTop="1" x14ac:dyDescent="0.25">
      <c r="A5" s="129" t="s">
        <v>677</v>
      </c>
      <c r="B5" s="337">
        <f t="shared" ref="B5:M5" si="1">SUM(B6:B8)</f>
        <v>175</v>
      </c>
      <c r="C5" s="337">
        <f t="shared" si="1"/>
        <v>119</v>
      </c>
      <c r="D5" s="337">
        <f t="shared" si="1"/>
        <v>382</v>
      </c>
      <c r="E5" s="337">
        <f t="shared" si="1"/>
        <v>378</v>
      </c>
      <c r="F5" s="337">
        <f t="shared" si="1"/>
        <v>649</v>
      </c>
      <c r="G5" s="337">
        <f t="shared" si="1"/>
        <v>175</v>
      </c>
      <c r="H5" s="337">
        <f t="shared" si="1"/>
        <v>132</v>
      </c>
      <c r="I5" s="337">
        <f t="shared" si="1"/>
        <v>60</v>
      </c>
      <c r="J5" s="337">
        <f t="shared" si="1"/>
        <v>139</v>
      </c>
      <c r="K5" s="337">
        <f t="shared" si="1"/>
        <v>177</v>
      </c>
      <c r="L5" s="337">
        <f t="shared" si="1"/>
        <v>128</v>
      </c>
      <c r="M5" s="337">
        <f t="shared" si="1"/>
        <v>217</v>
      </c>
      <c r="N5" s="338">
        <f t="shared" ref="N5:N11" si="2">SUM(B5:M5)</f>
        <v>2731</v>
      </c>
      <c r="O5" s="26" t="s">
        <v>678</v>
      </c>
      <c r="Q5" s="117"/>
    </row>
    <row r="6" spans="1:19" ht="18" customHeight="1" x14ac:dyDescent="0.25">
      <c r="A6" s="132" t="s">
        <v>715</v>
      </c>
      <c r="B6" s="175">
        <v>155</v>
      </c>
      <c r="C6" s="175">
        <v>81</v>
      </c>
      <c r="D6" s="175">
        <v>309</v>
      </c>
      <c r="E6" s="175">
        <v>332</v>
      </c>
      <c r="F6" s="175">
        <v>527</v>
      </c>
      <c r="G6" s="175">
        <v>81</v>
      </c>
      <c r="H6" s="175">
        <v>76</v>
      </c>
      <c r="I6" s="175">
        <v>0</v>
      </c>
      <c r="J6" s="175">
        <v>111</v>
      </c>
      <c r="K6" s="175">
        <v>134</v>
      </c>
      <c r="L6" s="175">
        <v>109</v>
      </c>
      <c r="M6" s="175">
        <v>205</v>
      </c>
      <c r="N6" s="339">
        <f t="shared" si="2"/>
        <v>2120</v>
      </c>
      <c r="O6" s="334" t="s">
        <v>935</v>
      </c>
      <c r="Q6" s="117"/>
    </row>
    <row r="7" spans="1:19" ht="18" customHeight="1" x14ac:dyDescent="0.25">
      <c r="A7" s="135" t="s">
        <v>716</v>
      </c>
      <c r="B7" s="175">
        <v>20</v>
      </c>
      <c r="C7" s="175">
        <v>38</v>
      </c>
      <c r="D7" s="175">
        <v>73</v>
      </c>
      <c r="E7" s="175">
        <v>46</v>
      </c>
      <c r="F7" s="175">
        <v>122</v>
      </c>
      <c r="G7" s="175">
        <v>19</v>
      </c>
      <c r="H7" s="175">
        <v>56</v>
      </c>
      <c r="I7" s="175">
        <v>60</v>
      </c>
      <c r="J7" s="175">
        <v>28</v>
      </c>
      <c r="K7" s="175">
        <v>43</v>
      </c>
      <c r="L7" s="175">
        <v>19</v>
      </c>
      <c r="M7" s="175">
        <v>12</v>
      </c>
      <c r="N7" s="339">
        <f t="shared" si="2"/>
        <v>536</v>
      </c>
      <c r="O7" s="21" t="s">
        <v>934</v>
      </c>
      <c r="Q7" s="117"/>
      <c r="S7" s="21"/>
    </row>
    <row r="8" spans="1:19" ht="18" customHeight="1" x14ac:dyDescent="0.25">
      <c r="A8" s="132" t="s">
        <v>681</v>
      </c>
      <c r="B8" s="175">
        <v>0</v>
      </c>
      <c r="C8" s="175">
        <v>0</v>
      </c>
      <c r="D8" s="175">
        <v>0</v>
      </c>
      <c r="E8" s="175">
        <v>0</v>
      </c>
      <c r="F8" s="175">
        <v>0</v>
      </c>
      <c r="G8" s="175">
        <v>75</v>
      </c>
      <c r="H8" s="175">
        <v>0</v>
      </c>
      <c r="I8" s="175">
        <v>0</v>
      </c>
      <c r="J8" s="175">
        <v>0</v>
      </c>
      <c r="K8" s="175">
        <v>0</v>
      </c>
      <c r="L8" s="175">
        <v>0</v>
      </c>
      <c r="M8" s="175">
        <v>0</v>
      </c>
      <c r="N8" s="339">
        <f t="shared" si="2"/>
        <v>75</v>
      </c>
      <c r="O8" s="334" t="s">
        <v>936</v>
      </c>
      <c r="Q8" s="117"/>
    </row>
    <row r="9" spans="1:19" s="25" customFormat="1" ht="23.85" customHeight="1" x14ac:dyDescent="0.25">
      <c r="A9" s="136" t="s">
        <v>717</v>
      </c>
      <c r="B9" s="340">
        <f t="shared" ref="B9:K9" si="3">SUM(B10:B11)</f>
        <v>650</v>
      </c>
      <c r="C9" s="340">
        <f t="shared" si="3"/>
        <v>890</v>
      </c>
      <c r="D9" s="340">
        <f t="shared" si="3"/>
        <v>1601</v>
      </c>
      <c r="E9" s="340">
        <f t="shared" si="3"/>
        <v>2757</v>
      </c>
      <c r="F9" s="340">
        <f t="shared" si="3"/>
        <v>4091</v>
      </c>
      <c r="G9" s="340">
        <f t="shared" si="3"/>
        <v>1935</v>
      </c>
      <c r="H9" s="340">
        <f t="shared" si="3"/>
        <v>1688</v>
      </c>
      <c r="I9" s="340">
        <f t="shared" si="3"/>
        <v>1900</v>
      </c>
      <c r="J9" s="340">
        <f t="shared" si="3"/>
        <v>2119</v>
      </c>
      <c r="K9" s="340">
        <f t="shared" si="3"/>
        <v>1789</v>
      </c>
      <c r="L9" s="340">
        <f>SUM(L10:L11)</f>
        <v>1281</v>
      </c>
      <c r="M9" s="340">
        <f>SUM(M10:M11)</f>
        <v>890</v>
      </c>
      <c r="N9" s="341">
        <f t="shared" si="2"/>
        <v>21591</v>
      </c>
      <c r="O9" s="26" t="s">
        <v>41</v>
      </c>
    </row>
    <row r="10" spans="1:19" ht="18" customHeight="1" x14ac:dyDescent="0.25">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5">
      <c r="A11" s="132" t="s">
        <v>4</v>
      </c>
      <c r="B11" s="175">
        <v>650</v>
      </c>
      <c r="C11" s="175">
        <v>890</v>
      </c>
      <c r="D11" s="175">
        <v>1601</v>
      </c>
      <c r="E11" s="175">
        <v>2757</v>
      </c>
      <c r="F11" s="175">
        <v>4091</v>
      </c>
      <c r="G11" s="175">
        <v>1935</v>
      </c>
      <c r="H11" s="175">
        <v>1688</v>
      </c>
      <c r="I11" s="175">
        <v>1900</v>
      </c>
      <c r="J11" s="175">
        <v>2119</v>
      </c>
      <c r="K11" s="175">
        <v>1789</v>
      </c>
      <c r="L11" s="175">
        <v>1281</v>
      </c>
      <c r="M11" s="175">
        <v>890</v>
      </c>
      <c r="N11" s="339">
        <f t="shared" si="2"/>
        <v>21591</v>
      </c>
      <c r="O11" s="22" t="s">
        <v>475</v>
      </c>
      <c r="S11" s="25"/>
    </row>
    <row r="12" spans="1:19" s="25" customFormat="1" ht="23.85" customHeight="1" x14ac:dyDescent="0.25">
      <c r="A12" s="139" t="s">
        <v>718</v>
      </c>
      <c r="B12" s="340">
        <f t="shared" ref="B12:M12" si="4">SUM(B13:B13)</f>
        <v>55</v>
      </c>
      <c r="C12" s="340">
        <f t="shared" si="4"/>
        <v>130</v>
      </c>
      <c r="D12" s="340">
        <f t="shared" si="4"/>
        <v>76</v>
      </c>
      <c r="E12" s="340">
        <f t="shared" si="4"/>
        <v>91</v>
      </c>
      <c r="F12" s="340">
        <f t="shared" si="4"/>
        <v>117</v>
      </c>
      <c r="G12" s="340">
        <f t="shared" si="4"/>
        <v>54</v>
      </c>
      <c r="H12" s="340">
        <f t="shared" si="4"/>
        <v>74</v>
      </c>
      <c r="I12" s="340">
        <f t="shared" si="4"/>
        <v>83</v>
      </c>
      <c r="J12" s="340">
        <f t="shared" si="4"/>
        <v>92</v>
      </c>
      <c r="K12" s="340">
        <f t="shared" si="4"/>
        <v>64</v>
      </c>
      <c r="L12" s="340">
        <f t="shared" si="4"/>
        <v>75</v>
      </c>
      <c r="M12" s="340">
        <f t="shared" si="4"/>
        <v>143</v>
      </c>
      <c r="N12" s="341">
        <f>SUM(B12:M12)</f>
        <v>1054</v>
      </c>
      <c r="O12" s="26" t="s">
        <v>44</v>
      </c>
      <c r="Q12" s="21"/>
      <c r="S12" s="21"/>
    </row>
    <row r="13" spans="1:19" ht="18" customHeight="1" x14ac:dyDescent="0.25">
      <c r="A13" s="132" t="s">
        <v>7</v>
      </c>
      <c r="B13" s="175">
        <v>55</v>
      </c>
      <c r="C13" s="175">
        <v>130</v>
      </c>
      <c r="D13" s="175">
        <v>76</v>
      </c>
      <c r="E13" s="175">
        <v>91</v>
      </c>
      <c r="F13" s="175">
        <v>117</v>
      </c>
      <c r="G13" s="175">
        <v>54</v>
      </c>
      <c r="H13" s="175">
        <v>74</v>
      </c>
      <c r="I13" s="175">
        <v>83</v>
      </c>
      <c r="J13" s="175">
        <v>92</v>
      </c>
      <c r="K13" s="175">
        <v>64</v>
      </c>
      <c r="L13" s="175">
        <v>75</v>
      </c>
      <c r="M13" s="175">
        <v>143</v>
      </c>
      <c r="N13" s="339">
        <f>SUM(B13:M13)</f>
        <v>1054</v>
      </c>
      <c r="O13" s="22" t="s">
        <v>477</v>
      </c>
    </row>
    <row r="14" spans="1:19" s="25" customFormat="1" ht="23.85" customHeight="1" x14ac:dyDescent="0.25">
      <c r="A14" s="139" t="s">
        <v>719</v>
      </c>
      <c r="B14" s="340">
        <f t="shared" ref="B14:K14" si="5">SUM(B15:B16)</f>
        <v>462</v>
      </c>
      <c r="C14" s="340">
        <f t="shared" si="5"/>
        <v>459</v>
      </c>
      <c r="D14" s="340">
        <f t="shared" si="5"/>
        <v>607</v>
      </c>
      <c r="E14" s="340">
        <f t="shared" si="5"/>
        <v>691</v>
      </c>
      <c r="F14" s="340">
        <f t="shared" si="5"/>
        <v>1278</v>
      </c>
      <c r="G14" s="340">
        <f t="shared" si="5"/>
        <v>527</v>
      </c>
      <c r="H14" s="340">
        <f t="shared" si="5"/>
        <v>734</v>
      </c>
      <c r="I14" s="340">
        <f t="shared" si="5"/>
        <v>1091</v>
      </c>
      <c r="J14" s="340">
        <f t="shared" si="5"/>
        <v>707</v>
      </c>
      <c r="K14" s="340">
        <f t="shared" si="5"/>
        <v>714</v>
      </c>
      <c r="L14" s="340">
        <f>SUM(L15:L16)</f>
        <v>384</v>
      </c>
      <c r="M14" s="340">
        <f>SUM(M15:M16)</f>
        <v>207</v>
      </c>
      <c r="N14" s="341">
        <f>SUM(B14:M14)</f>
        <v>7861</v>
      </c>
      <c r="O14" s="26" t="s">
        <v>47</v>
      </c>
    </row>
    <row r="15" spans="1:19" s="25" customFormat="1" ht="18" customHeight="1" x14ac:dyDescent="0.25">
      <c r="A15" s="132" t="s">
        <v>720</v>
      </c>
      <c r="B15" s="175">
        <v>42</v>
      </c>
      <c r="C15" s="175">
        <v>33</v>
      </c>
      <c r="D15" s="175">
        <v>37</v>
      </c>
      <c r="E15" s="175">
        <v>101</v>
      </c>
      <c r="F15" s="175">
        <v>192</v>
      </c>
      <c r="G15" s="175">
        <v>142</v>
      </c>
      <c r="H15" s="175">
        <v>90</v>
      </c>
      <c r="I15" s="175">
        <v>170</v>
      </c>
      <c r="J15" s="175">
        <v>174</v>
      </c>
      <c r="K15" s="175">
        <v>65</v>
      </c>
      <c r="L15" s="175">
        <v>46</v>
      </c>
      <c r="M15" s="175">
        <v>53</v>
      </c>
      <c r="N15" s="339">
        <f>SUM(B15:M15)</f>
        <v>1145</v>
      </c>
      <c r="O15" s="22" t="s">
        <v>933</v>
      </c>
    </row>
    <row r="16" spans="1:19" ht="17.7" customHeight="1" x14ac:dyDescent="0.25">
      <c r="A16" s="132" t="s">
        <v>9</v>
      </c>
      <c r="B16" s="175">
        <v>420</v>
      </c>
      <c r="C16" s="175">
        <v>426</v>
      </c>
      <c r="D16" s="175">
        <v>570</v>
      </c>
      <c r="E16" s="175">
        <v>590</v>
      </c>
      <c r="F16" s="175">
        <v>1086</v>
      </c>
      <c r="G16" s="175">
        <v>385</v>
      </c>
      <c r="H16" s="175">
        <v>644</v>
      </c>
      <c r="I16" s="175">
        <v>921</v>
      </c>
      <c r="J16" s="175">
        <v>533</v>
      </c>
      <c r="K16" s="175">
        <v>649</v>
      </c>
      <c r="L16" s="175">
        <v>338</v>
      </c>
      <c r="M16" s="175">
        <v>154</v>
      </c>
      <c r="N16" s="339">
        <f>SUM(B16:M16)</f>
        <v>6716</v>
      </c>
      <c r="O16" s="22" t="s">
        <v>48</v>
      </c>
    </row>
    <row r="17" spans="1:15" s="25" customFormat="1" ht="23.85" customHeight="1" x14ac:dyDescent="0.25">
      <c r="A17" s="136" t="s">
        <v>721</v>
      </c>
      <c r="B17" s="340">
        <f t="shared" ref="B17:M17" si="6">SUM(B18:B37)</f>
        <v>99643</v>
      </c>
      <c r="C17" s="340">
        <f t="shared" si="6"/>
        <v>121327</v>
      </c>
      <c r="D17" s="340">
        <f t="shared" si="6"/>
        <v>201994</v>
      </c>
      <c r="E17" s="340">
        <f t="shared" si="6"/>
        <v>214666</v>
      </c>
      <c r="F17" s="340">
        <f t="shared" si="6"/>
        <v>251507</v>
      </c>
      <c r="G17" s="340">
        <f t="shared" si="6"/>
        <v>226743</v>
      </c>
      <c r="H17" s="340">
        <f t="shared" si="6"/>
        <v>242918</v>
      </c>
      <c r="I17" s="340">
        <f t="shared" si="6"/>
        <v>262047</v>
      </c>
      <c r="J17" s="340">
        <f t="shared" si="6"/>
        <v>226502</v>
      </c>
      <c r="K17" s="340">
        <f t="shared" si="6"/>
        <v>214296</v>
      </c>
      <c r="L17" s="340">
        <f t="shared" si="6"/>
        <v>129257</v>
      </c>
      <c r="M17" s="340">
        <f t="shared" si="6"/>
        <v>104645</v>
      </c>
      <c r="N17" s="341">
        <f t="shared" ref="N17:N37" si="7">SUM(B17:M17)</f>
        <v>2295545</v>
      </c>
      <c r="O17" s="26" t="s">
        <v>49</v>
      </c>
    </row>
    <row r="18" spans="1:15" s="25" customFormat="1" ht="18" customHeight="1" x14ac:dyDescent="0.25">
      <c r="A18" s="140" t="s">
        <v>722</v>
      </c>
      <c r="B18" s="175">
        <v>58937</v>
      </c>
      <c r="C18" s="175">
        <v>70300</v>
      </c>
      <c r="D18" s="175">
        <v>125011</v>
      </c>
      <c r="E18" s="175">
        <v>132768</v>
      </c>
      <c r="F18" s="175">
        <v>167480</v>
      </c>
      <c r="G18" s="175">
        <v>156722</v>
      </c>
      <c r="H18" s="175">
        <v>170266</v>
      </c>
      <c r="I18" s="175">
        <v>189190</v>
      </c>
      <c r="J18" s="175">
        <v>151339</v>
      </c>
      <c r="K18" s="175">
        <v>139673</v>
      </c>
      <c r="L18" s="175">
        <v>81644</v>
      </c>
      <c r="M18" s="175">
        <v>67285</v>
      </c>
      <c r="N18" s="339">
        <f t="shared" si="7"/>
        <v>1510615</v>
      </c>
      <c r="O18" s="22" t="s">
        <v>601</v>
      </c>
    </row>
    <row r="19" spans="1:15" s="25" customFormat="1" ht="18" customHeight="1" x14ac:dyDescent="0.25">
      <c r="A19" s="132" t="s">
        <v>723</v>
      </c>
      <c r="B19" s="175">
        <v>1283</v>
      </c>
      <c r="C19" s="175">
        <v>1264</v>
      </c>
      <c r="D19" s="175">
        <v>1991</v>
      </c>
      <c r="E19" s="175">
        <v>1231</v>
      </c>
      <c r="F19" s="175">
        <v>1795</v>
      </c>
      <c r="G19" s="175">
        <v>1583</v>
      </c>
      <c r="H19" s="175">
        <v>1295</v>
      </c>
      <c r="I19" s="175">
        <v>1288</v>
      </c>
      <c r="J19" s="175">
        <v>1389</v>
      </c>
      <c r="K19" s="175">
        <v>1354</v>
      </c>
      <c r="L19" s="175">
        <v>1122</v>
      </c>
      <c r="M19" s="175">
        <v>1462</v>
      </c>
      <c r="N19" s="339">
        <f t="shared" si="7"/>
        <v>17057</v>
      </c>
      <c r="O19" s="22" t="s">
        <v>51</v>
      </c>
    </row>
    <row r="20" spans="1:15" s="25" customFormat="1" ht="18" customHeight="1" x14ac:dyDescent="0.25">
      <c r="A20" s="140" t="s">
        <v>724</v>
      </c>
      <c r="B20" s="175">
        <v>874</v>
      </c>
      <c r="C20" s="175">
        <v>825</v>
      </c>
      <c r="D20" s="175">
        <v>1046</v>
      </c>
      <c r="E20" s="175">
        <v>2077</v>
      </c>
      <c r="F20" s="175">
        <v>2466</v>
      </c>
      <c r="G20" s="175">
        <v>1866</v>
      </c>
      <c r="H20" s="175">
        <v>479</v>
      </c>
      <c r="I20" s="175">
        <v>447</v>
      </c>
      <c r="J20" s="175">
        <v>795</v>
      </c>
      <c r="K20" s="175">
        <v>1355</v>
      </c>
      <c r="L20" s="175">
        <v>2470</v>
      </c>
      <c r="M20" s="175">
        <v>880</v>
      </c>
      <c r="N20" s="339">
        <f t="shared" si="7"/>
        <v>15580</v>
      </c>
      <c r="O20" s="22" t="s">
        <v>300</v>
      </c>
    </row>
    <row r="21" spans="1:15" s="25" customFormat="1" ht="18" customHeight="1" x14ac:dyDescent="0.25">
      <c r="A21" s="132" t="s">
        <v>23</v>
      </c>
      <c r="B21" s="175">
        <v>10254</v>
      </c>
      <c r="C21" s="175">
        <v>14820</v>
      </c>
      <c r="D21" s="175">
        <v>14503</v>
      </c>
      <c r="E21" s="175">
        <v>12607</v>
      </c>
      <c r="F21" s="175">
        <v>11967</v>
      </c>
      <c r="G21" s="175">
        <v>10523</v>
      </c>
      <c r="H21" s="175">
        <v>9784</v>
      </c>
      <c r="I21" s="175">
        <v>6557</v>
      </c>
      <c r="J21" s="175">
        <v>11231</v>
      </c>
      <c r="K21" s="175">
        <v>15159</v>
      </c>
      <c r="L21" s="175">
        <v>12664</v>
      </c>
      <c r="M21" s="175">
        <v>11741</v>
      </c>
      <c r="N21" s="339">
        <f t="shared" si="7"/>
        <v>141810</v>
      </c>
      <c r="O21" s="22" t="s">
        <v>62</v>
      </c>
    </row>
    <row r="22" spans="1:15" ht="18" customHeight="1" x14ac:dyDescent="0.25">
      <c r="A22" s="132" t="s">
        <v>725</v>
      </c>
      <c r="B22" s="175">
        <v>4971</v>
      </c>
      <c r="C22" s="175">
        <v>4848</v>
      </c>
      <c r="D22" s="175">
        <v>7750</v>
      </c>
      <c r="E22" s="175">
        <v>4184</v>
      </c>
      <c r="F22" s="175">
        <v>5127</v>
      </c>
      <c r="G22" s="175">
        <v>3968</v>
      </c>
      <c r="H22" s="175">
        <v>4342</v>
      </c>
      <c r="I22" s="175">
        <v>4411</v>
      </c>
      <c r="J22" s="175">
        <v>3971</v>
      </c>
      <c r="K22" s="175">
        <v>4056</v>
      </c>
      <c r="L22" s="175">
        <v>1508</v>
      </c>
      <c r="M22" s="175">
        <v>1545</v>
      </c>
      <c r="N22" s="339">
        <f t="shared" si="7"/>
        <v>50681</v>
      </c>
      <c r="O22" s="22" t="s">
        <v>263</v>
      </c>
    </row>
    <row r="23" spans="1:15" ht="18" customHeight="1" x14ac:dyDescent="0.25">
      <c r="A23" s="132" t="s">
        <v>12</v>
      </c>
      <c r="B23" s="175">
        <v>16515</v>
      </c>
      <c r="C23" s="175">
        <v>23421</v>
      </c>
      <c r="D23" s="175">
        <v>42303</v>
      </c>
      <c r="E23" s="175">
        <v>49707</v>
      </c>
      <c r="F23" s="175">
        <v>52685</v>
      </c>
      <c r="G23" s="175">
        <v>46683</v>
      </c>
      <c r="H23" s="175">
        <v>52052</v>
      </c>
      <c r="I23" s="175">
        <v>54730</v>
      </c>
      <c r="J23" s="175">
        <v>51833</v>
      </c>
      <c r="K23" s="175">
        <v>44662</v>
      </c>
      <c r="L23" s="175">
        <v>24314</v>
      </c>
      <c r="M23" s="175">
        <v>17849</v>
      </c>
      <c r="N23" s="339">
        <f t="shared" si="7"/>
        <v>476754</v>
      </c>
      <c r="O23" s="22" t="s">
        <v>478</v>
      </c>
    </row>
    <row r="24" spans="1:15" ht="18" customHeight="1" x14ac:dyDescent="0.25">
      <c r="A24" s="132" t="s">
        <v>387</v>
      </c>
      <c r="B24" s="175">
        <v>1518</v>
      </c>
      <c r="C24" s="175">
        <v>919</v>
      </c>
      <c r="D24" s="175">
        <v>1056</v>
      </c>
      <c r="E24" s="175">
        <v>1006</v>
      </c>
      <c r="F24" s="175">
        <v>1175</v>
      </c>
      <c r="G24" s="175">
        <v>743</v>
      </c>
      <c r="H24" s="175">
        <v>541</v>
      </c>
      <c r="I24" s="175">
        <v>698</v>
      </c>
      <c r="J24" s="175">
        <v>816</v>
      </c>
      <c r="K24" s="175">
        <v>1189</v>
      </c>
      <c r="L24" s="175">
        <v>538</v>
      </c>
      <c r="M24" s="175">
        <v>799</v>
      </c>
      <c r="N24" s="339">
        <f t="shared" si="7"/>
        <v>10998</v>
      </c>
      <c r="O24" s="22" t="s">
        <v>52</v>
      </c>
    </row>
    <row r="25" spans="1:15" ht="17.7" customHeight="1" x14ac:dyDescent="0.25">
      <c r="A25" s="132" t="s">
        <v>14</v>
      </c>
      <c r="B25" s="175">
        <v>817</v>
      </c>
      <c r="C25" s="175">
        <v>648</v>
      </c>
      <c r="D25" s="175">
        <v>729</v>
      </c>
      <c r="E25" s="175">
        <v>803</v>
      </c>
      <c r="F25" s="175">
        <v>808</v>
      </c>
      <c r="G25" s="175">
        <v>542</v>
      </c>
      <c r="H25" s="175">
        <v>412</v>
      </c>
      <c r="I25" s="175">
        <v>425</v>
      </c>
      <c r="J25" s="175">
        <v>465</v>
      </c>
      <c r="K25" s="175">
        <v>392</v>
      </c>
      <c r="L25" s="175">
        <v>392</v>
      </c>
      <c r="M25" s="175">
        <v>377</v>
      </c>
      <c r="N25" s="339">
        <f t="shared" si="7"/>
        <v>6810</v>
      </c>
      <c r="O25" s="21" t="s">
        <v>602</v>
      </c>
    </row>
    <row r="26" spans="1:15" ht="18" customHeight="1" x14ac:dyDescent="0.25">
      <c r="A26" s="132" t="s">
        <v>15</v>
      </c>
      <c r="B26" s="175">
        <v>305</v>
      </c>
      <c r="C26" s="175">
        <v>171</v>
      </c>
      <c r="D26" s="175">
        <v>273</v>
      </c>
      <c r="E26" s="175">
        <v>457</v>
      </c>
      <c r="F26" s="175">
        <v>460</v>
      </c>
      <c r="G26" s="175">
        <v>349</v>
      </c>
      <c r="H26" s="175">
        <v>380</v>
      </c>
      <c r="I26" s="175">
        <v>453</v>
      </c>
      <c r="J26" s="175">
        <v>536</v>
      </c>
      <c r="K26" s="175">
        <v>421</v>
      </c>
      <c r="L26" s="175">
        <v>314</v>
      </c>
      <c r="M26" s="175">
        <v>329</v>
      </c>
      <c r="N26" s="339">
        <f t="shared" si="7"/>
        <v>4448</v>
      </c>
      <c r="O26" s="22" t="s">
        <v>480</v>
      </c>
    </row>
    <row r="27" spans="1:15" ht="18" customHeight="1" x14ac:dyDescent="0.25">
      <c r="A27" s="132" t="s">
        <v>726</v>
      </c>
      <c r="B27" s="175">
        <v>0</v>
      </c>
      <c r="C27" s="175">
        <v>0</v>
      </c>
      <c r="D27" s="175">
        <v>0</v>
      </c>
      <c r="E27" s="175">
        <v>29</v>
      </c>
      <c r="F27" s="175">
        <v>66</v>
      </c>
      <c r="G27" s="175">
        <v>24</v>
      </c>
      <c r="H27" s="175">
        <v>51</v>
      </c>
      <c r="I27" s="175">
        <v>68</v>
      </c>
      <c r="J27" s="175">
        <v>68</v>
      </c>
      <c r="K27" s="175">
        <v>29</v>
      </c>
      <c r="L27" s="175">
        <v>0</v>
      </c>
      <c r="M27" s="175">
        <v>0</v>
      </c>
      <c r="N27" s="339">
        <f t="shared" si="7"/>
        <v>335</v>
      </c>
      <c r="O27" s="22" t="s">
        <v>395</v>
      </c>
    </row>
    <row r="28" spans="1:15" ht="17.7" customHeight="1" x14ac:dyDescent="0.25">
      <c r="A28" s="132" t="s">
        <v>314</v>
      </c>
      <c r="B28" s="175">
        <v>100</v>
      </c>
      <c r="C28" s="175">
        <v>45</v>
      </c>
      <c r="D28" s="175">
        <v>157</v>
      </c>
      <c r="E28" s="175">
        <v>114</v>
      </c>
      <c r="F28" s="175">
        <v>225</v>
      </c>
      <c r="G28" s="175">
        <v>190</v>
      </c>
      <c r="H28" s="175">
        <v>61</v>
      </c>
      <c r="I28" s="175">
        <v>160</v>
      </c>
      <c r="J28" s="175">
        <v>121</v>
      </c>
      <c r="K28" s="175">
        <v>234</v>
      </c>
      <c r="L28" s="175">
        <v>179</v>
      </c>
      <c r="M28" s="175">
        <v>48</v>
      </c>
      <c r="N28" s="339">
        <f t="shared" si="7"/>
        <v>1634</v>
      </c>
      <c r="O28" s="22" t="s">
        <v>389</v>
      </c>
    </row>
    <row r="29" spans="1:15" ht="17.7" customHeight="1" x14ac:dyDescent="0.25">
      <c r="A29" s="132" t="s">
        <v>390</v>
      </c>
      <c r="B29" s="175">
        <v>101</v>
      </c>
      <c r="C29" s="175">
        <v>10</v>
      </c>
      <c r="D29" s="175">
        <v>114</v>
      </c>
      <c r="E29" s="175">
        <v>229</v>
      </c>
      <c r="F29" s="175">
        <v>137</v>
      </c>
      <c r="G29" s="175">
        <v>50</v>
      </c>
      <c r="H29" s="175">
        <v>38</v>
      </c>
      <c r="I29" s="175">
        <v>23</v>
      </c>
      <c r="J29" s="175">
        <v>71</v>
      </c>
      <c r="K29" s="175">
        <v>28</v>
      </c>
      <c r="L29" s="175">
        <v>194</v>
      </c>
      <c r="M29" s="175">
        <v>72</v>
      </c>
      <c r="N29" s="339">
        <f t="shared" si="7"/>
        <v>1067</v>
      </c>
      <c r="O29" s="22" t="s">
        <v>481</v>
      </c>
    </row>
    <row r="30" spans="1:15" ht="17.7" customHeight="1" x14ac:dyDescent="0.25">
      <c r="A30" s="132" t="s">
        <v>16</v>
      </c>
      <c r="B30" s="175">
        <v>0</v>
      </c>
      <c r="C30" s="175">
        <v>0</v>
      </c>
      <c r="D30" s="175">
        <v>0</v>
      </c>
      <c r="E30" s="175">
        <v>0</v>
      </c>
      <c r="F30" s="175">
        <v>0</v>
      </c>
      <c r="G30" s="175">
        <v>0</v>
      </c>
      <c r="H30" s="175">
        <v>0</v>
      </c>
      <c r="I30" s="175">
        <v>0</v>
      </c>
      <c r="J30" s="175">
        <v>0</v>
      </c>
      <c r="K30" s="175">
        <v>0</v>
      </c>
      <c r="L30" s="175">
        <v>0</v>
      </c>
      <c r="M30" s="175">
        <v>0</v>
      </c>
      <c r="N30" s="339">
        <f t="shared" si="7"/>
        <v>0</v>
      </c>
      <c r="O30" s="22" t="s">
        <v>55</v>
      </c>
    </row>
    <row r="31" spans="1:15" ht="17.7" customHeight="1" x14ac:dyDescent="0.25">
      <c r="A31" s="132" t="s">
        <v>17</v>
      </c>
      <c r="B31" s="175">
        <v>886</v>
      </c>
      <c r="C31" s="175">
        <v>924</v>
      </c>
      <c r="D31" s="175">
        <v>2283</v>
      </c>
      <c r="E31" s="175">
        <v>4340</v>
      </c>
      <c r="F31" s="175">
        <v>2939</v>
      </c>
      <c r="G31" s="175">
        <v>891</v>
      </c>
      <c r="H31" s="175">
        <v>439</v>
      </c>
      <c r="I31" s="175">
        <v>451</v>
      </c>
      <c r="J31" s="175">
        <v>927</v>
      </c>
      <c r="K31" s="175">
        <v>2565</v>
      </c>
      <c r="L31" s="175">
        <v>1425</v>
      </c>
      <c r="M31" s="175">
        <v>784</v>
      </c>
      <c r="N31" s="339">
        <f t="shared" si="7"/>
        <v>18854</v>
      </c>
      <c r="O31" s="22" t="s">
        <v>56</v>
      </c>
    </row>
    <row r="32" spans="1:15" ht="17.7" customHeight="1" x14ac:dyDescent="0.25">
      <c r="A32" s="132" t="s">
        <v>315</v>
      </c>
      <c r="B32" s="175">
        <v>990</v>
      </c>
      <c r="C32" s="175">
        <v>854</v>
      </c>
      <c r="D32" s="175">
        <v>1517</v>
      </c>
      <c r="E32" s="175">
        <v>1396</v>
      </c>
      <c r="F32" s="175">
        <v>1291</v>
      </c>
      <c r="G32" s="175">
        <v>794</v>
      </c>
      <c r="H32" s="175">
        <v>1100</v>
      </c>
      <c r="I32" s="175">
        <v>1096</v>
      </c>
      <c r="J32" s="175">
        <v>1304</v>
      </c>
      <c r="K32" s="175">
        <v>1135</v>
      </c>
      <c r="L32" s="175">
        <v>812</v>
      </c>
      <c r="M32" s="175">
        <v>552</v>
      </c>
      <c r="N32" s="339">
        <f t="shared" si="7"/>
        <v>12841</v>
      </c>
      <c r="O32" s="22" t="s">
        <v>57</v>
      </c>
    </row>
    <row r="33" spans="1:20" ht="17.7" customHeight="1" x14ac:dyDescent="0.25">
      <c r="A33" s="132" t="s">
        <v>727</v>
      </c>
      <c r="B33" s="175">
        <v>898</v>
      </c>
      <c r="C33" s="175">
        <v>1326</v>
      </c>
      <c r="D33" s="175">
        <v>1357</v>
      </c>
      <c r="E33" s="175">
        <v>1383</v>
      </c>
      <c r="F33" s="175">
        <v>1320</v>
      </c>
      <c r="G33" s="175">
        <v>608</v>
      </c>
      <c r="H33" s="175">
        <v>867</v>
      </c>
      <c r="I33" s="175">
        <v>727</v>
      </c>
      <c r="J33" s="175">
        <v>832</v>
      </c>
      <c r="K33" s="175">
        <v>1227</v>
      </c>
      <c r="L33" s="175">
        <v>1511</v>
      </c>
      <c r="M33" s="175">
        <v>788</v>
      </c>
      <c r="N33" s="339">
        <f t="shared" si="7"/>
        <v>12844</v>
      </c>
      <c r="O33" s="22" t="s">
        <v>393</v>
      </c>
    </row>
    <row r="34" spans="1:20" ht="17.7" customHeight="1" x14ac:dyDescent="0.25">
      <c r="A34" s="132" t="s">
        <v>728</v>
      </c>
      <c r="B34" s="175">
        <v>10</v>
      </c>
      <c r="C34" s="175">
        <v>22</v>
      </c>
      <c r="D34" s="175">
        <v>29</v>
      </c>
      <c r="E34" s="175">
        <v>417</v>
      </c>
      <c r="F34" s="175">
        <v>679</v>
      </c>
      <c r="G34" s="175">
        <v>507</v>
      </c>
      <c r="H34" s="175">
        <v>414</v>
      </c>
      <c r="I34" s="175">
        <v>498</v>
      </c>
      <c r="J34" s="175">
        <v>369</v>
      </c>
      <c r="K34" s="175">
        <v>400</v>
      </c>
      <c r="L34" s="175">
        <v>45</v>
      </c>
      <c r="M34" s="175">
        <v>57</v>
      </c>
      <c r="N34" s="339">
        <f t="shared" si="7"/>
        <v>3447</v>
      </c>
      <c r="O34" s="22" t="s">
        <v>830</v>
      </c>
    </row>
    <row r="35" spans="1:20" ht="17.7" customHeight="1" x14ac:dyDescent="0.25">
      <c r="A35" s="132" t="s">
        <v>632</v>
      </c>
      <c r="B35" s="175">
        <v>43</v>
      </c>
      <c r="C35" s="175">
        <v>51</v>
      </c>
      <c r="D35" s="175">
        <v>121</v>
      </c>
      <c r="E35" s="175">
        <v>192</v>
      </c>
      <c r="F35" s="175">
        <v>206</v>
      </c>
      <c r="G35" s="175">
        <v>221</v>
      </c>
      <c r="H35" s="175">
        <v>63</v>
      </c>
      <c r="I35" s="175">
        <v>166</v>
      </c>
      <c r="J35" s="175">
        <v>97</v>
      </c>
      <c r="K35" s="175">
        <v>206</v>
      </c>
      <c r="L35" s="175">
        <v>103</v>
      </c>
      <c r="M35" s="175">
        <v>39</v>
      </c>
      <c r="N35" s="339">
        <f t="shared" si="7"/>
        <v>1508</v>
      </c>
      <c r="O35" s="22" t="s">
        <v>848</v>
      </c>
    </row>
    <row r="36" spans="1:20" ht="17.7" customHeight="1" x14ac:dyDescent="0.25">
      <c r="A36" s="132" t="s">
        <v>20</v>
      </c>
      <c r="B36" s="175">
        <v>19</v>
      </c>
      <c r="C36" s="175">
        <v>9</v>
      </c>
      <c r="D36" s="175">
        <v>264</v>
      </c>
      <c r="E36" s="175">
        <v>672</v>
      </c>
      <c r="F36" s="175">
        <v>681</v>
      </c>
      <c r="G36" s="175">
        <v>479</v>
      </c>
      <c r="H36" s="175">
        <v>334</v>
      </c>
      <c r="I36" s="175">
        <v>659</v>
      </c>
      <c r="J36" s="175">
        <v>338</v>
      </c>
      <c r="K36" s="175">
        <v>211</v>
      </c>
      <c r="L36" s="175">
        <v>22</v>
      </c>
      <c r="M36" s="175">
        <v>38</v>
      </c>
      <c r="N36" s="339">
        <f t="shared" si="7"/>
        <v>3726</v>
      </c>
      <c r="O36" s="22" t="s">
        <v>394</v>
      </c>
    </row>
    <row r="37" spans="1:20" ht="17.7" customHeight="1" x14ac:dyDescent="0.25">
      <c r="A37" s="132" t="s">
        <v>729</v>
      </c>
      <c r="B37" s="175">
        <v>1122</v>
      </c>
      <c r="C37" s="175">
        <v>870</v>
      </c>
      <c r="D37" s="175">
        <v>1490</v>
      </c>
      <c r="E37" s="175">
        <v>1054</v>
      </c>
      <c r="F37" s="175">
        <v>0</v>
      </c>
      <c r="G37" s="175">
        <v>0</v>
      </c>
      <c r="H37" s="175">
        <v>0</v>
      </c>
      <c r="I37" s="175">
        <v>0</v>
      </c>
      <c r="J37" s="175">
        <v>0</v>
      </c>
      <c r="K37" s="175">
        <v>0</v>
      </c>
      <c r="L37" s="175">
        <v>0</v>
      </c>
      <c r="M37" s="175">
        <v>0</v>
      </c>
      <c r="N37" s="339">
        <f t="shared" si="7"/>
        <v>4536</v>
      </c>
      <c r="O37" s="22" t="s">
        <v>60</v>
      </c>
    </row>
    <row r="38" spans="1:20" s="25" customFormat="1" ht="23.85" customHeight="1" x14ac:dyDescent="0.25">
      <c r="A38" s="136" t="s">
        <v>730</v>
      </c>
      <c r="B38" s="340">
        <f>SUM(B39:B40)</f>
        <v>1007</v>
      </c>
      <c r="C38" s="340">
        <f t="shared" ref="C38:H38" si="8">SUM(C39:C40)</f>
        <v>1780</v>
      </c>
      <c r="D38" s="340">
        <f t="shared" si="8"/>
        <v>3045</v>
      </c>
      <c r="E38" s="340">
        <f t="shared" si="8"/>
        <v>2270</v>
      </c>
      <c r="F38" s="340">
        <f t="shared" si="8"/>
        <v>2462</v>
      </c>
      <c r="G38" s="340">
        <f t="shared" si="8"/>
        <v>916</v>
      </c>
      <c r="H38" s="340">
        <f t="shared" si="8"/>
        <v>793</v>
      </c>
      <c r="I38" s="340">
        <f>SUM(I39:I40)</f>
        <v>1108</v>
      </c>
      <c r="J38" s="340">
        <f>SUM(J39:J40)</f>
        <v>1002</v>
      </c>
      <c r="K38" s="340">
        <f>SUM(K39:K40)</f>
        <v>1389</v>
      </c>
      <c r="L38" s="340">
        <f>SUM(L39:L40)</f>
        <v>1866</v>
      </c>
      <c r="M38" s="340">
        <f>SUM(M39:M40)</f>
        <v>1931</v>
      </c>
      <c r="N38" s="341">
        <f>SUM(B38:M38)</f>
        <v>19569</v>
      </c>
      <c r="O38" s="26" t="s">
        <v>64</v>
      </c>
      <c r="Q38" s="22"/>
    </row>
    <row r="39" spans="1:20" ht="18" customHeight="1" x14ac:dyDescent="0.25">
      <c r="A39" s="132" t="s">
        <v>27</v>
      </c>
      <c r="B39" s="175">
        <v>11</v>
      </c>
      <c r="C39" s="175">
        <v>10</v>
      </c>
      <c r="D39" s="175">
        <v>21</v>
      </c>
      <c r="E39" s="175">
        <v>136</v>
      </c>
      <c r="F39" s="175">
        <v>86</v>
      </c>
      <c r="G39" s="175">
        <v>32</v>
      </c>
      <c r="H39" s="175">
        <v>39</v>
      </c>
      <c r="I39" s="175">
        <v>92</v>
      </c>
      <c r="J39" s="175">
        <v>24</v>
      </c>
      <c r="K39" s="175">
        <v>21</v>
      </c>
      <c r="L39" s="175">
        <v>196</v>
      </c>
      <c r="M39" s="175">
        <v>35</v>
      </c>
      <c r="N39" s="339">
        <f>SUM(B39:M39)</f>
        <v>703</v>
      </c>
      <c r="O39" s="22" t="s">
        <v>486</v>
      </c>
    </row>
    <row r="40" spans="1:20" ht="18" customHeight="1" x14ac:dyDescent="0.25">
      <c r="A40" s="132" t="s">
        <v>636</v>
      </c>
      <c r="B40" s="175">
        <v>996</v>
      </c>
      <c r="C40" s="175">
        <v>1770</v>
      </c>
      <c r="D40" s="175">
        <v>3024</v>
      </c>
      <c r="E40" s="175">
        <v>2134</v>
      </c>
      <c r="F40" s="175">
        <v>2376</v>
      </c>
      <c r="G40" s="175">
        <v>884</v>
      </c>
      <c r="H40" s="175">
        <v>754</v>
      </c>
      <c r="I40" s="175">
        <v>1016</v>
      </c>
      <c r="J40" s="175">
        <v>978</v>
      </c>
      <c r="K40" s="175">
        <v>1368</v>
      </c>
      <c r="L40" s="175">
        <v>1670</v>
      </c>
      <c r="M40" s="175">
        <v>1896</v>
      </c>
      <c r="N40" s="339">
        <f>SUM(B40:M40)</f>
        <v>18866</v>
      </c>
      <c r="O40" s="22" t="s">
        <v>891</v>
      </c>
    </row>
    <row r="41" spans="1:20" s="25" customFormat="1" ht="23.85" customHeight="1" x14ac:dyDescent="0.25">
      <c r="A41" s="136" t="s">
        <v>731</v>
      </c>
      <c r="B41" s="340">
        <f t="shared" ref="B41:M41" si="9">SUM(B42:B46)</f>
        <v>1531</v>
      </c>
      <c r="C41" s="340">
        <f t="shared" si="9"/>
        <v>1488</v>
      </c>
      <c r="D41" s="340">
        <f t="shared" si="9"/>
        <v>2411</v>
      </c>
      <c r="E41" s="340">
        <f t="shared" si="9"/>
        <v>6062</v>
      </c>
      <c r="F41" s="340">
        <f t="shared" si="9"/>
        <v>7209</v>
      </c>
      <c r="G41" s="340">
        <f t="shared" si="9"/>
        <v>4846</v>
      </c>
      <c r="H41" s="340">
        <f t="shared" si="9"/>
        <v>4326</v>
      </c>
      <c r="I41" s="340">
        <f t="shared" si="9"/>
        <v>4251</v>
      </c>
      <c r="J41" s="340">
        <f t="shared" si="9"/>
        <v>4987</v>
      </c>
      <c r="K41" s="340">
        <f t="shared" si="9"/>
        <v>5193</v>
      </c>
      <c r="L41" s="340">
        <f t="shared" si="9"/>
        <v>1865</v>
      </c>
      <c r="M41" s="340">
        <f t="shared" si="9"/>
        <v>1269</v>
      </c>
      <c r="N41" s="341">
        <f t="shared" ref="N41:N46" si="10">SUM(B41:M41)</f>
        <v>45438</v>
      </c>
      <c r="O41" s="26" t="s">
        <v>67</v>
      </c>
      <c r="Q41" s="22"/>
    </row>
    <row r="42" spans="1:20" s="25" customFormat="1" ht="17.7" customHeight="1" x14ac:dyDescent="0.25">
      <c r="A42" s="140" t="s">
        <v>685</v>
      </c>
      <c r="B42" s="175">
        <v>132</v>
      </c>
      <c r="C42" s="175">
        <v>211</v>
      </c>
      <c r="D42" s="175">
        <v>228</v>
      </c>
      <c r="E42" s="175">
        <v>579</v>
      </c>
      <c r="F42" s="175">
        <v>651</v>
      </c>
      <c r="G42" s="175">
        <v>66</v>
      </c>
      <c r="H42" s="175">
        <v>41</v>
      </c>
      <c r="I42" s="175">
        <v>232</v>
      </c>
      <c r="J42" s="175">
        <v>283</v>
      </c>
      <c r="K42" s="175">
        <v>412</v>
      </c>
      <c r="L42" s="175">
        <v>428</v>
      </c>
      <c r="M42" s="175">
        <v>275</v>
      </c>
      <c r="N42" s="339">
        <f t="shared" si="10"/>
        <v>3538</v>
      </c>
      <c r="O42" s="22" t="s">
        <v>923</v>
      </c>
      <c r="Q42" s="22"/>
    </row>
    <row r="43" spans="1:20" s="25" customFormat="1" ht="17.7" customHeight="1" x14ac:dyDescent="0.25">
      <c r="A43" s="132" t="s">
        <v>29</v>
      </c>
      <c r="B43" s="175">
        <v>0</v>
      </c>
      <c r="C43" s="175">
        <v>0</v>
      </c>
      <c r="D43" s="175">
        <v>0</v>
      </c>
      <c r="E43" s="175">
        <v>0</v>
      </c>
      <c r="F43" s="175">
        <v>0</v>
      </c>
      <c r="G43" s="175">
        <v>0</v>
      </c>
      <c r="H43" s="175">
        <v>0</v>
      </c>
      <c r="I43" s="175">
        <v>0</v>
      </c>
      <c r="J43" s="175">
        <v>0</v>
      </c>
      <c r="K43" s="175">
        <v>0</v>
      </c>
      <c r="L43" s="175">
        <v>0</v>
      </c>
      <c r="M43" s="175">
        <v>0</v>
      </c>
      <c r="N43" s="339">
        <f t="shared" si="10"/>
        <v>0</v>
      </c>
      <c r="O43" s="22" t="s">
        <v>487</v>
      </c>
      <c r="Q43" s="22"/>
    </row>
    <row r="44" spans="1:20" s="25" customFormat="1" ht="17.7" customHeight="1" x14ac:dyDescent="0.25">
      <c r="A44" s="140" t="s">
        <v>30</v>
      </c>
      <c r="B44" s="175">
        <v>1283</v>
      </c>
      <c r="C44" s="175">
        <v>1105</v>
      </c>
      <c r="D44" s="175">
        <v>1541</v>
      </c>
      <c r="E44" s="175">
        <v>5075</v>
      </c>
      <c r="F44" s="175">
        <v>5668</v>
      </c>
      <c r="G44" s="175">
        <v>4438</v>
      </c>
      <c r="H44" s="175">
        <v>3992</v>
      </c>
      <c r="I44" s="175">
        <v>3651</v>
      </c>
      <c r="J44" s="175">
        <v>4526</v>
      </c>
      <c r="K44" s="175">
        <v>4226</v>
      </c>
      <c r="L44" s="175">
        <v>685</v>
      </c>
      <c r="M44" s="175">
        <v>788</v>
      </c>
      <c r="N44" s="339">
        <f t="shared" si="10"/>
        <v>36978</v>
      </c>
      <c r="O44" s="22" t="s">
        <v>69</v>
      </c>
      <c r="Q44" s="22"/>
      <c r="S44" s="22"/>
    </row>
    <row r="45" spans="1:20" s="25" customFormat="1" ht="18" customHeight="1" x14ac:dyDescent="0.25">
      <c r="A45" s="140" t="s">
        <v>683</v>
      </c>
      <c r="B45" s="175">
        <v>66</v>
      </c>
      <c r="C45" s="175">
        <v>52</v>
      </c>
      <c r="D45" s="175">
        <v>154</v>
      </c>
      <c r="E45" s="175">
        <v>105</v>
      </c>
      <c r="F45" s="175">
        <v>194</v>
      </c>
      <c r="G45" s="175">
        <v>69</v>
      </c>
      <c r="H45" s="175">
        <v>43</v>
      </c>
      <c r="I45" s="175">
        <v>155</v>
      </c>
      <c r="J45" s="175">
        <v>71</v>
      </c>
      <c r="K45" s="175">
        <v>139</v>
      </c>
      <c r="L45" s="175">
        <v>178</v>
      </c>
      <c r="M45" s="175">
        <v>62</v>
      </c>
      <c r="N45" s="339">
        <f t="shared" si="10"/>
        <v>1288</v>
      </c>
      <c r="O45" s="22" t="s">
        <v>893</v>
      </c>
      <c r="Q45" s="22"/>
    </row>
    <row r="46" spans="1:20" ht="17.7" customHeight="1" x14ac:dyDescent="0.25">
      <c r="A46" s="140" t="s">
        <v>732</v>
      </c>
      <c r="B46" s="175">
        <v>50</v>
      </c>
      <c r="C46" s="175">
        <v>120</v>
      </c>
      <c r="D46" s="175">
        <v>488</v>
      </c>
      <c r="E46" s="175">
        <v>303</v>
      </c>
      <c r="F46" s="175">
        <v>696</v>
      </c>
      <c r="G46" s="175">
        <v>273</v>
      </c>
      <c r="H46" s="175">
        <v>250</v>
      </c>
      <c r="I46" s="175">
        <v>213</v>
      </c>
      <c r="J46" s="175">
        <v>107</v>
      </c>
      <c r="K46" s="175">
        <v>416</v>
      </c>
      <c r="L46" s="175">
        <v>574</v>
      </c>
      <c r="M46" s="175">
        <v>144</v>
      </c>
      <c r="N46" s="339">
        <f t="shared" si="10"/>
        <v>3634</v>
      </c>
      <c r="O46" s="22" t="s">
        <v>894</v>
      </c>
      <c r="T46" s="21"/>
    </row>
    <row r="47" spans="1:20" s="25" customFormat="1" ht="23.85" customHeight="1" x14ac:dyDescent="0.25">
      <c r="A47" s="136" t="s">
        <v>733</v>
      </c>
      <c r="B47" s="340">
        <f t="shared" ref="B47:M47" si="11">SUM(B48:B48)</f>
        <v>94</v>
      </c>
      <c r="C47" s="340">
        <f t="shared" si="11"/>
        <v>117</v>
      </c>
      <c r="D47" s="340">
        <f t="shared" si="11"/>
        <v>438</v>
      </c>
      <c r="E47" s="340">
        <f t="shared" si="11"/>
        <v>120</v>
      </c>
      <c r="F47" s="340">
        <f t="shared" si="11"/>
        <v>207</v>
      </c>
      <c r="G47" s="340">
        <f t="shared" si="11"/>
        <v>160</v>
      </c>
      <c r="H47" s="340">
        <f t="shared" si="11"/>
        <v>71</v>
      </c>
      <c r="I47" s="340">
        <f t="shared" si="11"/>
        <v>111</v>
      </c>
      <c r="J47" s="340">
        <f t="shared" si="11"/>
        <v>68</v>
      </c>
      <c r="K47" s="340">
        <f t="shared" si="11"/>
        <v>94</v>
      </c>
      <c r="L47" s="340">
        <f t="shared" si="11"/>
        <v>88</v>
      </c>
      <c r="M47" s="340">
        <f t="shared" si="11"/>
        <v>135</v>
      </c>
      <c r="N47" s="341">
        <f>SUM(B47:M47)</f>
        <v>1703</v>
      </c>
      <c r="O47" s="26" t="s">
        <v>265</v>
      </c>
      <c r="Q47" s="22"/>
    </row>
    <row r="48" spans="1:20" ht="18" customHeight="1" x14ac:dyDescent="0.25">
      <c r="A48" s="132" t="s">
        <v>260</v>
      </c>
      <c r="B48" s="175">
        <v>94</v>
      </c>
      <c r="C48" s="175">
        <v>117</v>
      </c>
      <c r="D48" s="175">
        <v>438</v>
      </c>
      <c r="E48" s="175">
        <v>120</v>
      </c>
      <c r="F48" s="175">
        <v>207</v>
      </c>
      <c r="G48" s="175">
        <v>160</v>
      </c>
      <c r="H48" s="175">
        <v>71</v>
      </c>
      <c r="I48" s="175">
        <v>111</v>
      </c>
      <c r="J48" s="175">
        <v>68</v>
      </c>
      <c r="K48" s="175">
        <v>94</v>
      </c>
      <c r="L48" s="175">
        <v>88</v>
      </c>
      <c r="M48" s="175">
        <v>135</v>
      </c>
      <c r="N48" s="339">
        <f>SUM(B48:M48)</f>
        <v>1703</v>
      </c>
      <c r="O48" s="22" t="s">
        <v>607</v>
      </c>
    </row>
    <row r="49" spans="1:20" s="25" customFormat="1" ht="23.85" customHeight="1" x14ac:dyDescent="0.25">
      <c r="A49" s="136" t="s">
        <v>734</v>
      </c>
      <c r="B49" s="340">
        <f t="shared" ref="B49:M49" si="12">SUM(B50:B62)</f>
        <v>1545</v>
      </c>
      <c r="C49" s="340">
        <f t="shared" si="12"/>
        <v>1949</v>
      </c>
      <c r="D49" s="340">
        <f t="shared" si="12"/>
        <v>1989</v>
      </c>
      <c r="E49" s="340">
        <f t="shared" si="12"/>
        <v>18227</v>
      </c>
      <c r="F49" s="340">
        <f t="shared" si="12"/>
        <v>38230</v>
      </c>
      <c r="G49" s="340">
        <f t="shared" si="12"/>
        <v>52242</v>
      </c>
      <c r="H49" s="340">
        <f t="shared" si="12"/>
        <v>62735</v>
      </c>
      <c r="I49" s="340">
        <f t="shared" si="12"/>
        <v>68009</v>
      </c>
      <c r="J49" s="340">
        <f t="shared" si="12"/>
        <v>57119</v>
      </c>
      <c r="K49" s="340">
        <f t="shared" si="12"/>
        <v>37858</v>
      </c>
      <c r="L49" s="340">
        <f t="shared" si="12"/>
        <v>5631</v>
      </c>
      <c r="M49" s="340">
        <f t="shared" si="12"/>
        <v>1821</v>
      </c>
      <c r="N49" s="341">
        <f t="shared" ref="N49:N62" si="13">SUM(B49:M49)</f>
        <v>347355</v>
      </c>
      <c r="O49" s="26" t="s">
        <v>70</v>
      </c>
      <c r="Q49" s="22"/>
    </row>
    <row r="50" spans="1:20" s="25" customFormat="1" ht="18" customHeight="1" x14ac:dyDescent="0.25">
      <c r="A50" s="140" t="s">
        <v>735</v>
      </c>
      <c r="B50" s="175">
        <v>0</v>
      </c>
      <c r="C50" s="175">
        <v>0</v>
      </c>
      <c r="D50" s="175">
        <v>0</v>
      </c>
      <c r="E50" s="175">
        <v>123</v>
      </c>
      <c r="F50" s="175">
        <v>68</v>
      </c>
      <c r="G50" s="175">
        <v>0</v>
      </c>
      <c r="H50" s="175">
        <v>174</v>
      </c>
      <c r="I50" s="175">
        <v>292</v>
      </c>
      <c r="J50" s="175">
        <v>146</v>
      </c>
      <c r="K50" s="175">
        <v>59</v>
      </c>
      <c r="L50" s="175">
        <v>18</v>
      </c>
      <c r="M50" s="175">
        <v>0</v>
      </c>
      <c r="N50" s="339">
        <f t="shared" si="13"/>
        <v>880</v>
      </c>
      <c r="O50" s="22" t="s">
        <v>917</v>
      </c>
      <c r="Q50" s="22"/>
    </row>
    <row r="51" spans="1:20" s="25" customFormat="1" ht="18" customHeight="1" x14ac:dyDescent="0.25">
      <c r="A51" s="132" t="s">
        <v>318</v>
      </c>
      <c r="B51" s="175">
        <v>0</v>
      </c>
      <c r="C51" s="175">
        <v>0</v>
      </c>
      <c r="D51" s="175">
        <v>0</v>
      </c>
      <c r="E51" s="175">
        <v>0</v>
      </c>
      <c r="F51" s="175">
        <v>0</v>
      </c>
      <c r="G51" s="175">
        <v>0</v>
      </c>
      <c r="H51" s="175">
        <v>0</v>
      </c>
      <c r="I51" s="175">
        <v>0</v>
      </c>
      <c r="J51" s="175">
        <v>0</v>
      </c>
      <c r="K51" s="175">
        <v>0</v>
      </c>
      <c r="L51" s="175">
        <v>0</v>
      </c>
      <c r="M51" s="175">
        <v>0</v>
      </c>
      <c r="N51" s="339">
        <f t="shared" si="13"/>
        <v>0</v>
      </c>
      <c r="O51" s="22" t="s">
        <v>489</v>
      </c>
      <c r="Q51" s="22"/>
    </row>
    <row r="52" spans="1:20" s="25" customFormat="1" ht="18" customHeight="1" x14ac:dyDescent="0.25">
      <c r="A52" s="132" t="s">
        <v>736</v>
      </c>
      <c r="B52" s="175">
        <v>0</v>
      </c>
      <c r="C52" s="175">
        <v>0</v>
      </c>
      <c r="D52" s="175">
        <v>0</v>
      </c>
      <c r="E52" s="175">
        <v>0</v>
      </c>
      <c r="F52" s="175">
        <v>0</v>
      </c>
      <c r="G52" s="175">
        <v>0</v>
      </c>
      <c r="H52" s="175">
        <v>0</v>
      </c>
      <c r="I52" s="175">
        <v>486</v>
      </c>
      <c r="J52" s="175">
        <v>475</v>
      </c>
      <c r="K52" s="175">
        <v>291</v>
      </c>
      <c r="L52" s="175">
        <v>55</v>
      </c>
      <c r="M52" s="175">
        <v>0</v>
      </c>
      <c r="N52" s="339">
        <f t="shared" si="13"/>
        <v>1307</v>
      </c>
      <c r="O52" s="22" t="s">
        <v>918</v>
      </c>
      <c r="Q52" s="22"/>
    </row>
    <row r="53" spans="1:20" s="25" customFormat="1" ht="18" customHeight="1" x14ac:dyDescent="0.25">
      <c r="A53" s="141" t="s">
        <v>737</v>
      </c>
      <c r="B53" s="175">
        <v>0</v>
      </c>
      <c r="C53" s="175">
        <v>0</v>
      </c>
      <c r="D53" s="175">
        <v>0</v>
      </c>
      <c r="E53" s="175">
        <v>94</v>
      </c>
      <c r="F53" s="175">
        <v>265</v>
      </c>
      <c r="G53" s="175">
        <v>291</v>
      </c>
      <c r="H53" s="175">
        <v>329</v>
      </c>
      <c r="I53" s="175">
        <v>347</v>
      </c>
      <c r="J53" s="175">
        <v>533</v>
      </c>
      <c r="K53" s="175">
        <v>156</v>
      </c>
      <c r="L53" s="175">
        <v>0</v>
      </c>
      <c r="M53" s="175">
        <v>0</v>
      </c>
      <c r="N53" s="339">
        <f t="shared" si="13"/>
        <v>2015</v>
      </c>
      <c r="O53" s="22" t="s">
        <v>919</v>
      </c>
      <c r="Q53" s="22"/>
    </row>
    <row r="54" spans="1:20" s="25" customFormat="1" ht="18" customHeight="1" x14ac:dyDescent="0.25">
      <c r="A54" s="132" t="s">
        <v>608</v>
      </c>
      <c r="B54" s="175">
        <v>0</v>
      </c>
      <c r="C54" s="175">
        <v>0</v>
      </c>
      <c r="D54" s="175">
        <v>0</v>
      </c>
      <c r="E54" s="175">
        <v>0</v>
      </c>
      <c r="F54" s="175">
        <v>0</v>
      </c>
      <c r="G54" s="175">
        <v>0</v>
      </c>
      <c r="H54" s="175">
        <v>0</v>
      </c>
      <c r="I54" s="175">
        <v>805</v>
      </c>
      <c r="J54" s="175">
        <v>537</v>
      </c>
      <c r="K54" s="175">
        <v>139</v>
      </c>
      <c r="L54" s="175">
        <v>51</v>
      </c>
      <c r="M54" s="175">
        <v>0</v>
      </c>
      <c r="N54" s="339">
        <f t="shared" si="13"/>
        <v>1532</v>
      </c>
      <c r="O54" s="22" t="s">
        <v>920</v>
      </c>
      <c r="Q54" s="22"/>
    </row>
    <row r="55" spans="1:20" s="25" customFormat="1" ht="18" customHeight="1" x14ac:dyDescent="0.25">
      <c r="A55" s="140" t="s">
        <v>686</v>
      </c>
      <c r="B55" s="175">
        <v>0</v>
      </c>
      <c r="C55" s="175">
        <v>0</v>
      </c>
      <c r="D55" s="175">
        <v>0</v>
      </c>
      <c r="E55" s="175">
        <v>0</v>
      </c>
      <c r="F55" s="175">
        <v>16</v>
      </c>
      <c r="G55" s="175">
        <v>105</v>
      </c>
      <c r="H55" s="175">
        <v>147</v>
      </c>
      <c r="I55" s="175">
        <v>302</v>
      </c>
      <c r="J55" s="175">
        <v>275</v>
      </c>
      <c r="K55" s="175">
        <v>56</v>
      </c>
      <c r="L55" s="175">
        <v>15</v>
      </c>
      <c r="M55" s="175">
        <v>0</v>
      </c>
      <c r="N55" s="339">
        <f t="shared" si="13"/>
        <v>916</v>
      </c>
      <c r="O55" s="22" t="s">
        <v>921</v>
      </c>
      <c r="Q55" s="22"/>
    </row>
    <row r="56" spans="1:20" s="25" customFormat="1" ht="18" customHeight="1" x14ac:dyDescent="0.25">
      <c r="A56" s="132" t="s">
        <v>33</v>
      </c>
      <c r="B56" s="175">
        <v>0</v>
      </c>
      <c r="C56" s="175">
        <v>0</v>
      </c>
      <c r="D56" s="175">
        <v>0</v>
      </c>
      <c r="E56" s="175">
        <v>0</v>
      </c>
      <c r="F56" s="175">
        <v>0</v>
      </c>
      <c r="G56" s="175">
        <v>0</v>
      </c>
      <c r="H56" s="175">
        <v>0</v>
      </c>
      <c r="I56" s="175">
        <v>0</v>
      </c>
      <c r="J56" s="175">
        <v>0</v>
      </c>
      <c r="K56" s="175">
        <v>0</v>
      </c>
      <c r="L56" s="175">
        <v>0</v>
      </c>
      <c r="M56" s="175">
        <v>0</v>
      </c>
      <c r="N56" s="339">
        <f t="shared" si="13"/>
        <v>0</v>
      </c>
      <c r="O56" s="22" t="s">
        <v>490</v>
      </c>
      <c r="Q56" s="22"/>
    </row>
    <row r="57" spans="1:20" s="25" customFormat="1" ht="18" customHeight="1" x14ac:dyDescent="0.25">
      <c r="A57" s="132" t="s">
        <v>738</v>
      </c>
      <c r="B57" s="175">
        <v>0</v>
      </c>
      <c r="C57" s="175">
        <v>0</v>
      </c>
      <c r="D57" s="175">
        <v>0</v>
      </c>
      <c r="E57" s="175">
        <v>0</v>
      </c>
      <c r="F57" s="175">
        <v>0</v>
      </c>
      <c r="G57" s="175">
        <v>0</v>
      </c>
      <c r="H57" s="175">
        <v>0</v>
      </c>
      <c r="I57" s="175">
        <v>0</v>
      </c>
      <c r="J57" s="175">
        <v>0</v>
      </c>
      <c r="K57" s="175">
        <v>0</v>
      </c>
      <c r="L57" s="175">
        <v>0</v>
      </c>
      <c r="M57" s="175">
        <v>0</v>
      </c>
      <c r="N57" s="339">
        <f t="shared" si="13"/>
        <v>0</v>
      </c>
      <c r="O57" s="22" t="s">
        <v>951</v>
      </c>
      <c r="Q57" s="22"/>
    </row>
    <row r="58" spans="1:20" s="25" customFormat="1" ht="18" customHeight="1" x14ac:dyDescent="0.25">
      <c r="A58" s="140" t="s">
        <v>688</v>
      </c>
      <c r="B58" s="175">
        <v>0</v>
      </c>
      <c r="C58" s="175">
        <v>0</v>
      </c>
      <c r="D58" s="175">
        <v>0</v>
      </c>
      <c r="E58" s="175">
        <v>43</v>
      </c>
      <c r="F58" s="175">
        <v>169</v>
      </c>
      <c r="G58" s="175">
        <v>225</v>
      </c>
      <c r="H58" s="175">
        <v>357</v>
      </c>
      <c r="I58" s="175">
        <v>611</v>
      </c>
      <c r="J58" s="175">
        <v>0</v>
      </c>
      <c r="K58" s="175">
        <v>381</v>
      </c>
      <c r="L58" s="175">
        <v>4</v>
      </c>
      <c r="M58" s="175">
        <v>0</v>
      </c>
      <c r="N58" s="339">
        <f t="shared" si="13"/>
        <v>1790</v>
      </c>
      <c r="O58" s="22" t="s">
        <v>922</v>
      </c>
      <c r="Q58" s="22"/>
    </row>
    <row r="59" spans="1:20" s="25" customFormat="1" ht="18" customHeight="1" x14ac:dyDescent="0.25">
      <c r="A59" s="132" t="s">
        <v>739</v>
      </c>
      <c r="B59" s="175">
        <v>1243</v>
      </c>
      <c r="C59" s="175">
        <v>1451</v>
      </c>
      <c r="D59" s="175">
        <v>1299</v>
      </c>
      <c r="E59" s="175">
        <v>13363</v>
      </c>
      <c r="F59" s="175">
        <v>28470</v>
      </c>
      <c r="G59" s="175">
        <v>39150</v>
      </c>
      <c r="H59" s="175">
        <v>45386</v>
      </c>
      <c r="I59" s="175">
        <v>47411</v>
      </c>
      <c r="J59" s="175">
        <v>40981</v>
      </c>
      <c r="K59" s="175">
        <v>26934</v>
      </c>
      <c r="L59" s="175">
        <v>4012</v>
      </c>
      <c r="M59" s="175">
        <v>1391</v>
      </c>
      <c r="N59" s="339">
        <f t="shared" si="13"/>
        <v>251091</v>
      </c>
      <c r="O59" s="22" t="s">
        <v>610</v>
      </c>
      <c r="P59" s="26"/>
      <c r="Q59" s="26"/>
      <c r="R59" s="26"/>
      <c r="S59" s="26"/>
      <c r="T59" s="26"/>
    </row>
    <row r="60" spans="1:20" s="25" customFormat="1" ht="18" customHeight="1" x14ac:dyDescent="0.25">
      <c r="A60" s="132" t="s">
        <v>35</v>
      </c>
      <c r="B60" s="175">
        <v>302</v>
      </c>
      <c r="C60" s="175">
        <v>498</v>
      </c>
      <c r="D60" s="175">
        <v>690</v>
      </c>
      <c r="E60" s="175">
        <v>4604</v>
      </c>
      <c r="F60" s="175">
        <v>9242</v>
      </c>
      <c r="G60" s="175">
        <v>12471</v>
      </c>
      <c r="H60" s="175">
        <v>16342</v>
      </c>
      <c r="I60" s="175">
        <v>17755</v>
      </c>
      <c r="J60" s="175">
        <v>14172</v>
      </c>
      <c r="K60" s="175">
        <v>9842</v>
      </c>
      <c r="L60" s="175">
        <v>1476</v>
      </c>
      <c r="M60" s="175">
        <v>430</v>
      </c>
      <c r="N60" s="339">
        <f t="shared" si="13"/>
        <v>87824</v>
      </c>
      <c r="O60" s="22" t="s">
        <v>494</v>
      </c>
      <c r="P60" s="26"/>
      <c r="Q60" s="26"/>
      <c r="R60" s="26"/>
      <c r="S60" s="26"/>
      <c r="T60" s="26"/>
    </row>
    <row r="61" spans="1:20" ht="17.7" customHeight="1" x14ac:dyDescent="0.25">
      <c r="A61" s="132" t="s">
        <v>36</v>
      </c>
      <c r="B61" s="175">
        <v>0</v>
      </c>
      <c r="C61" s="175">
        <v>0</v>
      </c>
      <c r="D61" s="175">
        <v>0</v>
      </c>
      <c r="E61" s="175">
        <v>0</v>
      </c>
      <c r="F61" s="175">
        <v>0</v>
      </c>
      <c r="G61" s="175">
        <v>0</v>
      </c>
      <c r="H61" s="175">
        <v>0</v>
      </c>
      <c r="I61" s="175">
        <v>0</v>
      </c>
      <c r="J61" s="175">
        <v>0</v>
      </c>
      <c r="K61" s="175">
        <v>0</v>
      </c>
      <c r="L61" s="175">
        <v>0</v>
      </c>
      <c r="M61" s="175">
        <v>0</v>
      </c>
      <c r="N61" s="339">
        <f t="shared" si="13"/>
        <v>0</v>
      </c>
      <c r="O61" s="22" t="s">
        <v>75</v>
      </c>
    </row>
    <row r="62" spans="1:20" ht="18" customHeight="1" x14ac:dyDescent="0.25">
      <c r="A62" s="132" t="s">
        <v>37</v>
      </c>
      <c r="B62" s="175">
        <v>0</v>
      </c>
      <c r="C62" s="175">
        <v>0</v>
      </c>
      <c r="D62" s="175">
        <v>0</v>
      </c>
      <c r="E62" s="175">
        <v>0</v>
      </c>
      <c r="F62" s="175">
        <v>0</v>
      </c>
      <c r="G62" s="175">
        <v>0</v>
      </c>
      <c r="H62" s="175">
        <v>0</v>
      </c>
      <c r="I62" s="175">
        <v>0</v>
      </c>
      <c r="J62" s="175">
        <v>0</v>
      </c>
      <c r="K62" s="175">
        <v>0</v>
      </c>
      <c r="L62" s="175">
        <v>0</v>
      </c>
      <c r="M62" s="175">
        <v>0</v>
      </c>
      <c r="N62" s="339">
        <f t="shared" si="13"/>
        <v>0</v>
      </c>
      <c r="O62" s="22" t="s">
        <v>495</v>
      </c>
    </row>
    <row r="63" spans="1:20" s="25" customFormat="1" ht="23.85" customHeight="1" x14ac:dyDescent="0.25">
      <c r="A63" s="136" t="s">
        <v>740</v>
      </c>
      <c r="B63" s="340">
        <f t="shared" ref="B63:M63" si="14">SUM(B64:B64)</f>
        <v>0</v>
      </c>
      <c r="C63" s="340">
        <f t="shared" si="14"/>
        <v>0</v>
      </c>
      <c r="D63" s="340">
        <f t="shared" si="14"/>
        <v>0</v>
      </c>
      <c r="E63" s="340">
        <f t="shared" si="14"/>
        <v>0</v>
      </c>
      <c r="F63" s="340">
        <f t="shared" si="14"/>
        <v>0</v>
      </c>
      <c r="G63" s="340">
        <f t="shared" si="14"/>
        <v>0</v>
      </c>
      <c r="H63" s="340">
        <f t="shared" si="14"/>
        <v>0</v>
      </c>
      <c r="I63" s="340">
        <f t="shared" si="14"/>
        <v>0</v>
      </c>
      <c r="J63" s="340">
        <f t="shared" si="14"/>
        <v>0</v>
      </c>
      <c r="K63" s="340">
        <f t="shared" si="14"/>
        <v>0</v>
      </c>
      <c r="L63" s="340">
        <f t="shared" si="14"/>
        <v>0</v>
      </c>
      <c r="M63" s="340">
        <f t="shared" si="14"/>
        <v>0</v>
      </c>
      <c r="N63" s="341">
        <f t="shared" ref="N63:N83" si="15">SUM(B63:M63)</f>
        <v>0</v>
      </c>
      <c r="O63" s="26" t="s">
        <v>77</v>
      </c>
      <c r="Q63" s="22"/>
    </row>
    <row r="64" spans="1:20" ht="18" customHeight="1" x14ac:dyDescent="0.25">
      <c r="A64" s="132" t="s">
        <v>39</v>
      </c>
      <c r="B64" s="175">
        <v>0</v>
      </c>
      <c r="C64" s="175">
        <v>0</v>
      </c>
      <c r="D64" s="175">
        <v>0</v>
      </c>
      <c r="E64" s="175">
        <v>0</v>
      </c>
      <c r="F64" s="175">
        <v>0</v>
      </c>
      <c r="G64" s="175">
        <v>0</v>
      </c>
      <c r="H64" s="175">
        <v>0</v>
      </c>
      <c r="I64" s="175">
        <v>0</v>
      </c>
      <c r="J64" s="175">
        <v>0</v>
      </c>
      <c r="K64" s="175">
        <v>0</v>
      </c>
      <c r="L64" s="175">
        <v>0</v>
      </c>
      <c r="M64" s="175">
        <v>0</v>
      </c>
      <c r="N64" s="339">
        <f t="shared" si="15"/>
        <v>0</v>
      </c>
      <c r="O64" s="22" t="s">
        <v>952</v>
      </c>
    </row>
    <row r="65" spans="1:17" s="25" customFormat="1" ht="23.85" customHeight="1" x14ac:dyDescent="0.25">
      <c r="A65" s="139" t="s">
        <v>741</v>
      </c>
      <c r="B65" s="340">
        <f t="shared" ref="B65:M65" si="16">SUM(B66:B69)</f>
        <v>178</v>
      </c>
      <c r="C65" s="340">
        <f t="shared" si="16"/>
        <v>659</v>
      </c>
      <c r="D65" s="340">
        <f t="shared" si="16"/>
        <v>1710</v>
      </c>
      <c r="E65" s="340">
        <f t="shared" si="16"/>
        <v>1563</v>
      </c>
      <c r="F65" s="340">
        <f t="shared" si="16"/>
        <v>1520</v>
      </c>
      <c r="G65" s="340">
        <f t="shared" si="16"/>
        <v>1703</v>
      </c>
      <c r="H65" s="340">
        <f t="shared" si="16"/>
        <v>1592</v>
      </c>
      <c r="I65" s="340">
        <f t="shared" si="16"/>
        <v>2241</v>
      </c>
      <c r="J65" s="340">
        <f t="shared" si="16"/>
        <v>2057</v>
      </c>
      <c r="K65" s="340">
        <f t="shared" si="16"/>
        <v>770</v>
      </c>
      <c r="L65" s="340">
        <f t="shared" si="16"/>
        <v>428</v>
      </c>
      <c r="M65" s="340">
        <f t="shared" si="16"/>
        <v>158</v>
      </c>
      <c r="N65" s="341">
        <f t="shared" si="15"/>
        <v>14579</v>
      </c>
      <c r="O65" s="26" t="s">
        <v>113</v>
      </c>
    </row>
    <row r="66" spans="1:17" ht="18" customHeight="1" x14ac:dyDescent="0.25">
      <c r="A66" s="132" t="s">
        <v>80</v>
      </c>
      <c r="B66" s="175">
        <v>143</v>
      </c>
      <c r="C66" s="175">
        <v>436</v>
      </c>
      <c r="D66" s="175">
        <v>1595</v>
      </c>
      <c r="E66" s="175">
        <v>1092</v>
      </c>
      <c r="F66" s="175">
        <v>763</v>
      </c>
      <c r="G66" s="175">
        <v>980</v>
      </c>
      <c r="H66" s="175">
        <v>780</v>
      </c>
      <c r="I66" s="175">
        <v>801</v>
      </c>
      <c r="J66" s="175">
        <v>1043</v>
      </c>
      <c r="K66" s="175">
        <v>410</v>
      </c>
      <c r="L66" s="175">
        <v>291</v>
      </c>
      <c r="M66" s="175">
        <v>114</v>
      </c>
      <c r="N66" s="339">
        <f t="shared" si="15"/>
        <v>8448</v>
      </c>
      <c r="O66" s="22" t="s">
        <v>497</v>
      </c>
    </row>
    <row r="67" spans="1:17" ht="18" customHeight="1" x14ac:dyDescent="0.25">
      <c r="A67" s="132" t="s">
        <v>399</v>
      </c>
      <c r="B67" s="175">
        <v>0</v>
      </c>
      <c r="C67" s="175">
        <v>12</v>
      </c>
      <c r="D67" s="175">
        <v>15</v>
      </c>
      <c r="E67" s="175">
        <v>65</v>
      </c>
      <c r="F67" s="175">
        <v>86</v>
      </c>
      <c r="G67" s="175">
        <v>298</v>
      </c>
      <c r="H67" s="175">
        <v>116</v>
      </c>
      <c r="I67" s="175">
        <v>167</v>
      </c>
      <c r="J67" s="175">
        <v>118</v>
      </c>
      <c r="K67" s="175">
        <v>53</v>
      </c>
      <c r="L67" s="175">
        <v>49</v>
      </c>
      <c r="M67" s="175">
        <v>14</v>
      </c>
      <c r="N67" s="339">
        <f t="shared" si="15"/>
        <v>993</v>
      </c>
      <c r="O67" s="22" t="s">
        <v>498</v>
      </c>
    </row>
    <row r="68" spans="1:17" ht="18" customHeight="1" x14ac:dyDescent="0.25">
      <c r="A68" s="132" t="s">
        <v>82</v>
      </c>
      <c r="B68" s="175">
        <v>0</v>
      </c>
      <c r="C68" s="175">
        <v>72</v>
      </c>
      <c r="D68" s="175">
        <v>28</v>
      </c>
      <c r="E68" s="175">
        <v>311</v>
      </c>
      <c r="F68" s="175">
        <v>503</v>
      </c>
      <c r="G68" s="175">
        <v>348</v>
      </c>
      <c r="H68" s="175">
        <v>597</v>
      </c>
      <c r="I68" s="175">
        <v>1112</v>
      </c>
      <c r="J68" s="175">
        <v>741</v>
      </c>
      <c r="K68" s="175">
        <v>182</v>
      </c>
      <c r="L68" s="175">
        <v>0</v>
      </c>
      <c r="M68" s="175">
        <v>0</v>
      </c>
      <c r="N68" s="339">
        <f t="shared" si="15"/>
        <v>3894</v>
      </c>
      <c r="O68" s="22" t="s">
        <v>611</v>
      </c>
    </row>
    <row r="69" spans="1:17" ht="17.7" customHeight="1" x14ac:dyDescent="0.25">
      <c r="A69" s="132" t="s">
        <v>742</v>
      </c>
      <c r="B69" s="175">
        <v>35</v>
      </c>
      <c r="C69" s="175">
        <v>139</v>
      </c>
      <c r="D69" s="175">
        <v>72</v>
      </c>
      <c r="E69" s="175">
        <v>95</v>
      </c>
      <c r="F69" s="175">
        <v>168</v>
      </c>
      <c r="G69" s="175">
        <v>77</v>
      </c>
      <c r="H69" s="175">
        <v>99</v>
      </c>
      <c r="I69" s="175">
        <v>161</v>
      </c>
      <c r="J69" s="175">
        <v>155</v>
      </c>
      <c r="K69" s="175">
        <v>125</v>
      </c>
      <c r="L69" s="175">
        <v>88</v>
      </c>
      <c r="M69" s="175">
        <v>30</v>
      </c>
      <c r="N69" s="339">
        <f t="shared" si="15"/>
        <v>1244</v>
      </c>
      <c r="O69" s="22" t="s">
        <v>500</v>
      </c>
    </row>
    <row r="70" spans="1:17" s="25" customFormat="1" ht="23.85" customHeight="1" x14ac:dyDescent="0.25">
      <c r="A70" s="136" t="s">
        <v>743</v>
      </c>
      <c r="B70" s="340">
        <f t="shared" ref="B70:M70" si="17">SUM(B71:B71)</f>
        <v>0</v>
      </c>
      <c r="C70" s="340">
        <f t="shared" si="17"/>
        <v>0</v>
      </c>
      <c r="D70" s="340">
        <f t="shared" si="17"/>
        <v>0</v>
      </c>
      <c r="E70" s="340">
        <f t="shared" si="17"/>
        <v>0</v>
      </c>
      <c r="F70" s="340">
        <f t="shared" si="17"/>
        <v>0</v>
      </c>
      <c r="G70" s="340">
        <f t="shared" si="17"/>
        <v>0</v>
      </c>
      <c r="H70" s="340">
        <f t="shared" si="17"/>
        <v>415</v>
      </c>
      <c r="I70" s="340">
        <f t="shared" si="17"/>
        <v>998</v>
      </c>
      <c r="J70" s="340">
        <f t="shared" si="17"/>
        <v>742</v>
      </c>
      <c r="K70" s="340">
        <f t="shared" si="17"/>
        <v>452</v>
      </c>
      <c r="L70" s="340">
        <f t="shared" si="17"/>
        <v>97</v>
      </c>
      <c r="M70" s="340">
        <f t="shared" si="17"/>
        <v>38</v>
      </c>
      <c r="N70" s="341">
        <f t="shared" si="15"/>
        <v>2742</v>
      </c>
      <c r="O70" s="26" t="s">
        <v>118</v>
      </c>
    </row>
    <row r="71" spans="1:17" ht="18" customHeight="1" x14ac:dyDescent="0.25">
      <c r="A71" s="132" t="s">
        <v>85</v>
      </c>
      <c r="B71" s="175">
        <v>0</v>
      </c>
      <c r="C71" s="175">
        <v>0</v>
      </c>
      <c r="D71" s="175">
        <v>0</v>
      </c>
      <c r="E71" s="175">
        <v>0</v>
      </c>
      <c r="F71" s="175">
        <v>0</v>
      </c>
      <c r="G71" s="175">
        <v>0</v>
      </c>
      <c r="H71" s="175">
        <v>415</v>
      </c>
      <c r="I71" s="175">
        <v>998</v>
      </c>
      <c r="J71" s="175">
        <v>742</v>
      </c>
      <c r="K71" s="175">
        <v>452</v>
      </c>
      <c r="L71" s="175">
        <v>97</v>
      </c>
      <c r="M71" s="175">
        <v>38</v>
      </c>
      <c r="N71" s="339">
        <f t="shared" si="15"/>
        <v>2742</v>
      </c>
      <c r="O71" s="22" t="s">
        <v>953</v>
      </c>
    </row>
    <row r="72" spans="1:17" s="25" customFormat="1" ht="23.85" customHeight="1" x14ac:dyDescent="0.25">
      <c r="A72" s="136" t="s">
        <v>744</v>
      </c>
      <c r="B72" s="340">
        <f t="shared" ref="B72:K72" si="18">SUM(B73:B75)</f>
        <v>2675</v>
      </c>
      <c r="C72" s="340">
        <f t="shared" si="18"/>
        <v>4932</v>
      </c>
      <c r="D72" s="340">
        <f t="shared" si="18"/>
        <v>13753</v>
      </c>
      <c r="E72" s="340">
        <f t="shared" si="18"/>
        <v>21344</v>
      </c>
      <c r="F72" s="340">
        <f t="shared" si="18"/>
        <v>18191</v>
      </c>
      <c r="G72" s="340">
        <f t="shared" si="18"/>
        <v>17137</v>
      </c>
      <c r="H72" s="340">
        <f t="shared" si="18"/>
        <v>16320</v>
      </c>
      <c r="I72" s="340">
        <f t="shared" si="18"/>
        <v>17721</v>
      </c>
      <c r="J72" s="340">
        <f t="shared" si="18"/>
        <v>18560</v>
      </c>
      <c r="K72" s="340">
        <f t="shared" si="18"/>
        <v>14497</v>
      </c>
      <c r="L72" s="340">
        <f>SUM(L73:L75)</f>
        <v>4336</v>
      </c>
      <c r="M72" s="340">
        <f>SUM(M73:M75)</f>
        <v>2887</v>
      </c>
      <c r="N72" s="341">
        <f t="shared" si="15"/>
        <v>152353</v>
      </c>
      <c r="O72" s="26" t="s">
        <v>120</v>
      </c>
    </row>
    <row r="73" spans="1:17" ht="18" customHeight="1" x14ac:dyDescent="0.25">
      <c r="A73" s="132" t="s">
        <v>87</v>
      </c>
      <c r="B73" s="175">
        <v>2180</v>
      </c>
      <c r="C73" s="175">
        <v>4340</v>
      </c>
      <c r="D73" s="175">
        <v>13127</v>
      </c>
      <c r="E73" s="175">
        <v>19803</v>
      </c>
      <c r="F73" s="175">
        <v>16483</v>
      </c>
      <c r="G73" s="175">
        <v>15269</v>
      </c>
      <c r="H73" s="175">
        <v>13799</v>
      </c>
      <c r="I73" s="175">
        <v>14931</v>
      </c>
      <c r="J73" s="175">
        <v>16975</v>
      </c>
      <c r="K73" s="175">
        <v>12896</v>
      </c>
      <c r="L73" s="175">
        <v>3872</v>
      </c>
      <c r="M73" s="175">
        <v>2297</v>
      </c>
      <c r="N73" s="339">
        <f t="shared" si="15"/>
        <v>135972</v>
      </c>
      <c r="O73" s="22" t="s">
        <v>502</v>
      </c>
    </row>
    <row r="74" spans="1:17" ht="18" customHeight="1" x14ac:dyDescent="0.25">
      <c r="A74" s="132" t="s">
        <v>745</v>
      </c>
      <c r="B74" s="175">
        <v>231</v>
      </c>
      <c r="C74" s="175">
        <v>326</v>
      </c>
      <c r="D74" s="175">
        <v>61</v>
      </c>
      <c r="E74" s="175">
        <v>284</v>
      </c>
      <c r="F74" s="175">
        <v>333</v>
      </c>
      <c r="G74" s="175">
        <v>274</v>
      </c>
      <c r="H74" s="175">
        <v>138</v>
      </c>
      <c r="I74" s="175">
        <v>415</v>
      </c>
      <c r="J74" s="175">
        <v>87</v>
      </c>
      <c r="K74" s="175">
        <v>112</v>
      </c>
      <c r="L74" s="175">
        <v>91</v>
      </c>
      <c r="M74" s="175">
        <v>94</v>
      </c>
      <c r="N74" s="339">
        <f t="shared" si="15"/>
        <v>2446</v>
      </c>
      <c r="O74" s="22" t="s">
        <v>503</v>
      </c>
    </row>
    <row r="75" spans="1:17" ht="18" customHeight="1" x14ac:dyDescent="0.25">
      <c r="A75" s="132" t="s">
        <v>691</v>
      </c>
      <c r="B75" s="175">
        <v>264</v>
      </c>
      <c r="C75" s="175">
        <v>266</v>
      </c>
      <c r="D75" s="175">
        <v>565</v>
      </c>
      <c r="E75" s="175">
        <v>1257</v>
      </c>
      <c r="F75" s="175">
        <v>1375</v>
      </c>
      <c r="G75" s="175">
        <v>1594</v>
      </c>
      <c r="H75" s="175">
        <v>2383</v>
      </c>
      <c r="I75" s="175">
        <v>2375</v>
      </c>
      <c r="J75" s="175">
        <v>1498</v>
      </c>
      <c r="K75" s="175">
        <v>1489</v>
      </c>
      <c r="L75" s="175">
        <v>373</v>
      </c>
      <c r="M75" s="175">
        <v>496</v>
      </c>
      <c r="N75" s="339">
        <f t="shared" si="15"/>
        <v>13935</v>
      </c>
      <c r="O75" s="22" t="s">
        <v>924</v>
      </c>
    </row>
    <row r="76" spans="1:17" s="25" customFormat="1" ht="23.85" customHeight="1" x14ac:dyDescent="0.25">
      <c r="A76" s="136" t="s">
        <v>746</v>
      </c>
      <c r="B76" s="340">
        <f t="shared" ref="B76:K76" si="19">SUM(B77:B78)</f>
        <v>485</v>
      </c>
      <c r="C76" s="340">
        <f t="shared" si="19"/>
        <v>992</v>
      </c>
      <c r="D76" s="340">
        <f t="shared" si="19"/>
        <v>1049</v>
      </c>
      <c r="E76" s="340">
        <f t="shared" si="19"/>
        <v>1084</v>
      </c>
      <c r="F76" s="340">
        <f t="shared" si="19"/>
        <v>1295</v>
      </c>
      <c r="G76" s="340">
        <f t="shared" si="19"/>
        <v>508</v>
      </c>
      <c r="H76" s="340">
        <f t="shared" si="19"/>
        <v>291</v>
      </c>
      <c r="I76" s="340">
        <f t="shared" si="19"/>
        <v>630</v>
      </c>
      <c r="J76" s="340">
        <f t="shared" si="19"/>
        <v>727</v>
      </c>
      <c r="K76" s="340">
        <f t="shared" si="19"/>
        <v>502</v>
      </c>
      <c r="L76" s="340">
        <f>SUM(L77:L78)</f>
        <v>850</v>
      </c>
      <c r="M76" s="340">
        <f>SUM(M77:M78)</f>
        <v>830</v>
      </c>
      <c r="N76" s="341">
        <f t="shared" si="15"/>
        <v>9243</v>
      </c>
      <c r="O76" s="26" t="s">
        <v>122</v>
      </c>
      <c r="Q76" s="22"/>
    </row>
    <row r="77" spans="1:17" ht="18" customHeight="1" x14ac:dyDescent="0.25">
      <c r="A77" s="132" t="s">
        <v>747</v>
      </c>
      <c r="B77" s="175">
        <v>268</v>
      </c>
      <c r="C77" s="175">
        <v>546</v>
      </c>
      <c r="D77" s="175">
        <v>525</v>
      </c>
      <c r="E77" s="175">
        <v>539</v>
      </c>
      <c r="F77" s="175">
        <v>768</v>
      </c>
      <c r="G77" s="175">
        <v>239</v>
      </c>
      <c r="H77" s="175">
        <v>95</v>
      </c>
      <c r="I77" s="175">
        <v>114</v>
      </c>
      <c r="J77" s="175">
        <v>421</v>
      </c>
      <c r="K77" s="175">
        <v>222</v>
      </c>
      <c r="L77" s="175">
        <v>549</v>
      </c>
      <c r="M77" s="175">
        <v>355</v>
      </c>
      <c r="N77" s="339">
        <f t="shared" si="15"/>
        <v>4641</v>
      </c>
      <c r="O77" s="22" t="s">
        <v>505</v>
      </c>
    </row>
    <row r="78" spans="1:17" ht="18" customHeight="1" x14ac:dyDescent="0.25">
      <c r="A78" s="132" t="s">
        <v>89</v>
      </c>
      <c r="B78" s="175">
        <v>217</v>
      </c>
      <c r="C78" s="175">
        <v>446</v>
      </c>
      <c r="D78" s="175">
        <v>524</v>
      </c>
      <c r="E78" s="175">
        <v>545</v>
      </c>
      <c r="F78" s="175">
        <v>527</v>
      </c>
      <c r="G78" s="175">
        <v>269</v>
      </c>
      <c r="H78" s="175">
        <v>196</v>
      </c>
      <c r="I78" s="175">
        <v>516</v>
      </c>
      <c r="J78" s="175">
        <v>306</v>
      </c>
      <c r="K78" s="175">
        <v>280</v>
      </c>
      <c r="L78" s="175">
        <v>301</v>
      </c>
      <c r="M78" s="175">
        <v>475</v>
      </c>
      <c r="N78" s="339">
        <f t="shared" si="15"/>
        <v>4602</v>
      </c>
      <c r="O78" s="22" t="s">
        <v>507</v>
      </c>
    </row>
    <row r="79" spans="1:17" s="25" customFormat="1" ht="23.85" customHeight="1" x14ac:dyDescent="0.25">
      <c r="A79" s="136" t="s">
        <v>748</v>
      </c>
      <c r="B79" s="340">
        <f t="shared" ref="B79:M79" si="20">SUM(B80:B81)</f>
        <v>1657</v>
      </c>
      <c r="C79" s="340">
        <f t="shared" si="20"/>
        <v>1718</v>
      </c>
      <c r="D79" s="340">
        <f t="shared" si="20"/>
        <v>5206</v>
      </c>
      <c r="E79" s="340">
        <f t="shared" si="20"/>
        <v>14124</v>
      </c>
      <c r="F79" s="340">
        <f t="shared" si="20"/>
        <v>22185</v>
      </c>
      <c r="G79" s="340">
        <f t="shared" si="20"/>
        <v>22896</v>
      </c>
      <c r="H79" s="340">
        <f t="shared" si="20"/>
        <v>29329</v>
      </c>
      <c r="I79" s="340">
        <f t="shared" si="20"/>
        <v>36468</v>
      </c>
      <c r="J79" s="340">
        <f t="shared" si="20"/>
        <v>31342</v>
      </c>
      <c r="K79" s="340">
        <f t="shared" si="20"/>
        <v>31180</v>
      </c>
      <c r="L79" s="340">
        <f t="shared" si="20"/>
        <v>3846</v>
      </c>
      <c r="M79" s="340">
        <f t="shared" si="20"/>
        <v>1706</v>
      </c>
      <c r="N79" s="341">
        <f t="shared" si="15"/>
        <v>201657</v>
      </c>
      <c r="O79" s="26" t="s">
        <v>124</v>
      </c>
      <c r="Q79" s="22"/>
    </row>
    <row r="80" spans="1:17" ht="18" customHeight="1" x14ac:dyDescent="0.25">
      <c r="A80" s="132" t="s">
        <v>91</v>
      </c>
      <c r="B80" s="175">
        <v>1657</v>
      </c>
      <c r="C80" s="175">
        <v>1718</v>
      </c>
      <c r="D80" s="175">
        <v>5206</v>
      </c>
      <c r="E80" s="175">
        <v>14124</v>
      </c>
      <c r="F80" s="175">
        <v>22185</v>
      </c>
      <c r="G80" s="175">
        <v>22896</v>
      </c>
      <c r="H80" s="175">
        <v>29329</v>
      </c>
      <c r="I80" s="175">
        <v>36468</v>
      </c>
      <c r="J80" s="175">
        <v>31342</v>
      </c>
      <c r="K80" s="175">
        <v>31180</v>
      </c>
      <c r="L80" s="175">
        <v>3846</v>
      </c>
      <c r="M80" s="175">
        <v>1706</v>
      </c>
      <c r="N80" s="339">
        <f t="shared" si="15"/>
        <v>201657</v>
      </c>
      <c r="O80" s="22" t="s">
        <v>508</v>
      </c>
    </row>
    <row r="81" spans="1:17" ht="18" customHeight="1" x14ac:dyDescent="0.25">
      <c r="A81" s="132" t="s">
        <v>749</v>
      </c>
      <c r="B81" s="175">
        <v>0</v>
      </c>
      <c r="C81" s="175">
        <v>0</v>
      </c>
      <c r="D81" s="175">
        <v>0</v>
      </c>
      <c r="E81" s="175">
        <v>0</v>
      </c>
      <c r="F81" s="175">
        <v>0</v>
      </c>
      <c r="G81" s="175">
        <v>0</v>
      </c>
      <c r="H81" s="175">
        <v>0</v>
      </c>
      <c r="I81" s="175">
        <v>0</v>
      </c>
      <c r="J81" s="175">
        <v>0</v>
      </c>
      <c r="K81" s="175">
        <v>0</v>
      </c>
      <c r="L81" s="175">
        <v>0</v>
      </c>
      <c r="M81" s="175">
        <v>0</v>
      </c>
      <c r="N81" s="339">
        <f t="shared" si="15"/>
        <v>0</v>
      </c>
      <c r="O81" s="22" t="s">
        <v>925</v>
      </c>
    </row>
    <row r="82" spans="1:17" ht="23.85" customHeight="1" x14ac:dyDescent="0.25">
      <c r="A82" s="139" t="s">
        <v>750</v>
      </c>
      <c r="B82" s="340">
        <f t="shared" ref="B82:M82" si="21">SUM(B83:B83)</f>
        <v>214</v>
      </c>
      <c r="C82" s="340">
        <f t="shared" si="21"/>
        <v>92</v>
      </c>
      <c r="D82" s="340">
        <f t="shared" si="21"/>
        <v>664</v>
      </c>
      <c r="E82" s="340">
        <f t="shared" si="21"/>
        <v>375</v>
      </c>
      <c r="F82" s="340">
        <f t="shared" si="21"/>
        <v>817</v>
      </c>
      <c r="G82" s="340">
        <f t="shared" si="21"/>
        <v>318</v>
      </c>
      <c r="H82" s="340">
        <f t="shared" si="21"/>
        <v>246</v>
      </c>
      <c r="I82" s="340">
        <f t="shared" si="21"/>
        <v>223</v>
      </c>
      <c r="J82" s="340">
        <f t="shared" si="21"/>
        <v>384</v>
      </c>
      <c r="K82" s="340">
        <f t="shared" si="21"/>
        <v>217</v>
      </c>
      <c r="L82" s="340">
        <f t="shared" si="21"/>
        <v>154</v>
      </c>
      <c r="M82" s="340">
        <f t="shared" si="21"/>
        <v>561</v>
      </c>
      <c r="N82" s="341">
        <f t="shared" si="15"/>
        <v>4265</v>
      </c>
      <c r="O82" s="26" t="s">
        <v>860</v>
      </c>
    </row>
    <row r="83" spans="1:17" ht="18" customHeight="1" x14ac:dyDescent="0.25">
      <c r="A83" s="132" t="s">
        <v>751</v>
      </c>
      <c r="B83" s="175">
        <v>214</v>
      </c>
      <c r="C83" s="175">
        <v>92</v>
      </c>
      <c r="D83" s="175">
        <v>664</v>
      </c>
      <c r="E83" s="175">
        <v>375</v>
      </c>
      <c r="F83" s="175">
        <v>817</v>
      </c>
      <c r="G83" s="175">
        <v>318</v>
      </c>
      <c r="H83" s="175">
        <v>246</v>
      </c>
      <c r="I83" s="175">
        <v>223</v>
      </c>
      <c r="J83" s="175">
        <v>384</v>
      </c>
      <c r="K83" s="175">
        <v>217</v>
      </c>
      <c r="L83" s="175">
        <v>154</v>
      </c>
      <c r="M83" s="175">
        <v>561</v>
      </c>
      <c r="N83" s="339">
        <f t="shared" si="15"/>
        <v>4265</v>
      </c>
      <c r="O83" s="22" t="s">
        <v>926</v>
      </c>
    </row>
    <row r="84" spans="1:17" s="25" customFormat="1" ht="23.85" customHeight="1" x14ac:dyDescent="0.25">
      <c r="A84" s="139" t="s">
        <v>752</v>
      </c>
      <c r="B84" s="340">
        <f t="shared" ref="B84:M84" si="22">SUM(B85:B87)</f>
        <v>14694</v>
      </c>
      <c r="C84" s="340">
        <f t="shared" si="22"/>
        <v>22666</v>
      </c>
      <c r="D84" s="340">
        <f t="shared" si="22"/>
        <v>32200</v>
      </c>
      <c r="E84" s="340">
        <f t="shared" si="22"/>
        <v>55261</v>
      </c>
      <c r="F84" s="340">
        <f t="shared" si="22"/>
        <v>47038</v>
      </c>
      <c r="G84" s="340">
        <f t="shared" si="22"/>
        <v>35340</v>
      </c>
      <c r="H84" s="340">
        <f t="shared" si="22"/>
        <v>41388</v>
      </c>
      <c r="I84" s="340">
        <f t="shared" si="22"/>
        <v>59544</v>
      </c>
      <c r="J84" s="340">
        <f t="shared" si="22"/>
        <v>46720</v>
      </c>
      <c r="K84" s="340">
        <f t="shared" si="22"/>
        <v>42437</v>
      </c>
      <c r="L84" s="340">
        <f t="shared" si="22"/>
        <v>35645</v>
      </c>
      <c r="M84" s="340">
        <f t="shared" si="22"/>
        <v>37569</v>
      </c>
      <c r="N84" s="341">
        <f>SUM(B84:M84)</f>
        <v>470502</v>
      </c>
      <c r="O84" s="26" t="s">
        <v>126</v>
      </c>
      <c r="Q84" s="22"/>
    </row>
    <row r="85" spans="1:17" ht="18" customHeight="1" x14ac:dyDescent="0.25">
      <c r="A85" s="132" t="s">
        <v>326</v>
      </c>
      <c r="B85" s="175">
        <v>1411</v>
      </c>
      <c r="C85" s="175">
        <v>4032</v>
      </c>
      <c r="D85" s="175">
        <v>9100</v>
      </c>
      <c r="E85" s="175">
        <v>15341</v>
      </c>
      <c r="F85" s="175">
        <v>9936</v>
      </c>
      <c r="G85" s="175">
        <v>4903</v>
      </c>
      <c r="H85" s="175">
        <v>5221</v>
      </c>
      <c r="I85" s="175">
        <v>5748</v>
      </c>
      <c r="J85" s="175">
        <v>6082</v>
      </c>
      <c r="K85" s="175">
        <v>6005</v>
      </c>
      <c r="L85" s="175">
        <v>6196</v>
      </c>
      <c r="M85" s="175">
        <v>6806</v>
      </c>
      <c r="N85" s="339">
        <f>SUM(B85:M85)</f>
        <v>80781</v>
      </c>
      <c r="O85" s="22" t="s">
        <v>590</v>
      </c>
    </row>
    <row r="86" spans="1:17" ht="18" customHeight="1" x14ac:dyDescent="0.25">
      <c r="A86" s="132" t="s">
        <v>753</v>
      </c>
      <c r="B86" s="175">
        <v>3771</v>
      </c>
      <c r="C86" s="175">
        <v>8620</v>
      </c>
      <c r="D86" s="175">
        <v>12293</v>
      </c>
      <c r="E86" s="175">
        <v>12844</v>
      </c>
      <c r="F86" s="175">
        <v>10557</v>
      </c>
      <c r="G86" s="175">
        <v>6745</v>
      </c>
      <c r="H86" s="175">
        <v>8193</v>
      </c>
      <c r="I86" s="175">
        <v>13277</v>
      </c>
      <c r="J86" s="175">
        <v>10056</v>
      </c>
      <c r="K86" s="175">
        <v>9988</v>
      </c>
      <c r="L86" s="175">
        <v>7841</v>
      </c>
      <c r="M86" s="175">
        <v>11877</v>
      </c>
      <c r="N86" s="339">
        <f>SUM(B86:M86)</f>
        <v>116062</v>
      </c>
      <c r="O86" s="22" t="s">
        <v>510</v>
      </c>
    </row>
    <row r="87" spans="1:17" ht="18" customHeight="1" x14ac:dyDescent="0.25">
      <c r="A87" s="132" t="s">
        <v>400</v>
      </c>
      <c r="B87" s="175">
        <v>9512</v>
      </c>
      <c r="C87" s="175">
        <v>10014</v>
      </c>
      <c r="D87" s="175">
        <v>10807</v>
      </c>
      <c r="E87" s="175">
        <v>27076</v>
      </c>
      <c r="F87" s="175">
        <v>26545</v>
      </c>
      <c r="G87" s="175">
        <v>23692</v>
      </c>
      <c r="H87" s="175">
        <v>27974</v>
      </c>
      <c r="I87" s="175">
        <v>40519</v>
      </c>
      <c r="J87" s="175">
        <v>30582</v>
      </c>
      <c r="K87" s="175">
        <v>26444</v>
      </c>
      <c r="L87" s="175">
        <v>21608</v>
      </c>
      <c r="M87" s="175">
        <v>18886</v>
      </c>
      <c r="N87" s="339">
        <f>SUM(B87:M87)</f>
        <v>273659</v>
      </c>
      <c r="O87" s="22" t="s">
        <v>512</v>
      </c>
    </row>
    <row r="88" spans="1:17" s="25" customFormat="1" ht="23.85" customHeight="1" x14ac:dyDescent="0.25">
      <c r="A88" s="136" t="s">
        <v>754</v>
      </c>
      <c r="B88" s="340">
        <f t="shared" ref="B88:M88" si="23">SUM(B89:B91)</f>
        <v>1592</v>
      </c>
      <c r="C88" s="340">
        <f t="shared" si="23"/>
        <v>1373</v>
      </c>
      <c r="D88" s="340">
        <f t="shared" si="23"/>
        <v>2185</v>
      </c>
      <c r="E88" s="340">
        <f t="shared" si="23"/>
        <v>6589</v>
      </c>
      <c r="F88" s="340">
        <f t="shared" si="23"/>
        <v>2869</v>
      </c>
      <c r="G88" s="340">
        <f t="shared" si="23"/>
        <v>1943</v>
      </c>
      <c r="H88" s="340">
        <f t="shared" si="23"/>
        <v>1621</v>
      </c>
      <c r="I88" s="340">
        <f t="shared" si="23"/>
        <v>3327</v>
      </c>
      <c r="J88" s="340">
        <f t="shared" si="23"/>
        <v>2391</v>
      </c>
      <c r="K88" s="340">
        <f t="shared" si="23"/>
        <v>3540</v>
      </c>
      <c r="L88" s="340">
        <f t="shared" si="23"/>
        <v>2935</v>
      </c>
      <c r="M88" s="340">
        <f t="shared" si="23"/>
        <v>2021</v>
      </c>
      <c r="N88" s="341">
        <f t="shared" ref="N88:N117" si="24">SUM(B88:M88)</f>
        <v>32386</v>
      </c>
      <c r="O88" s="26" t="s">
        <v>132</v>
      </c>
    </row>
    <row r="89" spans="1:17" ht="18" customHeight="1" x14ac:dyDescent="0.25">
      <c r="A89" s="132" t="s">
        <v>100</v>
      </c>
      <c r="B89" s="175">
        <v>644</v>
      </c>
      <c r="C89" s="175">
        <v>517</v>
      </c>
      <c r="D89" s="175">
        <v>508</v>
      </c>
      <c r="E89" s="175">
        <v>5347</v>
      </c>
      <c r="F89" s="175">
        <v>1219</v>
      </c>
      <c r="G89" s="175">
        <v>980</v>
      </c>
      <c r="H89" s="175">
        <v>802</v>
      </c>
      <c r="I89" s="175">
        <v>2793</v>
      </c>
      <c r="J89" s="175">
        <v>1856</v>
      </c>
      <c r="K89" s="175">
        <v>2447</v>
      </c>
      <c r="L89" s="175">
        <v>1412</v>
      </c>
      <c r="M89" s="175">
        <v>1783</v>
      </c>
      <c r="N89" s="339">
        <f t="shared" si="24"/>
        <v>20308</v>
      </c>
      <c r="O89" s="22" t="s">
        <v>514</v>
      </c>
    </row>
    <row r="90" spans="1:17" ht="18" customHeight="1" x14ac:dyDescent="0.25">
      <c r="A90" s="132" t="s">
        <v>99</v>
      </c>
      <c r="B90" s="175">
        <v>948</v>
      </c>
      <c r="C90" s="175">
        <v>856</v>
      </c>
      <c r="D90" s="175">
        <v>1677</v>
      </c>
      <c r="E90" s="175">
        <v>1242</v>
      </c>
      <c r="F90" s="175">
        <v>1650</v>
      </c>
      <c r="G90" s="175">
        <v>963</v>
      </c>
      <c r="H90" s="175">
        <v>819</v>
      </c>
      <c r="I90" s="175">
        <v>534</v>
      </c>
      <c r="J90" s="175">
        <v>535</v>
      </c>
      <c r="K90" s="175">
        <v>1093</v>
      </c>
      <c r="L90" s="175">
        <v>1523</v>
      </c>
      <c r="M90" s="175">
        <v>238</v>
      </c>
      <c r="N90" s="339">
        <f t="shared" si="24"/>
        <v>12078</v>
      </c>
      <c r="O90" s="22" t="s">
        <v>513</v>
      </c>
    </row>
    <row r="91" spans="1:17" ht="17.7" customHeight="1" x14ac:dyDescent="0.25">
      <c r="A91" s="132" t="s">
        <v>970</v>
      </c>
      <c r="B91" s="175">
        <v>0</v>
      </c>
      <c r="C91" s="175">
        <v>0</v>
      </c>
      <c r="D91" s="175">
        <v>0</v>
      </c>
      <c r="E91" s="175">
        <v>0</v>
      </c>
      <c r="F91" s="175">
        <v>0</v>
      </c>
      <c r="G91" s="175">
        <v>0</v>
      </c>
      <c r="H91" s="175">
        <v>0</v>
      </c>
      <c r="I91" s="175">
        <v>0</v>
      </c>
      <c r="J91" s="175">
        <v>0</v>
      </c>
      <c r="K91" s="175">
        <v>0</v>
      </c>
      <c r="L91" s="175">
        <v>0</v>
      </c>
      <c r="M91" s="175">
        <v>0</v>
      </c>
      <c r="N91" s="339">
        <f t="shared" si="24"/>
        <v>0</v>
      </c>
      <c r="O91" s="22" t="s">
        <v>331</v>
      </c>
    </row>
    <row r="92" spans="1:17" s="25" customFormat="1" ht="23.85" customHeight="1" x14ac:dyDescent="0.25">
      <c r="A92" s="136" t="s">
        <v>756</v>
      </c>
      <c r="B92" s="340">
        <f t="shared" ref="B92:K92" si="25">SUM(B93:B95)</f>
        <v>500</v>
      </c>
      <c r="C92" s="340">
        <f t="shared" si="25"/>
        <v>742</v>
      </c>
      <c r="D92" s="340">
        <f t="shared" si="25"/>
        <v>646</v>
      </c>
      <c r="E92" s="340">
        <f t="shared" si="25"/>
        <v>1009</v>
      </c>
      <c r="F92" s="340">
        <f t="shared" si="25"/>
        <v>2567</v>
      </c>
      <c r="G92" s="340">
        <f t="shared" si="25"/>
        <v>3449</v>
      </c>
      <c r="H92" s="340">
        <f t="shared" si="25"/>
        <v>3755</v>
      </c>
      <c r="I92" s="340">
        <f t="shared" si="25"/>
        <v>5129</v>
      </c>
      <c r="J92" s="340">
        <f t="shared" si="25"/>
        <v>4025</v>
      </c>
      <c r="K92" s="340">
        <f t="shared" si="25"/>
        <v>976</v>
      </c>
      <c r="L92" s="340">
        <f>SUM(L93:L95)</f>
        <v>496</v>
      </c>
      <c r="M92" s="340">
        <f>SUM(M93:M95)</f>
        <v>208</v>
      </c>
      <c r="N92" s="341">
        <f t="shared" si="24"/>
        <v>23502</v>
      </c>
      <c r="O92" s="26" t="s">
        <v>135</v>
      </c>
    </row>
    <row r="93" spans="1:17" ht="17.7" customHeight="1" x14ac:dyDescent="0.25">
      <c r="A93" s="132" t="s">
        <v>102</v>
      </c>
      <c r="B93" s="175">
        <v>30</v>
      </c>
      <c r="C93" s="175">
        <v>24</v>
      </c>
      <c r="D93" s="175">
        <v>106</v>
      </c>
      <c r="E93" s="175">
        <v>360</v>
      </c>
      <c r="F93" s="175">
        <v>1508</v>
      </c>
      <c r="G93" s="175">
        <v>3120</v>
      </c>
      <c r="H93" s="175">
        <v>3351</v>
      </c>
      <c r="I93" s="175">
        <v>4554</v>
      </c>
      <c r="J93" s="175">
        <v>3545</v>
      </c>
      <c r="K93" s="175">
        <v>426</v>
      </c>
      <c r="L93" s="175">
        <v>50</v>
      </c>
      <c r="M93" s="175">
        <v>29</v>
      </c>
      <c r="N93" s="339">
        <f t="shared" si="24"/>
        <v>17103</v>
      </c>
      <c r="O93" s="22" t="s">
        <v>515</v>
      </c>
    </row>
    <row r="94" spans="1:17" ht="17.7" customHeight="1" x14ac:dyDescent="0.25">
      <c r="A94" s="132" t="s">
        <v>103</v>
      </c>
      <c r="B94" s="175">
        <v>445</v>
      </c>
      <c r="C94" s="175">
        <v>701</v>
      </c>
      <c r="D94" s="175">
        <v>518</v>
      </c>
      <c r="E94" s="175">
        <v>610</v>
      </c>
      <c r="F94" s="175">
        <v>972</v>
      </c>
      <c r="G94" s="175">
        <v>245</v>
      </c>
      <c r="H94" s="175">
        <v>296</v>
      </c>
      <c r="I94" s="175">
        <v>346</v>
      </c>
      <c r="J94" s="175">
        <v>347</v>
      </c>
      <c r="K94" s="175">
        <v>441</v>
      </c>
      <c r="L94" s="175">
        <v>418</v>
      </c>
      <c r="M94" s="175">
        <v>160</v>
      </c>
      <c r="N94" s="339">
        <f t="shared" si="24"/>
        <v>5499</v>
      </c>
      <c r="O94" s="22" t="s">
        <v>516</v>
      </c>
    </row>
    <row r="95" spans="1:17" ht="17.7" customHeight="1" x14ac:dyDescent="0.25">
      <c r="A95" s="132" t="s">
        <v>104</v>
      </c>
      <c r="B95" s="175">
        <v>25</v>
      </c>
      <c r="C95" s="175">
        <v>17</v>
      </c>
      <c r="D95" s="175">
        <v>22</v>
      </c>
      <c r="E95" s="175">
        <v>39</v>
      </c>
      <c r="F95" s="175">
        <v>87</v>
      </c>
      <c r="G95" s="175">
        <v>84</v>
      </c>
      <c r="H95" s="175">
        <v>108</v>
      </c>
      <c r="I95" s="175">
        <v>229</v>
      </c>
      <c r="J95" s="175">
        <v>133</v>
      </c>
      <c r="K95" s="175">
        <v>109</v>
      </c>
      <c r="L95" s="175">
        <v>28</v>
      </c>
      <c r="M95" s="175">
        <v>19</v>
      </c>
      <c r="N95" s="339">
        <f t="shared" si="24"/>
        <v>900</v>
      </c>
      <c r="O95" s="330" t="s">
        <v>517</v>
      </c>
      <c r="P95" s="106"/>
      <c r="Q95" s="106"/>
    </row>
    <row r="96" spans="1:17" ht="23.85" customHeight="1" x14ac:dyDescent="0.25">
      <c r="A96" s="136" t="s">
        <v>757</v>
      </c>
      <c r="B96" s="340">
        <f>SUM(B97:B98)</f>
        <v>250</v>
      </c>
      <c r="C96" s="340">
        <f t="shared" ref="C96:H96" si="26">SUM(C97:C98)</f>
        <v>295</v>
      </c>
      <c r="D96" s="340">
        <f t="shared" si="26"/>
        <v>501</v>
      </c>
      <c r="E96" s="340">
        <f t="shared" si="26"/>
        <v>446</v>
      </c>
      <c r="F96" s="340">
        <f t="shared" si="26"/>
        <v>987</v>
      </c>
      <c r="G96" s="340">
        <f t="shared" si="26"/>
        <v>170</v>
      </c>
      <c r="H96" s="340">
        <f t="shared" si="26"/>
        <v>32</v>
      </c>
      <c r="I96" s="340">
        <f>SUM(I97:I98)</f>
        <v>72</v>
      </c>
      <c r="J96" s="340">
        <f>SUM(J97:J98)</f>
        <v>101</v>
      </c>
      <c r="K96" s="340">
        <f>SUM(K97:K98)</f>
        <v>227</v>
      </c>
      <c r="L96" s="340">
        <f>SUM(L97:L98)</f>
        <v>483</v>
      </c>
      <c r="M96" s="340">
        <f>SUM(M97:M98)</f>
        <v>302</v>
      </c>
      <c r="N96" s="341">
        <f t="shared" si="24"/>
        <v>3866</v>
      </c>
      <c r="O96" s="335" t="s">
        <v>906</v>
      </c>
      <c r="P96" s="106"/>
      <c r="Q96" s="106"/>
    </row>
    <row r="97" spans="1:20" ht="18" customHeight="1" x14ac:dyDescent="0.25">
      <c r="A97" s="132" t="s">
        <v>758</v>
      </c>
      <c r="B97" s="175">
        <v>250</v>
      </c>
      <c r="C97" s="175">
        <v>295</v>
      </c>
      <c r="D97" s="175">
        <v>476</v>
      </c>
      <c r="E97" s="175">
        <v>419</v>
      </c>
      <c r="F97" s="175">
        <v>842</v>
      </c>
      <c r="G97" s="175">
        <v>163</v>
      </c>
      <c r="H97" s="175">
        <v>32</v>
      </c>
      <c r="I97" s="175">
        <v>57</v>
      </c>
      <c r="J97" s="175">
        <v>101</v>
      </c>
      <c r="K97" s="175">
        <v>182</v>
      </c>
      <c r="L97" s="175">
        <v>464</v>
      </c>
      <c r="M97" s="175">
        <v>289</v>
      </c>
      <c r="N97" s="339">
        <f t="shared" si="24"/>
        <v>3570</v>
      </c>
      <c r="O97" s="330" t="s">
        <v>927</v>
      </c>
      <c r="P97" s="106"/>
      <c r="Q97" s="106"/>
    </row>
    <row r="98" spans="1:20" ht="18" customHeight="1" x14ac:dyDescent="0.25">
      <c r="A98" s="132" t="s">
        <v>759</v>
      </c>
      <c r="B98" s="175">
        <v>0</v>
      </c>
      <c r="C98" s="175">
        <v>0</v>
      </c>
      <c r="D98" s="175">
        <v>25</v>
      </c>
      <c r="E98" s="175">
        <v>27</v>
      </c>
      <c r="F98" s="175">
        <v>145</v>
      </c>
      <c r="G98" s="175">
        <v>7</v>
      </c>
      <c r="H98" s="175">
        <v>0</v>
      </c>
      <c r="I98" s="175">
        <v>15</v>
      </c>
      <c r="J98" s="175">
        <v>0</v>
      </c>
      <c r="K98" s="175">
        <v>45</v>
      </c>
      <c r="L98" s="175">
        <v>19</v>
      </c>
      <c r="M98" s="175">
        <v>13</v>
      </c>
      <c r="N98" s="339">
        <f t="shared" si="24"/>
        <v>296</v>
      </c>
      <c r="O98" s="330" t="s">
        <v>928</v>
      </c>
      <c r="P98" s="106"/>
      <c r="Q98" s="106"/>
    </row>
    <row r="99" spans="1:20" s="25" customFormat="1" ht="23.85" customHeight="1" x14ac:dyDescent="0.25">
      <c r="A99" s="136" t="s">
        <v>760</v>
      </c>
      <c r="B99" s="340">
        <f t="shared" ref="B99:M99" si="27">SUM(B100:B100)</f>
        <v>0</v>
      </c>
      <c r="C99" s="340">
        <f t="shared" si="27"/>
        <v>0</v>
      </c>
      <c r="D99" s="340">
        <f t="shared" si="27"/>
        <v>0</v>
      </c>
      <c r="E99" s="340">
        <f t="shared" si="27"/>
        <v>0</v>
      </c>
      <c r="F99" s="340">
        <f t="shared" si="27"/>
        <v>0</v>
      </c>
      <c r="G99" s="340">
        <f t="shared" si="27"/>
        <v>0</v>
      </c>
      <c r="H99" s="340">
        <f t="shared" si="27"/>
        <v>0</v>
      </c>
      <c r="I99" s="340">
        <f t="shared" si="27"/>
        <v>0</v>
      </c>
      <c r="J99" s="340">
        <f t="shared" si="27"/>
        <v>0</v>
      </c>
      <c r="K99" s="340">
        <f t="shared" si="27"/>
        <v>0</v>
      </c>
      <c r="L99" s="340">
        <f t="shared" si="27"/>
        <v>0</v>
      </c>
      <c r="M99" s="340">
        <f t="shared" si="27"/>
        <v>0</v>
      </c>
      <c r="N99" s="341">
        <f t="shared" si="24"/>
        <v>0</v>
      </c>
      <c r="O99" s="26" t="s">
        <v>332</v>
      </c>
    </row>
    <row r="100" spans="1:20" ht="18" customHeight="1" x14ac:dyDescent="0.25">
      <c r="A100" s="132" t="s">
        <v>761</v>
      </c>
      <c r="B100" s="175">
        <v>0</v>
      </c>
      <c r="C100" s="175">
        <v>0</v>
      </c>
      <c r="D100" s="175">
        <v>0</v>
      </c>
      <c r="E100" s="175">
        <v>0</v>
      </c>
      <c r="F100" s="175">
        <v>0</v>
      </c>
      <c r="G100" s="175">
        <v>0</v>
      </c>
      <c r="H100" s="175">
        <v>0</v>
      </c>
      <c r="I100" s="175">
        <v>0</v>
      </c>
      <c r="J100" s="175">
        <v>0</v>
      </c>
      <c r="K100" s="175">
        <v>0</v>
      </c>
      <c r="L100" s="175">
        <v>0</v>
      </c>
      <c r="M100" s="175">
        <v>0</v>
      </c>
      <c r="N100" s="339">
        <f t="shared" si="24"/>
        <v>0</v>
      </c>
      <c r="O100" s="22" t="s">
        <v>954</v>
      </c>
    </row>
    <row r="101" spans="1:20" s="25" customFormat="1" ht="23.4" customHeight="1" x14ac:dyDescent="0.25">
      <c r="A101" s="136" t="s">
        <v>762</v>
      </c>
      <c r="B101" s="340">
        <f t="shared" ref="B101:K101" si="28">SUM(B102:B105)</f>
        <v>168</v>
      </c>
      <c r="C101" s="340">
        <f t="shared" si="28"/>
        <v>494</v>
      </c>
      <c r="D101" s="340">
        <f t="shared" si="28"/>
        <v>805</v>
      </c>
      <c r="E101" s="340">
        <f t="shared" si="28"/>
        <v>3544</v>
      </c>
      <c r="F101" s="340">
        <f t="shared" si="28"/>
        <v>6815</v>
      </c>
      <c r="G101" s="340">
        <f t="shared" si="28"/>
        <v>6829</v>
      </c>
      <c r="H101" s="340">
        <f t="shared" si="28"/>
        <v>8498</v>
      </c>
      <c r="I101" s="340">
        <f t="shared" si="28"/>
        <v>10843</v>
      </c>
      <c r="J101" s="340">
        <f t="shared" si="28"/>
        <v>9631</v>
      </c>
      <c r="K101" s="340">
        <f t="shared" si="28"/>
        <v>4648</v>
      </c>
      <c r="L101" s="340">
        <f>SUM(L102:L105)</f>
        <v>1059</v>
      </c>
      <c r="M101" s="340">
        <f>SUM(M102:M105)</f>
        <v>521</v>
      </c>
      <c r="N101" s="341">
        <f t="shared" si="24"/>
        <v>53855</v>
      </c>
      <c r="O101" s="26" t="s">
        <v>139</v>
      </c>
    </row>
    <row r="102" spans="1:20" ht="17.7" customHeight="1" x14ac:dyDescent="0.25">
      <c r="A102" s="140" t="s">
        <v>763</v>
      </c>
      <c r="B102" s="175">
        <v>55</v>
      </c>
      <c r="C102" s="175">
        <v>267</v>
      </c>
      <c r="D102" s="175">
        <v>336</v>
      </c>
      <c r="E102" s="175">
        <v>1400</v>
      </c>
      <c r="F102" s="175">
        <v>2944</v>
      </c>
      <c r="G102" s="175">
        <v>4186</v>
      </c>
      <c r="H102" s="175">
        <v>5331</v>
      </c>
      <c r="I102" s="175">
        <v>7372</v>
      </c>
      <c r="J102" s="175">
        <v>5275</v>
      </c>
      <c r="K102" s="175">
        <v>2284</v>
      </c>
      <c r="L102" s="175">
        <v>459</v>
      </c>
      <c r="M102" s="175">
        <v>281</v>
      </c>
      <c r="N102" s="339">
        <f t="shared" si="24"/>
        <v>30190</v>
      </c>
      <c r="O102" s="22" t="s">
        <v>612</v>
      </c>
      <c r="Q102" s="23"/>
    </row>
    <row r="103" spans="1:20" ht="18" customHeight="1" x14ac:dyDescent="0.25">
      <c r="A103" s="132" t="s">
        <v>764</v>
      </c>
      <c r="B103" s="175">
        <v>0</v>
      </c>
      <c r="C103" s="175">
        <v>0</v>
      </c>
      <c r="D103" s="175">
        <v>0</v>
      </c>
      <c r="E103" s="175">
        <v>0</v>
      </c>
      <c r="F103" s="175">
        <v>0</v>
      </c>
      <c r="G103" s="175">
        <v>0</v>
      </c>
      <c r="H103" s="175">
        <v>0</v>
      </c>
      <c r="I103" s="175">
        <v>0</v>
      </c>
      <c r="J103" s="175">
        <v>0</v>
      </c>
      <c r="K103" s="175">
        <v>0</v>
      </c>
      <c r="L103" s="175">
        <v>0</v>
      </c>
      <c r="M103" s="175">
        <v>0</v>
      </c>
      <c r="N103" s="339">
        <f t="shared" si="24"/>
        <v>0</v>
      </c>
      <c r="O103" s="22" t="s">
        <v>520</v>
      </c>
    </row>
    <row r="104" spans="1:20" ht="18" customHeight="1" x14ac:dyDescent="0.25">
      <c r="A104" s="132" t="s">
        <v>108</v>
      </c>
      <c r="B104" s="175">
        <v>113</v>
      </c>
      <c r="C104" s="175">
        <v>227</v>
      </c>
      <c r="D104" s="175">
        <v>469</v>
      </c>
      <c r="E104" s="175">
        <v>969</v>
      </c>
      <c r="F104" s="175">
        <v>1305</v>
      </c>
      <c r="G104" s="175">
        <v>997</v>
      </c>
      <c r="H104" s="175">
        <v>1388</v>
      </c>
      <c r="I104" s="175">
        <v>1477</v>
      </c>
      <c r="J104" s="175">
        <v>1471</v>
      </c>
      <c r="K104" s="175">
        <v>978</v>
      </c>
      <c r="L104" s="175">
        <v>97</v>
      </c>
      <c r="M104" s="175">
        <v>167</v>
      </c>
      <c r="N104" s="339">
        <f t="shared" si="24"/>
        <v>9658</v>
      </c>
      <c r="O104" s="22" t="s">
        <v>272</v>
      </c>
    </row>
    <row r="105" spans="1:20" ht="17.7" customHeight="1" x14ac:dyDescent="0.25">
      <c r="A105" s="132" t="s">
        <v>765</v>
      </c>
      <c r="B105" s="175">
        <v>0</v>
      </c>
      <c r="C105" s="175">
        <v>0</v>
      </c>
      <c r="D105" s="175">
        <v>0</v>
      </c>
      <c r="E105" s="175">
        <v>1175</v>
      </c>
      <c r="F105" s="175">
        <v>2566</v>
      </c>
      <c r="G105" s="175">
        <v>1646</v>
      </c>
      <c r="H105" s="175">
        <v>1779</v>
      </c>
      <c r="I105" s="175">
        <v>1994</v>
      </c>
      <c r="J105" s="175">
        <v>2885</v>
      </c>
      <c r="K105" s="175">
        <v>1386</v>
      </c>
      <c r="L105" s="175">
        <v>503</v>
      </c>
      <c r="M105" s="175">
        <v>73</v>
      </c>
      <c r="N105" s="339">
        <f t="shared" si="24"/>
        <v>14007</v>
      </c>
      <c r="O105" s="22" t="s">
        <v>955</v>
      </c>
    </row>
    <row r="106" spans="1:20" s="25" customFormat="1" ht="23.4" customHeight="1" x14ac:dyDescent="0.25">
      <c r="A106" s="136" t="s">
        <v>766</v>
      </c>
      <c r="B106" s="340">
        <f t="shared" ref="B106:H106" si="29">SUM(B107:B107)</f>
        <v>0</v>
      </c>
      <c r="C106" s="340">
        <f t="shared" si="29"/>
        <v>0</v>
      </c>
      <c r="D106" s="340">
        <f t="shared" si="29"/>
        <v>0</v>
      </c>
      <c r="E106" s="340">
        <f t="shared" si="29"/>
        <v>0</v>
      </c>
      <c r="F106" s="340">
        <f t="shared" si="29"/>
        <v>0</v>
      </c>
      <c r="G106" s="340">
        <f t="shared" si="29"/>
        <v>0</v>
      </c>
      <c r="H106" s="340">
        <f t="shared" si="29"/>
        <v>0</v>
      </c>
      <c r="I106" s="340">
        <f>SUM(I107:I107)</f>
        <v>0</v>
      </c>
      <c r="J106" s="340">
        <f>SUM(J107:J107)</f>
        <v>0</v>
      </c>
      <c r="K106" s="340">
        <f>SUM(K107:K107)</f>
        <v>0</v>
      </c>
      <c r="L106" s="340">
        <f>SUM(L107:L107)</f>
        <v>0</v>
      </c>
      <c r="M106" s="340">
        <f>SUM(M107:M107)</f>
        <v>0</v>
      </c>
      <c r="N106" s="341">
        <f t="shared" si="24"/>
        <v>0</v>
      </c>
      <c r="O106" s="26" t="s">
        <v>143</v>
      </c>
      <c r="Q106" s="22"/>
    </row>
    <row r="107" spans="1:20" ht="17.7" customHeight="1" x14ac:dyDescent="0.25">
      <c r="A107" s="132" t="s">
        <v>110</v>
      </c>
      <c r="B107" s="175">
        <v>0</v>
      </c>
      <c r="C107" s="175">
        <v>0</v>
      </c>
      <c r="D107" s="175">
        <v>0</v>
      </c>
      <c r="E107" s="175">
        <v>0</v>
      </c>
      <c r="F107" s="175">
        <v>0</v>
      </c>
      <c r="G107" s="175">
        <v>0</v>
      </c>
      <c r="H107" s="175">
        <v>0</v>
      </c>
      <c r="I107" s="175">
        <v>0</v>
      </c>
      <c r="J107" s="175">
        <v>0</v>
      </c>
      <c r="K107" s="175">
        <v>0</v>
      </c>
      <c r="L107" s="175">
        <v>0</v>
      </c>
      <c r="M107" s="175">
        <v>0</v>
      </c>
      <c r="N107" s="339">
        <f t="shared" si="24"/>
        <v>0</v>
      </c>
      <c r="O107" s="22" t="s">
        <v>524</v>
      </c>
    </row>
    <row r="108" spans="1:20" s="114" customFormat="1" ht="23.4" customHeight="1" x14ac:dyDescent="0.25">
      <c r="A108" s="139" t="s">
        <v>767</v>
      </c>
      <c r="B108" s="340">
        <f t="shared" ref="B108:M108" si="30">SUM(B109:B109)</f>
        <v>6</v>
      </c>
      <c r="C108" s="340">
        <f t="shared" si="30"/>
        <v>6</v>
      </c>
      <c r="D108" s="340">
        <f t="shared" si="30"/>
        <v>0</v>
      </c>
      <c r="E108" s="340">
        <f t="shared" si="30"/>
        <v>11</v>
      </c>
      <c r="F108" s="340">
        <f t="shared" si="30"/>
        <v>17</v>
      </c>
      <c r="G108" s="340">
        <f t="shared" si="30"/>
        <v>0</v>
      </c>
      <c r="H108" s="340">
        <f t="shared" si="30"/>
        <v>18</v>
      </c>
      <c r="I108" s="340">
        <f t="shared" si="30"/>
        <v>31</v>
      </c>
      <c r="J108" s="340">
        <f t="shared" si="30"/>
        <v>25</v>
      </c>
      <c r="K108" s="340">
        <f t="shared" si="30"/>
        <v>48</v>
      </c>
      <c r="L108" s="340">
        <f t="shared" si="30"/>
        <v>65</v>
      </c>
      <c r="M108" s="340">
        <f t="shared" si="30"/>
        <v>15</v>
      </c>
      <c r="N108" s="341">
        <f t="shared" si="24"/>
        <v>242</v>
      </c>
      <c r="O108" s="26" t="s">
        <v>695</v>
      </c>
      <c r="P108" s="115"/>
      <c r="Q108" s="115"/>
      <c r="R108" s="115"/>
      <c r="S108" s="115"/>
      <c r="T108" s="115"/>
    </row>
    <row r="109" spans="1:20" ht="18" customHeight="1" x14ac:dyDescent="0.25">
      <c r="A109" s="132" t="s">
        <v>651</v>
      </c>
      <c r="B109" s="175">
        <v>6</v>
      </c>
      <c r="C109" s="175">
        <v>6</v>
      </c>
      <c r="D109" s="175">
        <v>0</v>
      </c>
      <c r="E109" s="175">
        <v>11</v>
      </c>
      <c r="F109" s="175">
        <v>17</v>
      </c>
      <c r="G109" s="175">
        <v>0</v>
      </c>
      <c r="H109" s="175">
        <v>18</v>
      </c>
      <c r="I109" s="175">
        <v>31</v>
      </c>
      <c r="J109" s="175">
        <v>25</v>
      </c>
      <c r="K109" s="175">
        <v>48</v>
      </c>
      <c r="L109" s="175">
        <v>65</v>
      </c>
      <c r="M109" s="175">
        <v>15</v>
      </c>
      <c r="N109" s="339">
        <f t="shared" si="24"/>
        <v>242</v>
      </c>
      <c r="O109" s="22" t="s">
        <v>866</v>
      </c>
    </row>
    <row r="110" spans="1:20" s="114" customFormat="1" ht="23.85" customHeight="1" x14ac:dyDescent="0.25">
      <c r="A110" s="139" t="s">
        <v>768</v>
      </c>
      <c r="B110" s="340">
        <f t="shared" ref="B110:M110" si="31">SUM(B111:B111)</f>
        <v>73</v>
      </c>
      <c r="C110" s="340">
        <f t="shared" si="31"/>
        <v>392</v>
      </c>
      <c r="D110" s="340">
        <f t="shared" si="31"/>
        <v>499</v>
      </c>
      <c r="E110" s="340">
        <f t="shared" si="31"/>
        <v>790</v>
      </c>
      <c r="F110" s="340">
        <f t="shared" si="31"/>
        <v>1561</v>
      </c>
      <c r="G110" s="340">
        <f t="shared" si="31"/>
        <v>477</v>
      </c>
      <c r="H110" s="340">
        <f t="shared" si="31"/>
        <v>111</v>
      </c>
      <c r="I110" s="340">
        <f t="shared" si="31"/>
        <v>1039</v>
      </c>
      <c r="J110" s="340">
        <f t="shared" si="31"/>
        <v>241</v>
      </c>
      <c r="K110" s="340">
        <f t="shared" si="31"/>
        <v>230</v>
      </c>
      <c r="L110" s="340">
        <f t="shared" si="31"/>
        <v>264</v>
      </c>
      <c r="M110" s="340">
        <f t="shared" si="31"/>
        <v>202</v>
      </c>
      <c r="N110" s="341">
        <f t="shared" si="24"/>
        <v>5879</v>
      </c>
      <c r="O110" s="26" t="s">
        <v>696</v>
      </c>
      <c r="P110" s="115"/>
      <c r="Q110" s="115"/>
      <c r="R110" s="115"/>
      <c r="S110" s="115"/>
      <c r="T110" s="115"/>
    </row>
    <row r="111" spans="1:20" ht="18" customHeight="1" x14ac:dyDescent="0.25">
      <c r="A111" s="132" t="s">
        <v>769</v>
      </c>
      <c r="B111" s="175">
        <v>73</v>
      </c>
      <c r="C111" s="175">
        <v>392</v>
      </c>
      <c r="D111" s="175">
        <v>499</v>
      </c>
      <c r="E111" s="175">
        <v>790</v>
      </c>
      <c r="F111" s="175">
        <v>1561</v>
      </c>
      <c r="G111" s="175">
        <v>477</v>
      </c>
      <c r="H111" s="175">
        <v>111</v>
      </c>
      <c r="I111" s="175">
        <v>1039</v>
      </c>
      <c r="J111" s="175">
        <v>241</v>
      </c>
      <c r="K111" s="175">
        <v>230</v>
      </c>
      <c r="L111" s="175">
        <v>264</v>
      </c>
      <c r="M111" s="175">
        <v>202</v>
      </c>
      <c r="N111" s="339">
        <f t="shared" si="24"/>
        <v>5879</v>
      </c>
      <c r="O111" s="22" t="s">
        <v>911</v>
      </c>
    </row>
    <row r="112" spans="1:20" s="25" customFormat="1" ht="23.85" customHeight="1" x14ac:dyDescent="0.25">
      <c r="A112" s="136" t="s">
        <v>770</v>
      </c>
      <c r="B112" s="340">
        <f t="shared" ref="B112:M112" si="32">SUM(B113:B113)</f>
        <v>192</v>
      </c>
      <c r="C112" s="340">
        <f t="shared" si="32"/>
        <v>146</v>
      </c>
      <c r="D112" s="340">
        <f t="shared" si="32"/>
        <v>324</v>
      </c>
      <c r="E112" s="340">
        <f t="shared" si="32"/>
        <v>342</v>
      </c>
      <c r="F112" s="340">
        <f t="shared" si="32"/>
        <v>603</v>
      </c>
      <c r="G112" s="340">
        <f t="shared" si="32"/>
        <v>662</v>
      </c>
      <c r="H112" s="340">
        <f t="shared" si="32"/>
        <v>333</v>
      </c>
      <c r="I112" s="340">
        <f t="shared" si="32"/>
        <v>262</v>
      </c>
      <c r="J112" s="340">
        <f t="shared" si="32"/>
        <v>468</v>
      </c>
      <c r="K112" s="340">
        <f t="shared" si="32"/>
        <v>344</v>
      </c>
      <c r="L112" s="340">
        <f t="shared" si="32"/>
        <v>315</v>
      </c>
      <c r="M112" s="340">
        <f t="shared" si="32"/>
        <v>82</v>
      </c>
      <c r="N112" s="341">
        <f t="shared" si="24"/>
        <v>4073</v>
      </c>
      <c r="O112" s="26" t="s">
        <v>145</v>
      </c>
      <c r="Q112" s="22"/>
    </row>
    <row r="113" spans="1:17" ht="18" customHeight="1" x14ac:dyDescent="0.25">
      <c r="A113" s="132" t="s">
        <v>334</v>
      </c>
      <c r="B113" s="175">
        <v>192</v>
      </c>
      <c r="C113" s="175">
        <v>146</v>
      </c>
      <c r="D113" s="175">
        <v>324</v>
      </c>
      <c r="E113" s="175">
        <v>342</v>
      </c>
      <c r="F113" s="175">
        <v>603</v>
      </c>
      <c r="G113" s="175">
        <v>662</v>
      </c>
      <c r="H113" s="175">
        <v>333</v>
      </c>
      <c r="I113" s="175">
        <v>262</v>
      </c>
      <c r="J113" s="175">
        <v>468</v>
      </c>
      <c r="K113" s="175">
        <v>344</v>
      </c>
      <c r="L113" s="175">
        <v>315</v>
      </c>
      <c r="M113" s="175">
        <v>82</v>
      </c>
      <c r="N113" s="339">
        <f t="shared" si="24"/>
        <v>4073</v>
      </c>
      <c r="O113" s="22" t="s">
        <v>525</v>
      </c>
    </row>
    <row r="114" spans="1:17" s="25" customFormat="1" ht="23.85" customHeight="1" x14ac:dyDescent="0.25">
      <c r="A114" s="136" t="s">
        <v>771</v>
      </c>
      <c r="B114" s="340">
        <f t="shared" ref="B114:M114" si="33">SUM(B115:B130)</f>
        <v>579</v>
      </c>
      <c r="C114" s="340">
        <f t="shared" si="33"/>
        <v>890</v>
      </c>
      <c r="D114" s="340">
        <f t="shared" si="33"/>
        <v>1708</v>
      </c>
      <c r="E114" s="340">
        <f t="shared" si="33"/>
        <v>8973</v>
      </c>
      <c r="F114" s="340">
        <f t="shared" si="33"/>
        <v>18902</v>
      </c>
      <c r="G114" s="340">
        <f t="shared" si="33"/>
        <v>18239</v>
      </c>
      <c r="H114" s="340">
        <f t="shared" si="33"/>
        <v>19566</v>
      </c>
      <c r="I114" s="340">
        <f t="shared" si="33"/>
        <v>23874</v>
      </c>
      <c r="J114" s="340">
        <f t="shared" si="33"/>
        <v>22638</v>
      </c>
      <c r="K114" s="340">
        <f t="shared" si="33"/>
        <v>13512</v>
      </c>
      <c r="L114" s="340">
        <f t="shared" si="33"/>
        <v>1602</v>
      </c>
      <c r="M114" s="340">
        <f t="shared" si="33"/>
        <v>750</v>
      </c>
      <c r="N114" s="341">
        <f t="shared" si="24"/>
        <v>131233</v>
      </c>
      <c r="O114" s="26" t="s">
        <v>185</v>
      </c>
      <c r="Q114" s="22"/>
    </row>
    <row r="115" spans="1:17" s="25" customFormat="1" ht="18" customHeight="1" x14ac:dyDescent="0.25">
      <c r="A115" s="132" t="s">
        <v>772</v>
      </c>
      <c r="B115" s="175">
        <v>0</v>
      </c>
      <c r="C115" s="175">
        <v>0</v>
      </c>
      <c r="D115" s="175">
        <v>0</v>
      </c>
      <c r="E115" s="175">
        <v>0</v>
      </c>
      <c r="F115" s="175">
        <v>0</v>
      </c>
      <c r="G115" s="175">
        <v>0</v>
      </c>
      <c r="H115" s="175">
        <v>0</v>
      </c>
      <c r="I115" s="175">
        <v>0</v>
      </c>
      <c r="J115" s="175">
        <v>0</v>
      </c>
      <c r="K115" s="175">
        <v>0</v>
      </c>
      <c r="L115" s="175">
        <v>0</v>
      </c>
      <c r="M115" s="175">
        <v>0</v>
      </c>
      <c r="N115" s="339">
        <f t="shared" si="24"/>
        <v>0</v>
      </c>
      <c r="O115" s="22" t="s">
        <v>929</v>
      </c>
      <c r="Q115" s="22"/>
    </row>
    <row r="116" spans="1:17" s="25" customFormat="1" ht="18" customHeight="1" x14ac:dyDescent="0.25">
      <c r="A116" s="132" t="s">
        <v>148</v>
      </c>
      <c r="B116" s="175">
        <v>0</v>
      </c>
      <c r="C116" s="175">
        <v>0</v>
      </c>
      <c r="D116" s="175">
        <v>0</v>
      </c>
      <c r="E116" s="175">
        <v>0</v>
      </c>
      <c r="F116" s="175">
        <v>0</v>
      </c>
      <c r="G116" s="175">
        <v>0</v>
      </c>
      <c r="H116" s="175">
        <v>0</v>
      </c>
      <c r="I116" s="175">
        <v>1235</v>
      </c>
      <c r="J116" s="175">
        <v>612</v>
      </c>
      <c r="K116" s="175">
        <v>172</v>
      </c>
      <c r="L116" s="175">
        <v>53</v>
      </c>
      <c r="M116" s="175">
        <v>0</v>
      </c>
      <c r="N116" s="339">
        <f t="shared" si="24"/>
        <v>2072</v>
      </c>
      <c r="O116" s="22" t="s">
        <v>526</v>
      </c>
      <c r="Q116" s="22"/>
    </row>
    <row r="117" spans="1:17" s="25" customFormat="1" ht="18" customHeight="1" x14ac:dyDescent="0.25">
      <c r="A117" s="140" t="s">
        <v>773</v>
      </c>
      <c r="B117" s="175">
        <v>0</v>
      </c>
      <c r="C117" s="175">
        <v>0</v>
      </c>
      <c r="D117" s="175">
        <v>0</v>
      </c>
      <c r="E117" s="175">
        <v>0</v>
      </c>
      <c r="F117" s="175">
        <v>0</v>
      </c>
      <c r="G117" s="175">
        <v>0</v>
      </c>
      <c r="H117" s="175">
        <v>214</v>
      </c>
      <c r="I117" s="175">
        <v>455</v>
      </c>
      <c r="J117" s="175">
        <v>359</v>
      </c>
      <c r="K117" s="175">
        <v>128</v>
      </c>
      <c r="L117" s="175">
        <v>0</v>
      </c>
      <c r="M117" s="175">
        <v>0</v>
      </c>
      <c r="N117" s="339">
        <f t="shared" si="24"/>
        <v>1156</v>
      </c>
      <c r="O117" s="22" t="s">
        <v>930</v>
      </c>
      <c r="Q117" s="22"/>
    </row>
    <row r="118" spans="1:17" s="25" customFormat="1" ht="18" customHeight="1" x14ac:dyDescent="0.25">
      <c r="A118" s="132" t="s">
        <v>774</v>
      </c>
      <c r="B118" s="175">
        <v>316</v>
      </c>
      <c r="C118" s="175">
        <v>501</v>
      </c>
      <c r="D118" s="175">
        <v>996</v>
      </c>
      <c r="E118" s="175">
        <v>4555</v>
      </c>
      <c r="F118" s="175">
        <v>8803</v>
      </c>
      <c r="G118" s="175">
        <v>7590</v>
      </c>
      <c r="H118" s="175">
        <v>7975</v>
      </c>
      <c r="I118" s="175">
        <v>7082</v>
      </c>
      <c r="J118" s="175">
        <v>8473</v>
      </c>
      <c r="K118" s="175">
        <v>6302</v>
      </c>
      <c r="L118" s="175">
        <v>723</v>
      </c>
      <c r="M118" s="175">
        <v>416</v>
      </c>
      <c r="N118" s="339">
        <f t="shared" ref="N118:N130" si="34">SUM(B118:M118)</f>
        <v>53732</v>
      </c>
      <c r="O118" s="22" t="s">
        <v>527</v>
      </c>
      <c r="P118" s="22"/>
      <c r="Q118" s="22"/>
    </row>
    <row r="119" spans="1:17" s="25" customFormat="1" ht="18" customHeight="1" x14ac:dyDescent="0.25">
      <c r="A119" s="132" t="s">
        <v>336</v>
      </c>
      <c r="B119" s="175">
        <v>120</v>
      </c>
      <c r="C119" s="175">
        <v>130</v>
      </c>
      <c r="D119" s="175">
        <v>190</v>
      </c>
      <c r="E119" s="175">
        <v>1215</v>
      </c>
      <c r="F119" s="175">
        <v>2475</v>
      </c>
      <c r="G119" s="175">
        <v>2360</v>
      </c>
      <c r="H119" s="175">
        <v>2720</v>
      </c>
      <c r="I119" s="175">
        <v>2490</v>
      </c>
      <c r="J119" s="175">
        <v>2885</v>
      </c>
      <c r="K119" s="175">
        <v>1905</v>
      </c>
      <c r="L119" s="175">
        <v>185</v>
      </c>
      <c r="M119" s="175">
        <v>165</v>
      </c>
      <c r="N119" s="339">
        <f t="shared" si="34"/>
        <v>16840</v>
      </c>
      <c r="O119" s="22" t="s">
        <v>613</v>
      </c>
      <c r="P119" s="22"/>
      <c r="Q119" s="22"/>
    </row>
    <row r="120" spans="1:17" s="25" customFormat="1" ht="18" customHeight="1" x14ac:dyDescent="0.25">
      <c r="A120" s="132" t="s">
        <v>337</v>
      </c>
      <c r="B120" s="175">
        <v>0</v>
      </c>
      <c r="C120" s="175">
        <v>45</v>
      </c>
      <c r="D120" s="175">
        <v>22</v>
      </c>
      <c r="E120" s="175">
        <v>72</v>
      </c>
      <c r="F120" s="175">
        <v>154</v>
      </c>
      <c r="G120" s="175">
        <v>220</v>
      </c>
      <c r="H120" s="175">
        <v>309</v>
      </c>
      <c r="I120" s="175">
        <v>483</v>
      </c>
      <c r="J120" s="175">
        <v>347</v>
      </c>
      <c r="K120" s="175">
        <v>118</v>
      </c>
      <c r="L120" s="175">
        <v>6</v>
      </c>
      <c r="M120" s="175">
        <v>0</v>
      </c>
      <c r="N120" s="339">
        <f t="shared" si="34"/>
        <v>1776</v>
      </c>
      <c r="O120" s="22" t="s">
        <v>529</v>
      </c>
      <c r="P120" s="22"/>
      <c r="Q120" s="22"/>
    </row>
    <row r="121" spans="1:17" s="25" customFormat="1" ht="18" customHeight="1" x14ac:dyDescent="0.25">
      <c r="A121" s="132" t="s">
        <v>405</v>
      </c>
      <c r="B121" s="175">
        <v>47</v>
      </c>
      <c r="C121" s="175">
        <v>0</v>
      </c>
      <c r="D121" s="175">
        <v>5</v>
      </c>
      <c r="E121" s="175">
        <v>118</v>
      </c>
      <c r="F121" s="175">
        <v>173</v>
      </c>
      <c r="G121" s="175">
        <v>111</v>
      </c>
      <c r="H121" s="175">
        <v>371</v>
      </c>
      <c r="I121" s="175">
        <v>1195</v>
      </c>
      <c r="J121" s="175">
        <v>500</v>
      </c>
      <c r="K121" s="175">
        <v>192</v>
      </c>
      <c r="L121" s="175">
        <v>122</v>
      </c>
      <c r="M121" s="175">
        <v>23</v>
      </c>
      <c r="N121" s="339">
        <f t="shared" si="34"/>
        <v>2857</v>
      </c>
      <c r="O121" s="22" t="s">
        <v>530</v>
      </c>
      <c r="P121" s="22"/>
      <c r="Q121" s="22"/>
    </row>
    <row r="122" spans="1:17" s="25" customFormat="1" ht="18" customHeight="1" x14ac:dyDescent="0.25">
      <c r="A122" s="132" t="s">
        <v>656</v>
      </c>
      <c r="B122" s="175">
        <v>0</v>
      </c>
      <c r="C122" s="175">
        <v>0</v>
      </c>
      <c r="D122" s="175">
        <v>0</v>
      </c>
      <c r="E122" s="175">
        <v>0</v>
      </c>
      <c r="F122" s="175">
        <v>0</v>
      </c>
      <c r="G122" s="175">
        <v>0</v>
      </c>
      <c r="H122" s="175">
        <v>0</v>
      </c>
      <c r="I122" s="175">
        <v>598</v>
      </c>
      <c r="J122" s="175">
        <v>278</v>
      </c>
      <c r="K122" s="175">
        <v>20</v>
      </c>
      <c r="L122" s="175">
        <v>22</v>
      </c>
      <c r="M122" s="175">
        <v>0</v>
      </c>
      <c r="N122" s="339">
        <f t="shared" si="34"/>
        <v>918</v>
      </c>
      <c r="O122" s="22" t="s">
        <v>870</v>
      </c>
      <c r="P122" s="22"/>
      <c r="Q122" s="22"/>
    </row>
    <row r="123" spans="1:17" s="25" customFormat="1" ht="18" customHeight="1" x14ac:dyDescent="0.25">
      <c r="A123" s="132" t="s">
        <v>150</v>
      </c>
      <c r="B123" s="175">
        <v>7</v>
      </c>
      <c r="C123" s="175">
        <v>0</v>
      </c>
      <c r="D123" s="175">
        <v>74</v>
      </c>
      <c r="E123" s="175">
        <v>102</v>
      </c>
      <c r="F123" s="175">
        <v>331</v>
      </c>
      <c r="G123" s="175">
        <v>843</v>
      </c>
      <c r="H123" s="175">
        <v>1593</v>
      </c>
      <c r="I123" s="175">
        <v>2014</v>
      </c>
      <c r="J123" s="175">
        <v>1250</v>
      </c>
      <c r="K123" s="175">
        <v>222</v>
      </c>
      <c r="L123" s="175">
        <v>36</v>
      </c>
      <c r="M123" s="175">
        <v>20</v>
      </c>
      <c r="N123" s="339">
        <f t="shared" si="34"/>
        <v>6492</v>
      </c>
      <c r="O123" s="22" t="s">
        <v>531</v>
      </c>
      <c r="P123" s="22"/>
      <c r="Q123" s="22"/>
    </row>
    <row r="124" spans="1:17" s="25" customFormat="1" ht="18" customHeight="1" x14ac:dyDescent="0.25">
      <c r="A124" s="132" t="s">
        <v>151</v>
      </c>
      <c r="B124" s="175">
        <v>0</v>
      </c>
      <c r="C124" s="175">
        <v>36</v>
      </c>
      <c r="D124" s="175">
        <v>84</v>
      </c>
      <c r="E124" s="175">
        <v>577</v>
      </c>
      <c r="F124" s="175">
        <v>1162</v>
      </c>
      <c r="G124" s="175">
        <v>911</v>
      </c>
      <c r="H124" s="175">
        <v>734</v>
      </c>
      <c r="I124" s="175">
        <v>980</v>
      </c>
      <c r="J124" s="175">
        <v>1617</v>
      </c>
      <c r="K124" s="175">
        <v>1139</v>
      </c>
      <c r="L124" s="175">
        <v>60</v>
      </c>
      <c r="M124" s="175">
        <v>13</v>
      </c>
      <c r="N124" s="339">
        <f t="shared" si="34"/>
        <v>7313</v>
      </c>
      <c r="O124" s="22" t="s">
        <v>532</v>
      </c>
      <c r="P124" s="22"/>
      <c r="Q124" s="22"/>
    </row>
    <row r="125" spans="1:17" s="25" customFormat="1" ht="18" customHeight="1" x14ac:dyDescent="0.25">
      <c r="A125" s="132" t="s">
        <v>152</v>
      </c>
      <c r="B125" s="175">
        <v>12</v>
      </c>
      <c r="C125" s="175">
        <v>13</v>
      </c>
      <c r="D125" s="175">
        <v>25</v>
      </c>
      <c r="E125" s="175">
        <v>320</v>
      </c>
      <c r="F125" s="175">
        <v>2930</v>
      </c>
      <c r="G125" s="175">
        <v>3135</v>
      </c>
      <c r="H125" s="175">
        <v>2207</v>
      </c>
      <c r="I125" s="175">
        <v>2593</v>
      </c>
      <c r="J125" s="175">
        <v>2950</v>
      </c>
      <c r="K125" s="175">
        <v>1981</v>
      </c>
      <c r="L125" s="175">
        <v>49</v>
      </c>
      <c r="M125" s="175">
        <v>43</v>
      </c>
      <c r="N125" s="339">
        <f t="shared" si="34"/>
        <v>16258</v>
      </c>
      <c r="O125" s="22" t="s">
        <v>533</v>
      </c>
      <c r="P125" s="22"/>
      <c r="Q125" s="22"/>
    </row>
    <row r="126" spans="1:17" s="25" customFormat="1" ht="18" customHeight="1" x14ac:dyDescent="0.25">
      <c r="A126" s="132" t="s">
        <v>153</v>
      </c>
      <c r="B126" s="175">
        <v>31</v>
      </c>
      <c r="C126" s="175">
        <v>128</v>
      </c>
      <c r="D126" s="175">
        <v>140</v>
      </c>
      <c r="E126" s="175">
        <v>426</v>
      </c>
      <c r="F126" s="175">
        <v>1722</v>
      </c>
      <c r="G126" s="175">
        <v>1501</v>
      </c>
      <c r="H126" s="175">
        <v>1593</v>
      </c>
      <c r="I126" s="175">
        <v>2054</v>
      </c>
      <c r="J126" s="175">
        <v>1538</v>
      </c>
      <c r="K126" s="175">
        <v>895</v>
      </c>
      <c r="L126" s="175">
        <v>153</v>
      </c>
      <c r="M126" s="175">
        <v>36</v>
      </c>
      <c r="N126" s="339">
        <f t="shared" si="34"/>
        <v>10217</v>
      </c>
      <c r="O126" s="22" t="s">
        <v>534</v>
      </c>
      <c r="P126" s="22"/>
      <c r="Q126" s="22"/>
    </row>
    <row r="127" spans="1:17" s="25" customFormat="1" ht="18" customHeight="1" x14ac:dyDescent="0.25">
      <c r="A127" s="132" t="s">
        <v>775</v>
      </c>
      <c r="B127" s="175">
        <v>0</v>
      </c>
      <c r="C127" s="175">
        <v>0</v>
      </c>
      <c r="D127" s="175">
        <v>0</v>
      </c>
      <c r="E127" s="175">
        <v>8</v>
      </c>
      <c r="F127" s="175">
        <v>36</v>
      </c>
      <c r="G127" s="175">
        <v>75</v>
      </c>
      <c r="H127" s="175">
        <v>141</v>
      </c>
      <c r="I127" s="175">
        <v>122</v>
      </c>
      <c r="J127" s="175">
        <v>101</v>
      </c>
      <c r="K127" s="175">
        <v>0</v>
      </c>
      <c r="L127" s="175">
        <v>0</v>
      </c>
      <c r="M127" s="175">
        <v>0</v>
      </c>
      <c r="N127" s="339">
        <f t="shared" si="34"/>
        <v>483</v>
      </c>
      <c r="O127" s="22" t="s">
        <v>912</v>
      </c>
      <c r="P127" s="22"/>
      <c r="Q127" s="22"/>
    </row>
    <row r="128" spans="1:17" s="25" customFormat="1" ht="18" customHeight="1" x14ac:dyDescent="0.25">
      <c r="A128" s="132" t="s">
        <v>657</v>
      </c>
      <c r="B128" s="175">
        <v>0</v>
      </c>
      <c r="C128" s="175">
        <v>0</v>
      </c>
      <c r="D128" s="175">
        <v>0</v>
      </c>
      <c r="E128" s="175">
        <v>46</v>
      </c>
      <c r="F128" s="175">
        <v>247</v>
      </c>
      <c r="G128" s="175">
        <v>344</v>
      </c>
      <c r="H128" s="175">
        <v>494</v>
      </c>
      <c r="I128" s="175">
        <v>564</v>
      </c>
      <c r="J128" s="175">
        <v>414</v>
      </c>
      <c r="K128" s="175">
        <v>57</v>
      </c>
      <c r="L128" s="175">
        <v>24</v>
      </c>
      <c r="M128" s="175">
        <v>1</v>
      </c>
      <c r="N128" s="339">
        <f t="shared" si="34"/>
        <v>2191</v>
      </c>
      <c r="O128" s="22" t="s">
        <v>871</v>
      </c>
      <c r="P128" s="22"/>
      <c r="Q128" s="22"/>
    </row>
    <row r="129" spans="1:17" s="25" customFormat="1" ht="18" customHeight="1" x14ac:dyDescent="0.25">
      <c r="A129" s="132" t="s">
        <v>270</v>
      </c>
      <c r="B129" s="175">
        <v>30</v>
      </c>
      <c r="C129" s="175">
        <v>2</v>
      </c>
      <c r="D129" s="175">
        <v>130</v>
      </c>
      <c r="E129" s="175">
        <v>1148</v>
      </c>
      <c r="F129" s="175">
        <v>655</v>
      </c>
      <c r="G129" s="175">
        <v>861</v>
      </c>
      <c r="H129" s="175">
        <v>823</v>
      </c>
      <c r="I129" s="175">
        <v>1413</v>
      </c>
      <c r="J129" s="175">
        <v>927</v>
      </c>
      <c r="K129" s="175">
        <v>232</v>
      </c>
      <c r="L129" s="175">
        <v>109</v>
      </c>
      <c r="M129" s="175">
        <v>24</v>
      </c>
      <c r="N129" s="339">
        <f t="shared" si="34"/>
        <v>6354</v>
      </c>
      <c r="O129" s="22" t="s">
        <v>873</v>
      </c>
      <c r="P129" s="22"/>
      <c r="Q129" s="22"/>
    </row>
    <row r="130" spans="1:17" s="25" customFormat="1" ht="18" customHeight="1" x14ac:dyDescent="0.25">
      <c r="A130" s="132" t="s">
        <v>154</v>
      </c>
      <c r="B130" s="175">
        <v>16</v>
      </c>
      <c r="C130" s="175">
        <v>35</v>
      </c>
      <c r="D130" s="175">
        <v>42</v>
      </c>
      <c r="E130" s="175">
        <v>386</v>
      </c>
      <c r="F130" s="175">
        <v>214</v>
      </c>
      <c r="G130" s="175">
        <v>288</v>
      </c>
      <c r="H130" s="175">
        <v>392</v>
      </c>
      <c r="I130" s="175">
        <v>596</v>
      </c>
      <c r="J130" s="175">
        <v>387</v>
      </c>
      <c r="K130" s="175">
        <v>149</v>
      </c>
      <c r="L130" s="175">
        <v>60</v>
      </c>
      <c r="M130" s="175">
        <v>9</v>
      </c>
      <c r="N130" s="339">
        <f t="shared" si="34"/>
        <v>2574</v>
      </c>
      <c r="O130" s="22" t="s">
        <v>956</v>
      </c>
      <c r="P130" s="22"/>
      <c r="Q130" s="22"/>
    </row>
    <row r="131" spans="1:17" s="25" customFormat="1" ht="23.85" customHeight="1" x14ac:dyDescent="0.25">
      <c r="A131" s="136" t="s">
        <v>776</v>
      </c>
      <c r="B131" s="340">
        <f t="shared" ref="B131:M131" si="35">SUM(B132:B135)</f>
        <v>471</v>
      </c>
      <c r="C131" s="340">
        <f t="shared" si="35"/>
        <v>357</v>
      </c>
      <c r="D131" s="340">
        <f t="shared" si="35"/>
        <v>826</v>
      </c>
      <c r="E131" s="340">
        <f t="shared" si="35"/>
        <v>2095</v>
      </c>
      <c r="F131" s="340">
        <f t="shared" si="35"/>
        <v>2693</v>
      </c>
      <c r="G131" s="340">
        <f t="shared" si="35"/>
        <v>1393</v>
      </c>
      <c r="H131" s="340">
        <f t="shared" si="35"/>
        <v>1777</v>
      </c>
      <c r="I131" s="340">
        <f t="shared" si="35"/>
        <v>3710</v>
      </c>
      <c r="J131" s="340">
        <f t="shared" si="35"/>
        <v>1919</v>
      </c>
      <c r="K131" s="340">
        <f t="shared" si="35"/>
        <v>1443</v>
      </c>
      <c r="L131" s="340">
        <f t="shared" si="35"/>
        <v>573</v>
      </c>
      <c r="M131" s="340">
        <f t="shared" si="35"/>
        <v>853</v>
      </c>
      <c r="N131" s="341">
        <f t="shared" ref="N131:N189" si="36">SUM(B131:M131)</f>
        <v>18110</v>
      </c>
      <c r="O131" s="26" t="s">
        <v>193</v>
      </c>
      <c r="Q131" s="22"/>
    </row>
    <row r="132" spans="1:17" ht="18" customHeight="1" x14ac:dyDescent="0.25">
      <c r="A132" s="132" t="s">
        <v>156</v>
      </c>
      <c r="B132" s="175">
        <v>14</v>
      </c>
      <c r="C132" s="175">
        <v>53</v>
      </c>
      <c r="D132" s="175">
        <v>42</v>
      </c>
      <c r="E132" s="175">
        <v>153</v>
      </c>
      <c r="F132" s="175">
        <v>419</v>
      </c>
      <c r="G132" s="175">
        <v>157</v>
      </c>
      <c r="H132" s="175">
        <v>279</v>
      </c>
      <c r="I132" s="175">
        <v>431</v>
      </c>
      <c r="J132" s="175">
        <v>226</v>
      </c>
      <c r="K132" s="175">
        <v>0</v>
      </c>
      <c r="L132" s="175">
        <v>0</v>
      </c>
      <c r="M132" s="175">
        <v>0</v>
      </c>
      <c r="N132" s="339">
        <f t="shared" si="36"/>
        <v>1774</v>
      </c>
      <c r="O132" s="22" t="s">
        <v>194</v>
      </c>
    </row>
    <row r="133" spans="1:17" ht="18" customHeight="1" x14ac:dyDescent="0.25">
      <c r="A133" s="132" t="s">
        <v>777</v>
      </c>
      <c r="B133" s="175">
        <v>150</v>
      </c>
      <c r="C133" s="175">
        <v>133</v>
      </c>
      <c r="D133" s="175">
        <v>297</v>
      </c>
      <c r="E133" s="175">
        <v>801</v>
      </c>
      <c r="F133" s="175">
        <v>639</v>
      </c>
      <c r="G133" s="175">
        <v>526</v>
      </c>
      <c r="H133" s="175">
        <v>625</v>
      </c>
      <c r="I133" s="175">
        <v>1822</v>
      </c>
      <c r="J133" s="175">
        <v>686</v>
      </c>
      <c r="K133" s="175">
        <v>555</v>
      </c>
      <c r="L133" s="175">
        <v>318</v>
      </c>
      <c r="M133" s="175">
        <v>184</v>
      </c>
      <c r="N133" s="339">
        <f t="shared" si="36"/>
        <v>6736</v>
      </c>
      <c r="O133" s="22" t="s">
        <v>536</v>
      </c>
    </row>
    <row r="134" spans="1:17" ht="18" customHeight="1" x14ac:dyDescent="0.25">
      <c r="A134" s="132" t="s">
        <v>659</v>
      </c>
      <c r="B134" s="175">
        <v>27</v>
      </c>
      <c r="C134" s="175">
        <v>43</v>
      </c>
      <c r="D134" s="175">
        <v>30</v>
      </c>
      <c r="E134" s="175">
        <v>104</v>
      </c>
      <c r="F134" s="175">
        <v>199</v>
      </c>
      <c r="G134" s="175">
        <v>103</v>
      </c>
      <c r="H134" s="175">
        <v>117</v>
      </c>
      <c r="I134" s="175">
        <v>159</v>
      </c>
      <c r="J134" s="175">
        <v>167</v>
      </c>
      <c r="K134" s="175">
        <v>100</v>
      </c>
      <c r="L134" s="175">
        <v>19</v>
      </c>
      <c r="M134" s="175">
        <v>15</v>
      </c>
      <c r="N134" s="339">
        <f t="shared" si="36"/>
        <v>1083</v>
      </c>
      <c r="O134" s="22" t="s">
        <v>874</v>
      </c>
    </row>
    <row r="135" spans="1:17" ht="18" customHeight="1" x14ac:dyDescent="0.25">
      <c r="A135" s="132" t="s">
        <v>157</v>
      </c>
      <c r="B135" s="175">
        <v>280</v>
      </c>
      <c r="C135" s="175">
        <v>128</v>
      </c>
      <c r="D135" s="175">
        <v>457</v>
      </c>
      <c r="E135" s="175">
        <v>1037</v>
      </c>
      <c r="F135" s="175">
        <v>1436</v>
      </c>
      <c r="G135" s="175">
        <v>607</v>
      </c>
      <c r="H135" s="175">
        <v>756</v>
      </c>
      <c r="I135" s="175">
        <v>1298</v>
      </c>
      <c r="J135" s="175">
        <v>840</v>
      </c>
      <c r="K135" s="175">
        <v>788</v>
      </c>
      <c r="L135" s="175">
        <v>236</v>
      </c>
      <c r="M135" s="175">
        <v>654</v>
      </c>
      <c r="N135" s="339">
        <f t="shared" si="36"/>
        <v>8517</v>
      </c>
      <c r="O135" s="22" t="s">
        <v>537</v>
      </c>
    </row>
    <row r="136" spans="1:17" s="25" customFormat="1" ht="23.85" customHeight="1" x14ac:dyDescent="0.25">
      <c r="A136" s="136" t="s">
        <v>778</v>
      </c>
      <c r="B136" s="340">
        <f>SUM(B137:B138)</f>
        <v>178</v>
      </c>
      <c r="C136" s="340">
        <f>SUM(C137:C138)</f>
        <v>374</v>
      </c>
      <c r="D136" s="340">
        <f>SUM(D137:D138)</f>
        <v>596</v>
      </c>
      <c r="E136" s="340">
        <f>SUM(E137:E138)</f>
        <v>794</v>
      </c>
      <c r="F136" s="340">
        <f>SUM(F137:F138)</f>
        <v>810</v>
      </c>
      <c r="G136" s="340">
        <f t="shared" ref="G136:M136" si="37">SUM(G137:G138)</f>
        <v>864</v>
      </c>
      <c r="H136" s="340">
        <f t="shared" si="37"/>
        <v>404</v>
      </c>
      <c r="I136" s="340">
        <f t="shared" si="37"/>
        <v>619</v>
      </c>
      <c r="J136" s="340">
        <f t="shared" si="37"/>
        <v>567</v>
      </c>
      <c r="K136" s="340">
        <f t="shared" si="37"/>
        <v>651</v>
      </c>
      <c r="L136" s="340">
        <f t="shared" si="37"/>
        <v>1045</v>
      </c>
      <c r="M136" s="340">
        <f t="shared" si="37"/>
        <v>567</v>
      </c>
      <c r="N136" s="341">
        <f t="shared" si="36"/>
        <v>7469</v>
      </c>
      <c r="O136" s="26" t="s">
        <v>196</v>
      </c>
      <c r="Q136" s="22"/>
    </row>
    <row r="137" spans="1:17" ht="18" customHeight="1" x14ac:dyDescent="0.25">
      <c r="A137" s="132" t="s">
        <v>779</v>
      </c>
      <c r="B137" s="175">
        <v>178</v>
      </c>
      <c r="C137" s="175">
        <v>374</v>
      </c>
      <c r="D137" s="175">
        <v>596</v>
      </c>
      <c r="E137" s="175">
        <v>794</v>
      </c>
      <c r="F137" s="175">
        <v>810</v>
      </c>
      <c r="G137" s="175">
        <v>864</v>
      </c>
      <c r="H137" s="175">
        <v>404</v>
      </c>
      <c r="I137" s="175">
        <v>619</v>
      </c>
      <c r="J137" s="175">
        <v>567</v>
      </c>
      <c r="K137" s="175">
        <v>651</v>
      </c>
      <c r="L137" s="175">
        <v>1045</v>
      </c>
      <c r="M137" s="175">
        <v>567</v>
      </c>
      <c r="N137" s="339">
        <f t="shared" si="36"/>
        <v>7469</v>
      </c>
      <c r="O137" s="22" t="s">
        <v>197</v>
      </c>
    </row>
    <row r="138" spans="1:17" ht="18" customHeight="1" x14ac:dyDescent="0.25">
      <c r="A138" s="132" t="s">
        <v>661</v>
      </c>
      <c r="B138" s="175">
        <v>0</v>
      </c>
      <c r="C138" s="175">
        <v>0</v>
      </c>
      <c r="D138" s="175">
        <v>0</v>
      </c>
      <c r="E138" s="175">
        <v>0</v>
      </c>
      <c r="F138" s="175">
        <v>0</v>
      </c>
      <c r="G138" s="175">
        <v>0</v>
      </c>
      <c r="H138" s="175">
        <v>0</v>
      </c>
      <c r="I138" s="175">
        <v>0</v>
      </c>
      <c r="J138" s="175">
        <v>0</v>
      </c>
      <c r="K138" s="175">
        <v>0</v>
      </c>
      <c r="L138" s="175">
        <v>0</v>
      </c>
      <c r="M138" s="175">
        <v>0</v>
      </c>
      <c r="N138" s="339">
        <f t="shared" si="36"/>
        <v>0</v>
      </c>
      <c r="O138" s="22" t="s">
        <v>876</v>
      </c>
    </row>
    <row r="139" spans="1:17" s="25" customFormat="1" ht="23.85" customHeight="1" x14ac:dyDescent="0.25">
      <c r="A139" s="136" t="s">
        <v>780</v>
      </c>
      <c r="B139" s="340">
        <f t="shared" ref="B139:M139" si="38">SUM(B140:B143)</f>
        <v>382</v>
      </c>
      <c r="C139" s="340">
        <f t="shared" si="38"/>
        <v>447</v>
      </c>
      <c r="D139" s="340">
        <f t="shared" si="38"/>
        <v>1079</v>
      </c>
      <c r="E139" s="340">
        <f t="shared" si="38"/>
        <v>3914</v>
      </c>
      <c r="F139" s="340">
        <f t="shared" si="38"/>
        <v>4921</v>
      </c>
      <c r="G139" s="340">
        <f t="shared" si="38"/>
        <v>4021</v>
      </c>
      <c r="H139" s="340">
        <f t="shared" si="38"/>
        <v>3244</v>
      </c>
      <c r="I139" s="340">
        <f t="shared" si="38"/>
        <v>4177</v>
      </c>
      <c r="J139" s="340">
        <f t="shared" si="38"/>
        <v>5561</v>
      </c>
      <c r="K139" s="340">
        <f t="shared" si="38"/>
        <v>5375</v>
      </c>
      <c r="L139" s="340">
        <f t="shared" si="38"/>
        <v>980</v>
      </c>
      <c r="M139" s="340">
        <f t="shared" si="38"/>
        <v>470</v>
      </c>
      <c r="N139" s="341">
        <f t="shared" si="36"/>
        <v>34571</v>
      </c>
      <c r="O139" s="26" t="s">
        <v>199</v>
      </c>
    </row>
    <row r="140" spans="1:17" ht="18" customHeight="1" x14ac:dyDescent="0.25">
      <c r="A140" s="132" t="s">
        <v>162</v>
      </c>
      <c r="B140" s="175">
        <v>0</v>
      </c>
      <c r="C140" s="175">
        <v>0</v>
      </c>
      <c r="D140" s="175">
        <v>0</v>
      </c>
      <c r="E140" s="175">
        <v>0</v>
      </c>
      <c r="F140" s="175">
        <v>0</v>
      </c>
      <c r="G140" s="175">
        <v>0</v>
      </c>
      <c r="H140" s="175">
        <v>126</v>
      </c>
      <c r="I140" s="175">
        <v>217</v>
      </c>
      <c r="J140" s="175">
        <v>614</v>
      </c>
      <c r="K140" s="175">
        <v>355</v>
      </c>
      <c r="L140" s="175">
        <v>116</v>
      </c>
      <c r="M140" s="175">
        <v>44</v>
      </c>
      <c r="N140" s="339">
        <f t="shared" si="36"/>
        <v>1472</v>
      </c>
      <c r="O140" s="22" t="s">
        <v>538</v>
      </c>
    </row>
    <row r="141" spans="1:17" ht="18" customHeight="1" x14ac:dyDescent="0.25">
      <c r="A141" s="132" t="s">
        <v>781</v>
      </c>
      <c r="B141" s="175">
        <v>115</v>
      </c>
      <c r="C141" s="175">
        <v>210</v>
      </c>
      <c r="D141" s="175">
        <v>250</v>
      </c>
      <c r="E141" s="175">
        <v>230</v>
      </c>
      <c r="F141" s="175">
        <v>335</v>
      </c>
      <c r="G141" s="175">
        <v>310</v>
      </c>
      <c r="H141" s="175">
        <v>300</v>
      </c>
      <c r="I141" s="175">
        <v>415</v>
      </c>
      <c r="J141" s="175">
        <v>435</v>
      </c>
      <c r="K141" s="175">
        <v>395</v>
      </c>
      <c r="L141" s="175">
        <v>150</v>
      </c>
      <c r="M141" s="175">
        <v>110</v>
      </c>
      <c r="N141" s="339">
        <f t="shared" si="36"/>
        <v>3255</v>
      </c>
      <c r="O141" s="22" t="s">
        <v>203</v>
      </c>
    </row>
    <row r="142" spans="1:17" ht="18" customHeight="1" x14ac:dyDescent="0.25">
      <c r="A142" s="140" t="s">
        <v>957</v>
      </c>
      <c r="B142" s="175">
        <v>242</v>
      </c>
      <c r="C142" s="175">
        <v>200</v>
      </c>
      <c r="D142" s="175">
        <v>769</v>
      </c>
      <c r="E142" s="175">
        <v>3400</v>
      </c>
      <c r="F142" s="175">
        <v>4100</v>
      </c>
      <c r="G142" s="175">
        <v>3300</v>
      </c>
      <c r="H142" s="175">
        <v>2300</v>
      </c>
      <c r="I142" s="175">
        <v>2900</v>
      </c>
      <c r="J142" s="175">
        <v>3970</v>
      </c>
      <c r="K142" s="175">
        <v>4168</v>
      </c>
      <c r="L142" s="175">
        <v>657</v>
      </c>
      <c r="M142" s="175">
        <v>296</v>
      </c>
      <c r="N142" s="339">
        <f t="shared" si="36"/>
        <v>26302</v>
      </c>
      <c r="O142" s="22" t="s">
        <v>201</v>
      </c>
    </row>
    <row r="143" spans="1:17" ht="18" customHeight="1" x14ac:dyDescent="0.25">
      <c r="A143" s="132" t="s">
        <v>164</v>
      </c>
      <c r="B143" s="175">
        <v>25</v>
      </c>
      <c r="C143" s="175">
        <v>37</v>
      </c>
      <c r="D143" s="175">
        <v>60</v>
      </c>
      <c r="E143" s="175">
        <v>284</v>
      </c>
      <c r="F143" s="175">
        <v>486</v>
      </c>
      <c r="G143" s="175">
        <v>411</v>
      </c>
      <c r="H143" s="175">
        <v>518</v>
      </c>
      <c r="I143" s="175">
        <v>645</v>
      </c>
      <c r="J143" s="175">
        <v>542</v>
      </c>
      <c r="K143" s="175">
        <v>457</v>
      </c>
      <c r="L143" s="175">
        <v>57</v>
      </c>
      <c r="M143" s="175">
        <v>20</v>
      </c>
      <c r="N143" s="339">
        <f t="shared" si="36"/>
        <v>3542</v>
      </c>
      <c r="O143" s="22" t="s">
        <v>540</v>
      </c>
    </row>
    <row r="144" spans="1:17" s="25" customFormat="1" ht="23.85" customHeight="1" x14ac:dyDescent="0.25">
      <c r="A144" s="136" t="s">
        <v>783</v>
      </c>
      <c r="B144" s="340">
        <f t="shared" ref="B144:M144" si="39">SUM(B145:B151)</f>
        <v>61</v>
      </c>
      <c r="C144" s="340">
        <f t="shared" si="39"/>
        <v>72</v>
      </c>
      <c r="D144" s="340">
        <f t="shared" si="39"/>
        <v>835</v>
      </c>
      <c r="E144" s="340">
        <f t="shared" si="39"/>
        <v>1322</v>
      </c>
      <c r="F144" s="340">
        <f t="shared" si="39"/>
        <v>1653</v>
      </c>
      <c r="G144" s="340">
        <f t="shared" si="39"/>
        <v>1426</v>
      </c>
      <c r="H144" s="340">
        <f t="shared" si="39"/>
        <v>2314</v>
      </c>
      <c r="I144" s="340">
        <f t="shared" si="39"/>
        <v>2502</v>
      </c>
      <c r="J144" s="340">
        <f t="shared" si="39"/>
        <v>1289</v>
      </c>
      <c r="K144" s="340">
        <f t="shared" si="39"/>
        <v>475</v>
      </c>
      <c r="L144" s="340">
        <f t="shared" si="39"/>
        <v>146</v>
      </c>
      <c r="M144" s="340">
        <f t="shared" si="39"/>
        <v>125</v>
      </c>
      <c r="N144" s="341">
        <f t="shared" si="36"/>
        <v>12220</v>
      </c>
      <c r="O144" s="26" t="s">
        <v>204</v>
      </c>
      <c r="Q144" s="22"/>
    </row>
    <row r="145" spans="1:17" ht="18" customHeight="1" x14ac:dyDescent="0.25">
      <c r="A145" s="132" t="s">
        <v>339</v>
      </c>
      <c r="B145" s="175">
        <v>0</v>
      </c>
      <c r="C145" s="175">
        <v>0</v>
      </c>
      <c r="D145" s="175">
        <v>81</v>
      </c>
      <c r="E145" s="175">
        <v>252</v>
      </c>
      <c r="F145" s="175">
        <v>473</v>
      </c>
      <c r="G145" s="175">
        <v>534</v>
      </c>
      <c r="H145" s="175">
        <v>410</v>
      </c>
      <c r="I145" s="175">
        <v>470</v>
      </c>
      <c r="J145" s="175">
        <v>416</v>
      </c>
      <c r="K145" s="175">
        <v>72</v>
      </c>
      <c r="L145" s="175">
        <v>0</v>
      </c>
      <c r="M145" s="175">
        <v>0</v>
      </c>
      <c r="N145" s="339">
        <f t="shared" si="36"/>
        <v>2708</v>
      </c>
      <c r="O145" s="22" t="s">
        <v>541</v>
      </c>
    </row>
    <row r="146" spans="1:17" ht="18" customHeight="1" x14ac:dyDescent="0.25">
      <c r="A146" s="132" t="s">
        <v>784</v>
      </c>
      <c r="B146" s="175">
        <v>0</v>
      </c>
      <c r="C146" s="175">
        <v>0</v>
      </c>
      <c r="D146" s="175">
        <v>0</v>
      </c>
      <c r="E146" s="175">
        <v>0</v>
      </c>
      <c r="F146" s="175">
        <v>0</v>
      </c>
      <c r="G146" s="175">
        <v>65</v>
      </c>
      <c r="H146" s="175">
        <v>107</v>
      </c>
      <c r="I146" s="175">
        <v>135</v>
      </c>
      <c r="J146" s="175">
        <v>88</v>
      </c>
      <c r="K146" s="175">
        <v>9</v>
      </c>
      <c r="L146" s="175">
        <v>4</v>
      </c>
      <c r="M146" s="175">
        <v>0</v>
      </c>
      <c r="N146" s="339">
        <f t="shared" si="36"/>
        <v>408</v>
      </c>
      <c r="O146" s="22" t="s">
        <v>878</v>
      </c>
    </row>
    <row r="147" spans="1:17" ht="18" customHeight="1" x14ac:dyDescent="0.25">
      <c r="A147" s="132" t="s">
        <v>167</v>
      </c>
      <c r="B147" s="175">
        <v>0</v>
      </c>
      <c r="C147" s="175">
        <v>0</v>
      </c>
      <c r="D147" s="175">
        <v>0</v>
      </c>
      <c r="E147" s="175">
        <v>481</v>
      </c>
      <c r="F147" s="175">
        <v>425</v>
      </c>
      <c r="G147" s="175">
        <v>250</v>
      </c>
      <c r="H147" s="175">
        <v>832</v>
      </c>
      <c r="I147" s="175">
        <v>1193</v>
      </c>
      <c r="J147" s="175">
        <v>551</v>
      </c>
      <c r="K147" s="175">
        <v>276</v>
      </c>
      <c r="L147" s="175">
        <v>0</v>
      </c>
      <c r="M147" s="175">
        <v>0</v>
      </c>
      <c r="N147" s="339">
        <f t="shared" si="36"/>
        <v>4008</v>
      </c>
      <c r="O147" s="22" t="s">
        <v>614</v>
      </c>
    </row>
    <row r="148" spans="1:17" ht="18" customHeight="1" x14ac:dyDescent="0.25">
      <c r="A148" s="132" t="s">
        <v>698</v>
      </c>
      <c r="B148" s="175">
        <v>0</v>
      </c>
      <c r="C148" s="175">
        <v>0</v>
      </c>
      <c r="D148" s="175">
        <v>30</v>
      </c>
      <c r="E148" s="175">
        <v>48</v>
      </c>
      <c r="F148" s="175">
        <v>0</v>
      </c>
      <c r="G148" s="175">
        <v>71</v>
      </c>
      <c r="H148" s="175">
        <v>92</v>
      </c>
      <c r="I148" s="175">
        <v>112</v>
      </c>
      <c r="J148" s="175">
        <v>40</v>
      </c>
      <c r="K148" s="175">
        <v>34</v>
      </c>
      <c r="L148" s="175">
        <v>0</v>
      </c>
      <c r="M148" s="175">
        <v>0</v>
      </c>
      <c r="N148" s="339">
        <f t="shared" si="36"/>
        <v>427</v>
      </c>
      <c r="O148" s="22" t="s">
        <v>914</v>
      </c>
    </row>
    <row r="149" spans="1:17" ht="18" customHeight="1" x14ac:dyDescent="0.25">
      <c r="A149" s="132" t="s">
        <v>274</v>
      </c>
      <c r="B149" s="175">
        <v>61</v>
      </c>
      <c r="C149" s="175">
        <v>72</v>
      </c>
      <c r="D149" s="175">
        <v>724</v>
      </c>
      <c r="E149" s="175">
        <v>541</v>
      </c>
      <c r="F149" s="175">
        <v>755</v>
      </c>
      <c r="G149" s="175">
        <v>506</v>
      </c>
      <c r="H149" s="175">
        <v>873</v>
      </c>
      <c r="I149" s="175">
        <v>592</v>
      </c>
      <c r="J149" s="175">
        <v>194</v>
      </c>
      <c r="K149" s="175">
        <v>84</v>
      </c>
      <c r="L149" s="175">
        <v>142</v>
      </c>
      <c r="M149" s="175">
        <v>125</v>
      </c>
      <c r="N149" s="339">
        <f t="shared" si="36"/>
        <v>4669</v>
      </c>
      <c r="O149" s="22" t="s">
        <v>615</v>
      </c>
    </row>
    <row r="150" spans="1:17" ht="18" customHeight="1" x14ac:dyDescent="0.25">
      <c r="A150" s="132" t="s">
        <v>340</v>
      </c>
      <c r="B150" s="175">
        <v>0</v>
      </c>
      <c r="C150" s="175">
        <v>0</v>
      </c>
      <c r="D150" s="175">
        <v>0</v>
      </c>
      <c r="E150" s="175">
        <v>0</v>
      </c>
      <c r="F150" s="175">
        <v>0</v>
      </c>
      <c r="G150" s="175">
        <v>0</v>
      </c>
      <c r="H150" s="175">
        <v>0</v>
      </c>
      <c r="I150" s="175">
        <v>0</v>
      </c>
      <c r="J150" s="175">
        <v>0</v>
      </c>
      <c r="K150" s="175">
        <v>0</v>
      </c>
      <c r="L150" s="175">
        <v>0</v>
      </c>
      <c r="M150" s="175">
        <v>0</v>
      </c>
      <c r="N150" s="339">
        <f t="shared" si="36"/>
        <v>0</v>
      </c>
      <c r="O150" s="22" t="s">
        <v>958</v>
      </c>
    </row>
    <row r="151" spans="1:17" ht="18" customHeight="1" x14ac:dyDescent="0.25">
      <c r="A151" s="132" t="s">
        <v>959</v>
      </c>
      <c r="B151" s="175">
        <v>0</v>
      </c>
      <c r="C151" s="175">
        <v>0</v>
      </c>
      <c r="D151" s="175">
        <v>0</v>
      </c>
      <c r="E151" s="175">
        <v>0</v>
      </c>
      <c r="F151" s="175">
        <v>0</v>
      </c>
      <c r="G151" s="175">
        <v>0</v>
      </c>
      <c r="H151" s="175">
        <v>0</v>
      </c>
      <c r="I151" s="175">
        <v>0</v>
      </c>
      <c r="J151" s="175">
        <v>0</v>
      </c>
      <c r="K151" s="175">
        <v>0</v>
      </c>
      <c r="L151" s="175">
        <v>0</v>
      </c>
      <c r="M151" s="175">
        <v>0</v>
      </c>
      <c r="N151" s="339">
        <f t="shared" si="36"/>
        <v>0</v>
      </c>
      <c r="O151" s="22" t="s">
        <v>960</v>
      </c>
    </row>
    <row r="152" spans="1:17" s="25" customFormat="1" ht="23.85" customHeight="1" x14ac:dyDescent="0.25">
      <c r="A152" s="136" t="s">
        <v>785</v>
      </c>
      <c r="B152" s="340">
        <f t="shared" ref="B152:M152" si="40">SUM(B153:B153)</f>
        <v>0</v>
      </c>
      <c r="C152" s="340">
        <f t="shared" si="40"/>
        <v>0</v>
      </c>
      <c r="D152" s="340">
        <f t="shared" si="40"/>
        <v>409</v>
      </c>
      <c r="E152" s="340">
        <f t="shared" si="40"/>
        <v>631</v>
      </c>
      <c r="F152" s="340">
        <f t="shared" si="40"/>
        <v>685</v>
      </c>
      <c r="G152" s="340">
        <f t="shared" si="40"/>
        <v>695</v>
      </c>
      <c r="H152" s="340">
        <f t="shared" si="40"/>
        <v>590</v>
      </c>
      <c r="I152" s="340">
        <f t="shared" si="40"/>
        <v>859</v>
      </c>
      <c r="J152" s="340">
        <f t="shared" si="40"/>
        <v>480</v>
      </c>
      <c r="K152" s="340">
        <f t="shared" si="40"/>
        <v>109</v>
      </c>
      <c r="L152" s="340">
        <f t="shared" si="40"/>
        <v>0</v>
      </c>
      <c r="M152" s="340">
        <f t="shared" si="40"/>
        <v>80</v>
      </c>
      <c r="N152" s="341">
        <f t="shared" si="36"/>
        <v>4538</v>
      </c>
      <c r="O152" s="26" t="s">
        <v>350</v>
      </c>
      <c r="Q152" s="22"/>
    </row>
    <row r="153" spans="1:17" ht="17.7" customHeight="1" x14ac:dyDescent="0.25">
      <c r="A153" s="132" t="s">
        <v>342</v>
      </c>
      <c r="B153" s="175">
        <v>0</v>
      </c>
      <c r="C153" s="175">
        <v>0</v>
      </c>
      <c r="D153" s="175">
        <v>409</v>
      </c>
      <c r="E153" s="175">
        <v>631</v>
      </c>
      <c r="F153" s="175">
        <v>685</v>
      </c>
      <c r="G153" s="175">
        <v>695</v>
      </c>
      <c r="H153" s="175">
        <v>590</v>
      </c>
      <c r="I153" s="175">
        <v>859</v>
      </c>
      <c r="J153" s="175">
        <v>480</v>
      </c>
      <c r="K153" s="175">
        <v>109</v>
      </c>
      <c r="L153" s="175">
        <v>0</v>
      </c>
      <c r="M153" s="175">
        <v>80</v>
      </c>
      <c r="N153" s="339">
        <f t="shared" si="36"/>
        <v>4538</v>
      </c>
      <c r="O153" s="22" t="s">
        <v>545</v>
      </c>
    </row>
    <row r="154" spans="1:17" s="25" customFormat="1" ht="23.85" customHeight="1" x14ac:dyDescent="0.25">
      <c r="A154" s="136" t="s">
        <v>786</v>
      </c>
      <c r="B154" s="340">
        <f t="shared" ref="B154:K154" si="41">SUM(B155:B156)</f>
        <v>765</v>
      </c>
      <c r="C154" s="340">
        <f t="shared" si="41"/>
        <v>1517</v>
      </c>
      <c r="D154" s="340">
        <f t="shared" si="41"/>
        <v>6849</v>
      </c>
      <c r="E154" s="340">
        <f t="shared" si="41"/>
        <v>5883</v>
      </c>
      <c r="F154" s="340">
        <f t="shared" si="41"/>
        <v>4268</v>
      </c>
      <c r="G154" s="340">
        <f t="shared" si="41"/>
        <v>1588</v>
      </c>
      <c r="H154" s="340">
        <f t="shared" si="41"/>
        <v>701</v>
      </c>
      <c r="I154" s="340">
        <f t="shared" si="41"/>
        <v>1268</v>
      </c>
      <c r="J154" s="340">
        <f t="shared" si="41"/>
        <v>1345</v>
      </c>
      <c r="K154" s="340">
        <f t="shared" si="41"/>
        <v>2148</v>
      </c>
      <c r="L154" s="340">
        <f>SUM(L155:L156)</f>
        <v>1274</v>
      </c>
      <c r="M154" s="340">
        <f>SUM(M155:M156)</f>
        <v>1454</v>
      </c>
      <c r="N154" s="341">
        <f t="shared" si="36"/>
        <v>29060</v>
      </c>
      <c r="O154" s="26" t="s">
        <v>207</v>
      </c>
      <c r="Q154" s="22"/>
    </row>
    <row r="155" spans="1:17" ht="18" customHeight="1" x14ac:dyDescent="0.25">
      <c r="A155" s="132" t="s">
        <v>275</v>
      </c>
      <c r="B155" s="175">
        <v>56</v>
      </c>
      <c r="C155" s="175">
        <v>11</v>
      </c>
      <c r="D155" s="175">
        <v>147</v>
      </c>
      <c r="E155" s="175">
        <v>60</v>
      </c>
      <c r="F155" s="175">
        <v>138</v>
      </c>
      <c r="G155" s="175">
        <v>62</v>
      </c>
      <c r="H155" s="175">
        <v>51</v>
      </c>
      <c r="I155" s="175">
        <v>48</v>
      </c>
      <c r="J155" s="175">
        <v>86</v>
      </c>
      <c r="K155" s="175">
        <v>278</v>
      </c>
      <c r="L155" s="175">
        <v>75</v>
      </c>
      <c r="M155" s="175">
        <v>76</v>
      </c>
      <c r="N155" s="339">
        <f t="shared" si="36"/>
        <v>1088</v>
      </c>
      <c r="O155" s="22" t="s">
        <v>546</v>
      </c>
    </row>
    <row r="156" spans="1:17" ht="18" customHeight="1" x14ac:dyDescent="0.25">
      <c r="A156" s="132" t="s">
        <v>170</v>
      </c>
      <c r="B156" s="175">
        <v>709</v>
      </c>
      <c r="C156" s="175">
        <v>1506</v>
      </c>
      <c r="D156" s="175">
        <v>6702</v>
      </c>
      <c r="E156" s="175">
        <v>5823</v>
      </c>
      <c r="F156" s="175">
        <v>4130</v>
      </c>
      <c r="G156" s="175">
        <v>1526</v>
      </c>
      <c r="H156" s="175">
        <v>650</v>
      </c>
      <c r="I156" s="175">
        <v>1220</v>
      </c>
      <c r="J156" s="175">
        <v>1259</v>
      </c>
      <c r="K156" s="175">
        <v>1870</v>
      </c>
      <c r="L156" s="175">
        <v>1199</v>
      </c>
      <c r="M156" s="175">
        <v>1378</v>
      </c>
      <c r="N156" s="339">
        <f t="shared" si="36"/>
        <v>27972</v>
      </c>
      <c r="O156" s="22" t="s">
        <v>547</v>
      </c>
    </row>
    <row r="157" spans="1:17" s="25" customFormat="1" ht="23.85" customHeight="1" x14ac:dyDescent="0.25">
      <c r="A157" s="136" t="s">
        <v>787</v>
      </c>
      <c r="B157" s="340">
        <f t="shared" ref="B157:K157" si="42">SUM(B158:B164)</f>
        <v>618</v>
      </c>
      <c r="C157" s="340">
        <f t="shared" si="42"/>
        <v>618</v>
      </c>
      <c r="D157" s="340">
        <f t="shared" si="42"/>
        <v>1365</v>
      </c>
      <c r="E157" s="340">
        <f t="shared" si="42"/>
        <v>2041</v>
      </c>
      <c r="F157" s="340">
        <f t="shared" si="42"/>
        <v>2807</v>
      </c>
      <c r="G157" s="340">
        <f t="shared" si="42"/>
        <v>2399</v>
      </c>
      <c r="H157" s="340">
        <f t="shared" si="42"/>
        <v>2911</v>
      </c>
      <c r="I157" s="340">
        <f t="shared" si="42"/>
        <v>5058</v>
      </c>
      <c r="J157" s="340">
        <f t="shared" si="42"/>
        <v>2459</v>
      </c>
      <c r="K157" s="340">
        <f t="shared" si="42"/>
        <v>2495</v>
      </c>
      <c r="L157" s="340">
        <f>SUM(L158:L164)</f>
        <v>990</v>
      </c>
      <c r="M157" s="340">
        <f>SUM(M158:M164)</f>
        <v>643</v>
      </c>
      <c r="N157" s="341">
        <f t="shared" si="36"/>
        <v>24404</v>
      </c>
      <c r="O157" s="26" t="s">
        <v>209</v>
      </c>
      <c r="Q157" s="22"/>
    </row>
    <row r="158" spans="1:17" ht="18" customHeight="1" x14ac:dyDescent="0.25">
      <c r="A158" s="132" t="s">
        <v>788</v>
      </c>
      <c r="B158" s="175">
        <v>121</v>
      </c>
      <c r="C158" s="175">
        <v>196</v>
      </c>
      <c r="D158" s="175">
        <v>659</v>
      </c>
      <c r="E158" s="175">
        <v>913</v>
      </c>
      <c r="F158" s="175">
        <v>1044</v>
      </c>
      <c r="G158" s="175">
        <v>905</v>
      </c>
      <c r="H158" s="175">
        <v>895</v>
      </c>
      <c r="I158" s="175">
        <v>1751</v>
      </c>
      <c r="J158" s="175">
        <v>948</v>
      </c>
      <c r="K158" s="175">
        <v>798</v>
      </c>
      <c r="L158" s="175">
        <v>269</v>
      </c>
      <c r="M158" s="175">
        <v>227</v>
      </c>
      <c r="N158" s="339">
        <f t="shared" si="36"/>
        <v>8726</v>
      </c>
      <c r="O158" s="22" t="s">
        <v>548</v>
      </c>
    </row>
    <row r="159" spans="1:17" ht="18" customHeight="1" x14ac:dyDescent="0.25">
      <c r="A159" s="132" t="s">
        <v>789</v>
      </c>
      <c r="B159" s="175">
        <v>17</v>
      </c>
      <c r="C159" s="175">
        <v>0</v>
      </c>
      <c r="D159" s="175">
        <v>18</v>
      </c>
      <c r="E159" s="175">
        <v>0</v>
      </c>
      <c r="F159" s="175">
        <v>0</v>
      </c>
      <c r="G159" s="175">
        <v>61</v>
      </c>
      <c r="H159" s="175">
        <v>61</v>
      </c>
      <c r="I159" s="175">
        <v>90</v>
      </c>
      <c r="J159" s="175">
        <v>62</v>
      </c>
      <c r="K159" s="175">
        <v>107</v>
      </c>
      <c r="L159" s="175">
        <v>0</v>
      </c>
      <c r="M159" s="175">
        <v>0</v>
      </c>
      <c r="N159" s="339">
        <f t="shared" si="36"/>
        <v>416</v>
      </c>
      <c r="O159" s="22" t="s">
        <v>931</v>
      </c>
    </row>
    <row r="160" spans="1:17" ht="18" customHeight="1" x14ac:dyDescent="0.25">
      <c r="A160" s="132" t="s">
        <v>790</v>
      </c>
      <c r="B160" s="175">
        <v>0</v>
      </c>
      <c r="C160" s="175">
        <v>0</v>
      </c>
      <c r="D160" s="175">
        <v>0</v>
      </c>
      <c r="E160" s="175">
        <v>0</v>
      </c>
      <c r="F160" s="175">
        <v>0</v>
      </c>
      <c r="G160" s="175">
        <v>0</v>
      </c>
      <c r="H160" s="175">
        <v>0</v>
      </c>
      <c r="I160" s="175">
        <v>0</v>
      </c>
      <c r="J160" s="175">
        <v>0</v>
      </c>
      <c r="K160" s="175">
        <v>0</v>
      </c>
      <c r="L160" s="175">
        <v>0</v>
      </c>
      <c r="M160" s="175">
        <v>0</v>
      </c>
      <c r="N160" s="339">
        <f t="shared" si="36"/>
        <v>0</v>
      </c>
      <c r="O160" s="22" t="s">
        <v>932</v>
      </c>
    </row>
    <row r="161" spans="1:20" ht="18" customHeight="1" x14ac:dyDescent="0.25">
      <c r="A161" s="132" t="s">
        <v>791</v>
      </c>
      <c r="B161" s="175">
        <v>292</v>
      </c>
      <c r="C161" s="175">
        <v>422</v>
      </c>
      <c r="D161" s="175">
        <v>385</v>
      </c>
      <c r="E161" s="175">
        <v>596</v>
      </c>
      <c r="F161" s="175">
        <v>725</v>
      </c>
      <c r="G161" s="175">
        <v>603</v>
      </c>
      <c r="H161" s="175">
        <v>783</v>
      </c>
      <c r="I161" s="175">
        <v>1122</v>
      </c>
      <c r="J161" s="175">
        <v>774</v>
      </c>
      <c r="K161" s="175">
        <v>604</v>
      </c>
      <c r="L161" s="175">
        <v>493</v>
      </c>
      <c r="M161" s="175">
        <v>311</v>
      </c>
      <c r="N161" s="339">
        <f t="shared" si="36"/>
        <v>7110</v>
      </c>
      <c r="O161" s="22" t="s">
        <v>841</v>
      </c>
    </row>
    <row r="162" spans="1:20" ht="18" customHeight="1" x14ac:dyDescent="0.25">
      <c r="A162" s="132" t="s">
        <v>173</v>
      </c>
      <c r="B162" s="175">
        <v>0</v>
      </c>
      <c r="C162" s="175">
        <v>0</v>
      </c>
      <c r="D162" s="175">
        <v>0</v>
      </c>
      <c r="E162" s="175">
        <v>0</v>
      </c>
      <c r="F162" s="175">
        <v>0</v>
      </c>
      <c r="G162" s="175">
        <v>0</v>
      </c>
      <c r="H162" s="175">
        <v>0</v>
      </c>
      <c r="I162" s="175">
        <v>0</v>
      </c>
      <c r="J162" s="175">
        <v>0</v>
      </c>
      <c r="K162" s="175">
        <v>0</v>
      </c>
      <c r="L162" s="175">
        <v>0</v>
      </c>
      <c r="M162" s="175">
        <v>0</v>
      </c>
      <c r="N162" s="339">
        <f t="shared" si="36"/>
        <v>0</v>
      </c>
      <c r="O162" s="22" t="s">
        <v>550</v>
      </c>
    </row>
    <row r="163" spans="1:20" ht="18" customHeight="1" x14ac:dyDescent="0.25">
      <c r="A163" s="132" t="s">
        <v>792</v>
      </c>
      <c r="B163" s="175">
        <v>0</v>
      </c>
      <c r="C163" s="175">
        <v>0</v>
      </c>
      <c r="D163" s="175">
        <v>0</v>
      </c>
      <c r="E163" s="175">
        <v>68</v>
      </c>
      <c r="F163" s="175">
        <v>164</v>
      </c>
      <c r="G163" s="175">
        <v>408</v>
      </c>
      <c r="H163" s="175">
        <v>474</v>
      </c>
      <c r="I163" s="175">
        <v>1252</v>
      </c>
      <c r="J163" s="175">
        <v>0</v>
      </c>
      <c r="K163" s="175">
        <v>679</v>
      </c>
      <c r="L163" s="175">
        <v>0</v>
      </c>
      <c r="M163" s="175">
        <v>0</v>
      </c>
      <c r="N163" s="339">
        <f t="shared" si="36"/>
        <v>3045</v>
      </c>
      <c r="O163" s="22" t="s">
        <v>881</v>
      </c>
    </row>
    <row r="164" spans="1:20" ht="18" customHeight="1" x14ac:dyDescent="0.25">
      <c r="A164" s="132" t="s">
        <v>174</v>
      </c>
      <c r="B164" s="175">
        <v>188</v>
      </c>
      <c r="C164" s="175">
        <v>0</v>
      </c>
      <c r="D164" s="175">
        <v>303</v>
      </c>
      <c r="E164" s="175">
        <v>464</v>
      </c>
      <c r="F164" s="175">
        <v>874</v>
      </c>
      <c r="G164" s="175">
        <v>422</v>
      </c>
      <c r="H164" s="175">
        <v>698</v>
      </c>
      <c r="I164" s="175">
        <v>843</v>
      </c>
      <c r="J164" s="175">
        <v>675</v>
      </c>
      <c r="K164" s="175">
        <v>307</v>
      </c>
      <c r="L164" s="175">
        <v>228</v>
      </c>
      <c r="M164" s="175">
        <v>105</v>
      </c>
      <c r="N164" s="339">
        <f t="shared" si="36"/>
        <v>5107</v>
      </c>
      <c r="O164" s="22" t="s">
        <v>618</v>
      </c>
    </row>
    <row r="165" spans="1:20" ht="23.85" customHeight="1" x14ac:dyDescent="0.25">
      <c r="A165" s="136" t="s">
        <v>961</v>
      </c>
      <c r="B165" s="340">
        <f t="shared" ref="B165:M165" si="43">SUM(B166:B166)</f>
        <v>224</v>
      </c>
      <c r="C165" s="340">
        <f t="shared" si="43"/>
        <v>308</v>
      </c>
      <c r="D165" s="340">
        <f t="shared" si="43"/>
        <v>1179</v>
      </c>
      <c r="E165" s="340">
        <f t="shared" si="43"/>
        <v>1945</v>
      </c>
      <c r="F165" s="340">
        <f t="shared" si="43"/>
        <v>1417</v>
      </c>
      <c r="G165" s="340">
        <f t="shared" si="43"/>
        <v>1128</v>
      </c>
      <c r="H165" s="340">
        <f t="shared" si="43"/>
        <v>300</v>
      </c>
      <c r="I165" s="340">
        <f t="shared" si="43"/>
        <v>462</v>
      </c>
      <c r="J165" s="340">
        <f t="shared" si="43"/>
        <v>226</v>
      </c>
      <c r="K165" s="340">
        <f t="shared" si="43"/>
        <v>446</v>
      </c>
      <c r="L165" s="340">
        <f t="shared" si="43"/>
        <v>389</v>
      </c>
      <c r="M165" s="340">
        <f t="shared" si="43"/>
        <v>326</v>
      </c>
      <c r="N165" s="341">
        <f t="shared" si="36"/>
        <v>8350</v>
      </c>
      <c r="O165" s="26" t="s">
        <v>962</v>
      </c>
    </row>
    <row r="166" spans="1:20" ht="18" customHeight="1" x14ac:dyDescent="0.25">
      <c r="A166" s="132" t="s">
        <v>963</v>
      </c>
      <c r="B166" s="175">
        <v>224</v>
      </c>
      <c r="C166" s="175">
        <v>308</v>
      </c>
      <c r="D166" s="175">
        <v>1179</v>
      </c>
      <c r="E166" s="175">
        <v>1945</v>
      </c>
      <c r="F166" s="175">
        <v>1417</v>
      </c>
      <c r="G166" s="175">
        <v>1128</v>
      </c>
      <c r="H166" s="175">
        <v>300</v>
      </c>
      <c r="I166" s="175">
        <v>462</v>
      </c>
      <c r="J166" s="175">
        <v>226</v>
      </c>
      <c r="K166" s="175">
        <v>446</v>
      </c>
      <c r="L166" s="175">
        <v>389</v>
      </c>
      <c r="M166" s="175">
        <v>326</v>
      </c>
      <c r="N166" s="339">
        <f t="shared" si="36"/>
        <v>8350</v>
      </c>
      <c r="O166" s="22" t="s">
        <v>964</v>
      </c>
    </row>
    <row r="167" spans="1:20" s="25" customFormat="1" ht="23.85" customHeight="1" x14ac:dyDescent="0.25">
      <c r="A167" s="136" t="s">
        <v>793</v>
      </c>
      <c r="B167" s="340">
        <f t="shared" ref="B167:M167" si="44">SUM(B168:B168)</f>
        <v>700</v>
      </c>
      <c r="C167" s="340">
        <f t="shared" si="44"/>
        <v>800</v>
      </c>
      <c r="D167" s="340">
        <f t="shared" si="44"/>
        <v>900</v>
      </c>
      <c r="E167" s="340">
        <f t="shared" si="44"/>
        <v>1800</v>
      </c>
      <c r="F167" s="340">
        <f t="shared" si="44"/>
        <v>2900</v>
      </c>
      <c r="G167" s="340">
        <f t="shared" si="44"/>
        <v>2500</v>
      </c>
      <c r="H167" s="340">
        <f t="shared" si="44"/>
        <v>2000</v>
      </c>
      <c r="I167" s="340">
        <f t="shared" si="44"/>
        <v>2550</v>
      </c>
      <c r="J167" s="340">
        <f t="shared" si="44"/>
        <v>2800</v>
      </c>
      <c r="K167" s="340">
        <f t="shared" si="44"/>
        <v>1650</v>
      </c>
      <c r="L167" s="340">
        <f t="shared" si="44"/>
        <v>900</v>
      </c>
      <c r="M167" s="340">
        <f t="shared" si="44"/>
        <v>300</v>
      </c>
      <c r="N167" s="341">
        <f t="shared" si="36"/>
        <v>19800</v>
      </c>
      <c r="O167" s="26" t="s">
        <v>213</v>
      </c>
      <c r="Q167" s="22"/>
    </row>
    <row r="168" spans="1:20" ht="18" customHeight="1" x14ac:dyDescent="0.25">
      <c r="A168" s="132" t="s">
        <v>794</v>
      </c>
      <c r="B168" s="175">
        <v>700</v>
      </c>
      <c r="C168" s="175">
        <v>800</v>
      </c>
      <c r="D168" s="175">
        <v>900</v>
      </c>
      <c r="E168" s="175">
        <v>1800</v>
      </c>
      <c r="F168" s="175">
        <v>2900</v>
      </c>
      <c r="G168" s="175">
        <v>2500</v>
      </c>
      <c r="H168" s="175">
        <v>2000</v>
      </c>
      <c r="I168" s="175">
        <v>2550</v>
      </c>
      <c r="J168" s="175">
        <v>2800</v>
      </c>
      <c r="K168" s="175">
        <v>1650</v>
      </c>
      <c r="L168" s="175">
        <v>900</v>
      </c>
      <c r="M168" s="175">
        <v>300</v>
      </c>
      <c r="N168" s="339">
        <f t="shared" si="36"/>
        <v>19800</v>
      </c>
      <c r="O168" s="22" t="s">
        <v>552</v>
      </c>
    </row>
    <row r="169" spans="1:20" s="25" customFormat="1" ht="23.85" customHeight="1" x14ac:dyDescent="0.25">
      <c r="A169" s="136" t="s">
        <v>795</v>
      </c>
      <c r="B169" s="340">
        <f t="shared" ref="B169:M169" si="45">SUM(B170:B170)</f>
        <v>353</v>
      </c>
      <c r="C169" s="340">
        <f t="shared" si="45"/>
        <v>292</v>
      </c>
      <c r="D169" s="340">
        <f t="shared" si="45"/>
        <v>578</v>
      </c>
      <c r="E169" s="340">
        <f t="shared" si="45"/>
        <v>1139</v>
      </c>
      <c r="F169" s="340">
        <f t="shared" si="45"/>
        <v>2159</v>
      </c>
      <c r="G169" s="340">
        <f t="shared" si="45"/>
        <v>2096</v>
      </c>
      <c r="H169" s="340">
        <f t="shared" si="45"/>
        <v>1696</v>
      </c>
      <c r="I169" s="340">
        <f t="shared" si="45"/>
        <v>2611</v>
      </c>
      <c r="J169" s="340">
        <f t="shared" si="45"/>
        <v>1382</v>
      </c>
      <c r="K169" s="340">
        <f t="shared" si="45"/>
        <v>1292</v>
      </c>
      <c r="L169" s="340">
        <f t="shared" si="45"/>
        <v>473</v>
      </c>
      <c r="M169" s="340">
        <f t="shared" si="45"/>
        <v>476</v>
      </c>
      <c r="N169" s="341">
        <f t="shared" si="36"/>
        <v>14547</v>
      </c>
      <c r="O169" s="26" t="s">
        <v>215</v>
      </c>
      <c r="Q169" s="22"/>
    </row>
    <row r="170" spans="1:20" ht="17.7" customHeight="1" x14ac:dyDescent="0.25">
      <c r="A170" s="132" t="s">
        <v>407</v>
      </c>
      <c r="B170" s="175">
        <v>353</v>
      </c>
      <c r="C170" s="175">
        <v>292</v>
      </c>
      <c r="D170" s="175">
        <v>578</v>
      </c>
      <c r="E170" s="175">
        <v>1139</v>
      </c>
      <c r="F170" s="175">
        <v>2159</v>
      </c>
      <c r="G170" s="175">
        <v>2096</v>
      </c>
      <c r="H170" s="175">
        <v>1696</v>
      </c>
      <c r="I170" s="175">
        <v>2611</v>
      </c>
      <c r="J170" s="175">
        <v>1382</v>
      </c>
      <c r="K170" s="175">
        <v>1292</v>
      </c>
      <c r="L170" s="175">
        <v>473</v>
      </c>
      <c r="M170" s="175">
        <v>476</v>
      </c>
      <c r="N170" s="339">
        <f t="shared" si="36"/>
        <v>14547</v>
      </c>
      <c r="O170" s="22" t="s">
        <v>553</v>
      </c>
    </row>
    <row r="171" spans="1:20" s="25" customFormat="1" ht="23.85" customHeight="1" x14ac:dyDescent="0.25">
      <c r="A171" s="136" t="s">
        <v>796</v>
      </c>
      <c r="B171" s="340">
        <f t="shared" ref="B171:M171" si="46">SUM(B172:B172)</f>
        <v>90</v>
      </c>
      <c r="C171" s="340">
        <f t="shared" si="46"/>
        <v>61</v>
      </c>
      <c r="D171" s="340">
        <f t="shared" si="46"/>
        <v>574</v>
      </c>
      <c r="E171" s="340">
        <f t="shared" si="46"/>
        <v>1410</v>
      </c>
      <c r="F171" s="340">
        <f t="shared" si="46"/>
        <v>2841</v>
      </c>
      <c r="G171" s="340">
        <f t="shared" si="46"/>
        <v>1678</v>
      </c>
      <c r="H171" s="340">
        <f t="shared" si="46"/>
        <v>1358</v>
      </c>
      <c r="I171" s="340">
        <f t="shared" si="46"/>
        <v>1557</v>
      </c>
      <c r="J171" s="340">
        <f t="shared" si="46"/>
        <v>1080</v>
      </c>
      <c r="K171" s="340">
        <f t="shared" si="46"/>
        <v>422</v>
      </c>
      <c r="L171" s="340">
        <f t="shared" si="46"/>
        <v>246</v>
      </c>
      <c r="M171" s="340">
        <f t="shared" si="46"/>
        <v>230</v>
      </c>
      <c r="N171" s="341">
        <f t="shared" si="36"/>
        <v>11547</v>
      </c>
      <c r="O171" s="26" t="s">
        <v>217</v>
      </c>
      <c r="Q171" s="22"/>
    </row>
    <row r="172" spans="1:20" ht="18" customHeight="1" x14ac:dyDescent="0.25">
      <c r="A172" s="132" t="s">
        <v>797</v>
      </c>
      <c r="B172" s="175">
        <v>90</v>
      </c>
      <c r="C172" s="175">
        <v>61</v>
      </c>
      <c r="D172" s="175">
        <v>574</v>
      </c>
      <c r="E172" s="175">
        <v>1410</v>
      </c>
      <c r="F172" s="175">
        <v>2841</v>
      </c>
      <c r="G172" s="175">
        <v>1678</v>
      </c>
      <c r="H172" s="175">
        <v>1358</v>
      </c>
      <c r="I172" s="175">
        <v>1557</v>
      </c>
      <c r="J172" s="175">
        <v>1080</v>
      </c>
      <c r="K172" s="175">
        <v>422</v>
      </c>
      <c r="L172" s="175">
        <v>246</v>
      </c>
      <c r="M172" s="175">
        <v>230</v>
      </c>
      <c r="N172" s="339">
        <f t="shared" si="36"/>
        <v>11547</v>
      </c>
      <c r="O172" s="22" t="s">
        <v>554</v>
      </c>
    </row>
    <row r="173" spans="1:20" s="25" customFormat="1" ht="23.85" customHeight="1" x14ac:dyDescent="0.25">
      <c r="A173" s="136" t="s">
        <v>798</v>
      </c>
      <c r="B173" s="340">
        <f t="shared" ref="B173:M173" si="47">SUM(B174:B174)</f>
        <v>160</v>
      </c>
      <c r="C173" s="340">
        <f t="shared" si="47"/>
        <v>170</v>
      </c>
      <c r="D173" s="340">
        <f t="shared" si="47"/>
        <v>315</v>
      </c>
      <c r="E173" s="340">
        <f t="shared" si="47"/>
        <v>1399</v>
      </c>
      <c r="F173" s="340">
        <f t="shared" si="47"/>
        <v>2040</v>
      </c>
      <c r="G173" s="340">
        <f t="shared" si="47"/>
        <v>2054</v>
      </c>
      <c r="H173" s="340">
        <f t="shared" si="47"/>
        <v>2709</v>
      </c>
      <c r="I173" s="340">
        <f t="shared" si="47"/>
        <v>2806</v>
      </c>
      <c r="J173" s="340">
        <f t="shared" si="47"/>
        <v>2416</v>
      </c>
      <c r="K173" s="340">
        <f t="shared" si="47"/>
        <v>2019</v>
      </c>
      <c r="L173" s="340">
        <f t="shared" si="47"/>
        <v>0</v>
      </c>
      <c r="M173" s="340">
        <f t="shared" si="47"/>
        <v>0</v>
      </c>
      <c r="N173" s="341">
        <f t="shared" si="36"/>
        <v>16088</v>
      </c>
      <c r="O173" s="26" t="s">
        <v>219</v>
      </c>
      <c r="Q173" s="22"/>
    </row>
    <row r="174" spans="1:20" ht="18" customHeight="1" x14ac:dyDescent="0.25">
      <c r="A174" s="132" t="s">
        <v>182</v>
      </c>
      <c r="B174" s="175">
        <v>160</v>
      </c>
      <c r="C174" s="175">
        <v>170</v>
      </c>
      <c r="D174" s="175">
        <v>315</v>
      </c>
      <c r="E174" s="175">
        <v>1399</v>
      </c>
      <c r="F174" s="175">
        <v>2040</v>
      </c>
      <c r="G174" s="175">
        <v>2054</v>
      </c>
      <c r="H174" s="175">
        <v>2709</v>
      </c>
      <c r="I174" s="175">
        <v>2806</v>
      </c>
      <c r="J174" s="175">
        <v>2416</v>
      </c>
      <c r="K174" s="175">
        <v>2019</v>
      </c>
      <c r="L174" s="175">
        <v>0</v>
      </c>
      <c r="M174" s="175">
        <v>0</v>
      </c>
      <c r="N174" s="339">
        <f t="shared" si="36"/>
        <v>16088</v>
      </c>
      <c r="O174" s="22" t="s">
        <v>555</v>
      </c>
    </row>
    <row r="175" spans="1:20" s="114" customFormat="1" ht="23.85" customHeight="1" x14ac:dyDescent="0.25">
      <c r="A175" s="139" t="s">
        <v>799</v>
      </c>
      <c r="B175" s="340">
        <f t="shared" ref="B175:M175" si="48">SUM(B176:B177)</f>
        <v>536</v>
      </c>
      <c r="C175" s="340">
        <f t="shared" si="48"/>
        <v>809</v>
      </c>
      <c r="D175" s="340">
        <f t="shared" si="48"/>
        <v>1589</v>
      </c>
      <c r="E175" s="340">
        <f t="shared" si="48"/>
        <v>1110</v>
      </c>
      <c r="F175" s="340">
        <f t="shared" si="48"/>
        <v>1219</v>
      </c>
      <c r="G175" s="340">
        <f t="shared" si="48"/>
        <v>577</v>
      </c>
      <c r="H175" s="340">
        <f t="shared" si="48"/>
        <v>94</v>
      </c>
      <c r="I175" s="340">
        <f t="shared" si="48"/>
        <v>146</v>
      </c>
      <c r="J175" s="340">
        <f t="shared" si="48"/>
        <v>116</v>
      </c>
      <c r="K175" s="340">
        <f t="shared" si="48"/>
        <v>352</v>
      </c>
      <c r="L175" s="340">
        <f t="shared" si="48"/>
        <v>583</v>
      </c>
      <c r="M175" s="340">
        <f t="shared" si="48"/>
        <v>816</v>
      </c>
      <c r="N175" s="341">
        <f t="shared" si="36"/>
        <v>7947</v>
      </c>
      <c r="O175" s="26" t="s">
        <v>286</v>
      </c>
      <c r="P175" s="115"/>
      <c r="Q175" s="115"/>
      <c r="R175" s="115"/>
      <c r="S175" s="115"/>
      <c r="T175" s="115"/>
    </row>
    <row r="176" spans="1:20" ht="18" customHeight="1" x14ac:dyDescent="0.25">
      <c r="A176" s="142" t="s">
        <v>972</v>
      </c>
      <c r="B176" s="175">
        <v>10</v>
      </c>
      <c r="C176" s="175">
        <v>0</v>
      </c>
      <c r="D176" s="175">
        <v>204</v>
      </c>
      <c r="E176" s="175">
        <v>83</v>
      </c>
      <c r="F176" s="175">
        <v>271</v>
      </c>
      <c r="G176" s="175">
        <v>162</v>
      </c>
      <c r="H176" s="175">
        <v>58</v>
      </c>
      <c r="I176" s="175">
        <v>40</v>
      </c>
      <c r="J176" s="175">
        <v>23</v>
      </c>
      <c r="K176" s="175">
        <v>137</v>
      </c>
      <c r="L176" s="175">
        <v>196</v>
      </c>
      <c r="M176" s="175">
        <v>22</v>
      </c>
      <c r="N176" s="339">
        <f t="shared" si="36"/>
        <v>1206</v>
      </c>
      <c r="O176" s="22" t="s">
        <v>915</v>
      </c>
    </row>
    <row r="177" spans="1:20" ht="18" customHeight="1" x14ac:dyDescent="0.25">
      <c r="A177" s="132" t="s">
        <v>277</v>
      </c>
      <c r="B177" s="175">
        <v>526</v>
      </c>
      <c r="C177" s="175">
        <v>809</v>
      </c>
      <c r="D177" s="175">
        <v>1385</v>
      </c>
      <c r="E177" s="175">
        <v>1027</v>
      </c>
      <c r="F177" s="175">
        <v>948</v>
      </c>
      <c r="G177" s="175">
        <v>415</v>
      </c>
      <c r="H177" s="175">
        <v>36</v>
      </c>
      <c r="I177" s="175">
        <v>106</v>
      </c>
      <c r="J177" s="175">
        <v>93</v>
      </c>
      <c r="K177" s="175">
        <v>215</v>
      </c>
      <c r="L177" s="175">
        <v>387</v>
      </c>
      <c r="M177" s="175">
        <v>794</v>
      </c>
      <c r="N177" s="339">
        <f t="shared" si="36"/>
        <v>6741</v>
      </c>
      <c r="O177" s="22" t="s">
        <v>287</v>
      </c>
    </row>
    <row r="178" spans="1:20" s="25" customFormat="1" ht="23.4" customHeight="1" x14ac:dyDescent="0.25">
      <c r="A178" s="136" t="s">
        <v>801</v>
      </c>
      <c r="B178" s="340">
        <f t="shared" ref="B178:M178" si="49">SUM(B179:B180)</f>
        <v>58</v>
      </c>
      <c r="C178" s="340">
        <f t="shared" si="49"/>
        <v>53</v>
      </c>
      <c r="D178" s="340">
        <f t="shared" si="49"/>
        <v>175</v>
      </c>
      <c r="E178" s="340">
        <f t="shared" si="49"/>
        <v>566</v>
      </c>
      <c r="F178" s="340">
        <f t="shared" si="49"/>
        <v>2390</v>
      </c>
      <c r="G178" s="340">
        <f t="shared" si="49"/>
        <v>3482</v>
      </c>
      <c r="H178" s="340">
        <f t="shared" si="49"/>
        <v>4266</v>
      </c>
      <c r="I178" s="340">
        <f t="shared" si="49"/>
        <v>5827</v>
      </c>
      <c r="J178" s="340">
        <f t="shared" si="49"/>
        <v>3696</v>
      </c>
      <c r="K178" s="340">
        <f t="shared" si="49"/>
        <v>1272</v>
      </c>
      <c r="L178" s="340">
        <f t="shared" si="49"/>
        <v>42</v>
      </c>
      <c r="M178" s="340">
        <f t="shared" si="49"/>
        <v>57</v>
      </c>
      <c r="N178" s="341">
        <f t="shared" si="36"/>
        <v>21884</v>
      </c>
      <c r="O178" s="26" t="s">
        <v>221</v>
      </c>
      <c r="Q178" s="22"/>
    </row>
    <row r="179" spans="1:20" s="25" customFormat="1" ht="18" customHeight="1" x14ac:dyDescent="0.25">
      <c r="A179" s="140" t="s">
        <v>802</v>
      </c>
      <c r="B179" s="175">
        <v>47</v>
      </c>
      <c r="C179" s="175">
        <v>53</v>
      </c>
      <c r="D179" s="175">
        <v>48</v>
      </c>
      <c r="E179" s="175">
        <v>175</v>
      </c>
      <c r="F179" s="175">
        <v>894</v>
      </c>
      <c r="G179" s="175">
        <v>1211</v>
      </c>
      <c r="H179" s="175">
        <v>1857</v>
      </c>
      <c r="I179" s="175">
        <v>2341</v>
      </c>
      <c r="J179" s="175">
        <v>1670</v>
      </c>
      <c r="K179" s="175">
        <v>468</v>
      </c>
      <c r="L179" s="175">
        <v>42</v>
      </c>
      <c r="M179" s="175">
        <v>26</v>
      </c>
      <c r="N179" s="339">
        <f t="shared" si="36"/>
        <v>8832</v>
      </c>
      <c r="O179" s="22" t="s">
        <v>884</v>
      </c>
      <c r="Q179" s="22"/>
    </row>
    <row r="180" spans="1:20" ht="18" customHeight="1" x14ac:dyDescent="0.25">
      <c r="A180" s="132" t="s">
        <v>184</v>
      </c>
      <c r="B180" s="175">
        <v>11</v>
      </c>
      <c r="C180" s="175">
        <v>0</v>
      </c>
      <c r="D180" s="175">
        <v>127</v>
      </c>
      <c r="E180" s="175">
        <v>391</v>
      </c>
      <c r="F180" s="175">
        <v>1496</v>
      </c>
      <c r="G180" s="175">
        <v>2271</v>
      </c>
      <c r="H180" s="175">
        <v>2409</v>
      </c>
      <c r="I180" s="175">
        <v>3486</v>
      </c>
      <c r="J180" s="175">
        <v>2026</v>
      </c>
      <c r="K180" s="175">
        <v>804</v>
      </c>
      <c r="L180" s="175">
        <v>0</v>
      </c>
      <c r="M180" s="175">
        <v>31</v>
      </c>
      <c r="N180" s="339">
        <f t="shared" si="36"/>
        <v>13052</v>
      </c>
      <c r="O180" s="22" t="s">
        <v>556</v>
      </c>
    </row>
    <row r="181" spans="1:20" s="25" customFormat="1" ht="23.85" customHeight="1" x14ac:dyDescent="0.25">
      <c r="A181" s="139" t="s">
        <v>803</v>
      </c>
      <c r="B181" s="340">
        <f t="shared" ref="B181:M181" si="50">SUM(B182:B182)</f>
        <v>1042</v>
      </c>
      <c r="C181" s="340">
        <f t="shared" si="50"/>
        <v>749</v>
      </c>
      <c r="D181" s="340">
        <f t="shared" si="50"/>
        <v>987</v>
      </c>
      <c r="E181" s="340">
        <f t="shared" si="50"/>
        <v>5032</v>
      </c>
      <c r="F181" s="340">
        <f t="shared" si="50"/>
        <v>5319</v>
      </c>
      <c r="G181" s="340">
        <f t="shared" si="50"/>
        <v>2704</v>
      </c>
      <c r="H181" s="340">
        <f t="shared" si="50"/>
        <v>1448</v>
      </c>
      <c r="I181" s="340">
        <f t="shared" si="50"/>
        <v>2614</v>
      </c>
      <c r="J181" s="340">
        <f t="shared" si="50"/>
        <v>1405</v>
      </c>
      <c r="K181" s="340">
        <f t="shared" si="50"/>
        <v>2182</v>
      </c>
      <c r="L181" s="340">
        <f t="shared" si="50"/>
        <v>1086</v>
      </c>
      <c r="M181" s="340">
        <f t="shared" si="50"/>
        <v>1046</v>
      </c>
      <c r="N181" s="341">
        <f t="shared" si="36"/>
        <v>25614</v>
      </c>
      <c r="O181" s="26" t="s">
        <v>237</v>
      </c>
      <c r="Q181" s="22"/>
    </row>
    <row r="182" spans="1:20" ht="18" customHeight="1" x14ac:dyDescent="0.25">
      <c r="A182" s="132" t="s">
        <v>224</v>
      </c>
      <c r="B182" s="175">
        <v>1042</v>
      </c>
      <c r="C182" s="175">
        <v>749</v>
      </c>
      <c r="D182" s="175">
        <v>987</v>
      </c>
      <c r="E182" s="175">
        <v>5032</v>
      </c>
      <c r="F182" s="175">
        <v>5319</v>
      </c>
      <c r="G182" s="175">
        <v>2704</v>
      </c>
      <c r="H182" s="175">
        <v>1448</v>
      </c>
      <c r="I182" s="175">
        <v>2614</v>
      </c>
      <c r="J182" s="175">
        <v>1405</v>
      </c>
      <c r="K182" s="175">
        <v>2182</v>
      </c>
      <c r="L182" s="175">
        <v>1086</v>
      </c>
      <c r="M182" s="175">
        <v>1046</v>
      </c>
      <c r="N182" s="339">
        <f t="shared" si="36"/>
        <v>25614</v>
      </c>
      <c r="O182" s="22" t="s">
        <v>557</v>
      </c>
      <c r="R182" s="21"/>
    </row>
    <row r="183" spans="1:20" s="25" customFormat="1" ht="23.85" customHeight="1" x14ac:dyDescent="0.25">
      <c r="A183" s="139" t="s">
        <v>804</v>
      </c>
      <c r="B183" s="340">
        <f t="shared" ref="B183:M183" si="51">SUM(B184:B187)</f>
        <v>211</v>
      </c>
      <c r="C183" s="340">
        <f t="shared" si="51"/>
        <v>350</v>
      </c>
      <c r="D183" s="340">
        <f t="shared" si="51"/>
        <v>664</v>
      </c>
      <c r="E183" s="340">
        <f t="shared" si="51"/>
        <v>1458</v>
      </c>
      <c r="F183" s="340">
        <f t="shared" si="51"/>
        <v>2121</v>
      </c>
      <c r="G183" s="340">
        <f t="shared" si="51"/>
        <v>532</v>
      </c>
      <c r="H183" s="340">
        <f t="shared" si="51"/>
        <v>394</v>
      </c>
      <c r="I183" s="340">
        <f t="shared" si="51"/>
        <v>1907</v>
      </c>
      <c r="J183" s="340">
        <f t="shared" si="51"/>
        <v>879</v>
      </c>
      <c r="K183" s="340">
        <f t="shared" si="51"/>
        <v>550</v>
      </c>
      <c r="L183" s="340">
        <f t="shared" si="51"/>
        <v>738</v>
      </c>
      <c r="M183" s="340">
        <f t="shared" si="51"/>
        <v>555</v>
      </c>
      <c r="N183" s="341">
        <f t="shared" si="36"/>
        <v>10359</v>
      </c>
      <c r="O183" s="26" t="s">
        <v>239</v>
      </c>
      <c r="Q183" s="26"/>
    </row>
    <row r="184" spans="1:20" ht="18" customHeight="1" x14ac:dyDescent="0.25">
      <c r="A184" s="132" t="s">
        <v>805</v>
      </c>
      <c r="B184" s="175">
        <v>0</v>
      </c>
      <c r="C184" s="175">
        <v>43</v>
      </c>
      <c r="D184" s="175">
        <v>149</v>
      </c>
      <c r="E184" s="175">
        <v>331</v>
      </c>
      <c r="F184" s="175">
        <v>324</v>
      </c>
      <c r="G184" s="175">
        <v>111</v>
      </c>
      <c r="H184" s="175">
        <v>122</v>
      </c>
      <c r="I184" s="175">
        <v>344</v>
      </c>
      <c r="J184" s="175">
        <v>8</v>
      </c>
      <c r="K184" s="175">
        <v>19</v>
      </c>
      <c r="L184" s="175">
        <v>97</v>
      </c>
      <c r="M184" s="175">
        <v>0</v>
      </c>
      <c r="N184" s="339">
        <f t="shared" si="36"/>
        <v>1548</v>
      </c>
      <c r="O184" s="22" t="s">
        <v>965</v>
      </c>
      <c r="R184" s="21"/>
    </row>
    <row r="185" spans="1:20" ht="18" customHeight="1" x14ac:dyDescent="0.25">
      <c r="A185" s="132" t="s">
        <v>806</v>
      </c>
      <c r="B185" s="175">
        <v>4</v>
      </c>
      <c r="C185" s="175">
        <v>3</v>
      </c>
      <c r="D185" s="175">
        <v>2</v>
      </c>
      <c r="E185" s="175">
        <v>5</v>
      </c>
      <c r="F185" s="175">
        <v>24</v>
      </c>
      <c r="G185" s="175">
        <v>0</v>
      </c>
      <c r="H185" s="175">
        <v>11</v>
      </c>
      <c r="I185" s="175">
        <v>168</v>
      </c>
      <c r="J185" s="175">
        <v>45</v>
      </c>
      <c r="K185" s="175">
        <v>19</v>
      </c>
      <c r="L185" s="175">
        <v>37</v>
      </c>
      <c r="M185" s="175">
        <v>0</v>
      </c>
      <c r="N185" s="339">
        <f t="shared" si="36"/>
        <v>318</v>
      </c>
      <c r="O185" s="22" t="s">
        <v>916</v>
      </c>
      <c r="R185" s="21"/>
    </row>
    <row r="186" spans="1:20" ht="18" customHeight="1" x14ac:dyDescent="0.25">
      <c r="A186" s="132" t="s">
        <v>226</v>
      </c>
      <c r="B186" s="175">
        <v>165</v>
      </c>
      <c r="C186" s="175">
        <v>138</v>
      </c>
      <c r="D186" s="175">
        <v>224</v>
      </c>
      <c r="E186" s="175">
        <v>543</v>
      </c>
      <c r="F186" s="175">
        <v>1134</v>
      </c>
      <c r="G186" s="175">
        <v>173</v>
      </c>
      <c r="H186" s="175">
        <v>238</v>
      </c>
      <c r="I186" s="175">
        <v>885</v>
      </c>
      <c r="J186" s="175">
        <v>713</v>
      </c>
      <c r="K186" s="175">
        <v>243</v>
      </c>
      <c r="L186" s="175">
        <v>355</v>
      </c>
      <c r="M186" s="175">
        <v>445</v>
      </c>
      <c r="N186" s="339">
        <f t="shared" si="36"/>
        <v>5256</v>
      </c>
      <c r="O186" s="22" t="s">
        <v>559</v>
      </c>
      <c r="R186" s="21"/>
    </row>
    <row r="187" spans="1:20" ht="18" customHeight="1" x14ac:dyDescent="0.25">
      <c r="A187" s="132" t="s">
        <v>619</v>
      </c>
      <c r="B187" s="175">
        <v>42</v>
      </c>
      <c r="C187" s="175">
        <v>166</v>
      </c>
      <c r="D187" s="175">
        <v>289</v>
      </c>
      <c r="E187" s="175">
        <v>579</v>
      </c>
      <c r="F187" s="175">
        <v>639</v>
      </c>
      <c r="G187" s="175">
        <v>248</v>
      </c>
      <c r="H187" s="175">
        <v>23</v>
      </c>
      <c r="I187" s="175">
        <v>510</v>
      </c>
      <c r="J187" s="175">
        <v>113</v>
      </c>
      <c r="K187" s="175">
        <v>269</v>
      </c>
      <c r="L187" s="175">
        <v>249</v>
      </c>
      <c r="M187" s="175">
        <v>110</v>
      </c>
      <c r="N187" s="339">
        <f t="shared" si="36"/>
        <v>3237</v>
      </c>
      <c r="O187" s="22" t="s">
        <v>561</v>
      </c>
      <c r="R187" s="21"/>
    </row>
    <row r="188" spans="1:20" s="25" customFormat="1" ht="23.85" customHeight="1" x14ac:dyDescent="0.25">
      <c r="A188" s="136" t="s">
        <v>807</v>
      </c>
      <c r="B188" s="340">
        <f t="shared" ref="B188:M188" si="52">SUM(B189:B189)</f>
        <v>0</v>
      </c>
      <c r="C188" s="340">
        <f t="shared" si="52"/>
        <v>182</v>
      </c>
      <c r="D188" s="340">
        <f t="shared" si="52"/>
        <v>190</v>
      </c>
      <c r="E188" s="340">
        <f t="shared" si="52"/>
        <v>300</v>
      </c>
      <c r="F188" s="340">
        <f t="shared" si="52"/>
        <v>256</v>
      </c>
      <c r="G188" s="340">
        <f t="shared" si="52"/>
        <v>143</v>
      </c>
      <c r="H188" s="340">
        <f t="shared" si="52"/>
        <v>72</v>
      </c>
      <c r="I188" s="340">
        <f t="shared" si="52"/>
        <v>53</v>
      </c>
      <c r="J188" s="340">
        <f t="shared" si="52"/>
        <v>81</v>
      </c>
      <c r="K188" s="340">
        <f t="shared" si="52"/>
        <v>158</v>
      </c>
      <c r="L188" s="340">
        <f t="shared" si="52"/>
        <v>19</v>
      </c>
      <c r="M188" s="340">
        <f t="shared" si="52"/>
        <v>118</v>
      </c>
      <c r="N188" s="341">
        <f t="shared" si="36"/>
        <v>1572</v>
      </c>
      <c r="O188" s="26" t="s">
        <v>290</v>
      </c>
      <c r="Q188" s="22"/>
    </row>
    <row r="189" spans="1:20" ht="18" customHeight="1" x14ac:dyDescent="0.25">
      <c r="A189" s="132" t="s">
        <v>808</v>
      </c>
      <c r="B189" s="175">
        <v>0</v>
      </c>
      <c r="C189" s="175">
        <v>182</v>
      </c>
      <c r="D189" s="175">
        <v>190</v>
      </c>
      <c r="E189" s="175">
        <v>300</v>
      </c>
      <c r="F189" s="175">
        <v>256</v>
      </c>
      <c r="G189" s="175">
        <v>143</v>
      </c>
      <c r="H189" s="175">
        <v>72</v>
      </c>
      <c r="I189" s="175">
        <v>53</v>
      </c>
      <c r="J189" s="175">
        <v>81</v>
      </c>
      <c r="K189" s="175">
        <v>158</v>
      </c>
      <c r="L189" s="175">
        <v>19</v>
      </c>
      <c r="M189" s="175">
        <v>118</v>
      </c>
      <c r="N189" s="339">
        <f t="shared" si="36"/>
        <v>1572</v>
      </c>
      <c r="O189" s="22" t="s">
        <v>562</v>
      </c>
    </row>
    <row r="190" spans="1:20" s="25" customFormat="1" ht="23.85" customHeight="1" x14ac:dyDescent="0.25">
      <c r="A190" s="136" t="s">
        <v>809</v>
      </c>
      <c r="B190" s="340">
        <f t="shared" ref="B190:M190" si="53">SUM(B191:B192)</f>
        <v>5335</v>
      </c>
      <c r="C190" s="340">
        <f t="shared" si="53"/>
        <v>8203</v>
      </c>
      <c r="D190" s="340">
        <f t="shared" si="53"/>
        <v>15609</v>
      </c>
      <c r="E190" s="340">
        <f t="shared" si="53"/>
        <v>30351</v>
      </c>
      <c r="F190" s="340">
        <f t="shared" si="53"/>
        <v>26822</v>
      </c>
      <c r="G190" s="340">
        <f t="shared" si="53"/>
        <v>23672</v>
      </c>
      <c r="H190" s="340">
        <f t="shared" si="53"/>
        <v>22157</v>
      </c>
      <c r="I190" s="340">
        <f t="shared" si="53"/>
        <v>21003</v>
      </c>
      <c r="J190" s="340">
        <f t="shared" si="53"/>
        <v>23376</v>
      </c>
      <c r="K190" s="340">
        <f t="shared" si="53"/>
        <v>18473</v>
      </c>
      <c r="L190" s="340">
        <f t="shared" si="53"/>
        <v>5983</v>
      </c>
      <c r="M190" s="340">
        <f t="shared" si="53"/>
        <v>5608</v>
      </c>
      <c r="N190" s="341">
        <f>SUM(B190:M190)</f>
        <v>206592</v>
      </c>
      <c r="O190" s="26" t="s">
        <v>241</v>
      </c>
      <c r="Q190" s="22"/>
    </row>
    <row r="191" spans="1:20" ht="18" customHeight="1" x14ac:dyDescent="0.25">
      <c r="A191" s="140" t="s">
        <v>412</v>
      </c>
      <c r="B191" s="175">
        <v>0</v>
      </c>
      <c r="C191" s="175">
        <v>0</v>
      </c>
      <c r="D191" s="175">
        <v>0</v>
      </c>
      <c r="E191" s="175">
        <v>362</v>
      </c>
      <c r="F191" s="175">
        <v>142</v>
      </c>
      <c r="G191" s="175">
        <v>90</v>
      </c>
      <c r="H191" s="175">
        <v>52</v>
      </c>
      <c r="I191" s="175">
        <v>84</v>
      </c>
      <c r="J191" s="175">
        <v>73</v>
      </c>
      <c r="K191" s="175">
        <v>227</v>
      </c>
      <c r="L191" s="175">
        <v>76</v>
      </c>
      <c r="M191" s="175">
        <v>117</v>
      </c>
      <c r="N191" s="339">
        <f>SUM(B191:M191)</f>
        <v>1223</v>
      </c>
      <c r="O191" s="22" t="s">
        <v>829</v>
      </c>
      <c r="P191" s="21"/>
      <c r="R191" s="21"/>
      <c r="S191" s="21"/>
      <c r="T191" s="21"/>
    </row>
    <row r="192" spans="1:20" ht="17.7" customHeight="1" x14ac:dyDescent="0.25">
      <c r="A192" s="132" t="s">
        <v>228</v>
      </c>
      <c r="B192" s="175">
        <v>5335</v>
      </c>
      <c r="C192" s="175">
        <v>8203</v>
      </c>
      <c r="D192" s="175">
        <v>15609</v>
      </c>
      <c r="E192" s="175">
        <v>29989</v>
      </c>
      <c r="F192" s="175">
        <v>26680</v>
      </c>
      <c r="G192" s="175">
        <v>23582</v>
      </c>
      <c r="H192" s="175">
        <v>22105</v>
      </c>
      <c r="I192" s="175">
        <v>20919</v>
      </c>
      <c r="J192" s="175">
        <v>23303</v>
      </c>
      <c r="K192" s="175">
        <v>18246</v>
      </c>
      <c r="L192" s="175">
        <v>5907</v>
      </c>
      <c r="M192" s="175">
        <v>5491</v>
      </c>
      <c r="N192" s="339">
        <f>SUM(B192:M192)</f>
        <v>205369</v>
      </c>
      <c r="O192" s="22" t="s">
        <v>563</v>
      </c>
    </row>
    <row r="193" spans="1:20" s="25" customFormat="1" ht="23.85" customHeight="1" x14ac:dyDescent="0.25">
      <c r="A193" s="136" t="s">
        <v>810</v>
      </c>
      <c r="B193" s="340">
        <f>SUM(B194:B196)</f>
        <v>0</v>
      </c>
      <c r="C193" s="340">
        <f t="shared" ref="C193:H193" si="54">SUM(C194:C196)</f>
        <v>0</v>
      </c>
      <c r="D193" s="340">
        <f t="shared" si="54"/>
        <v>0</v>
      </c>
      <c r="E193" s="340">
        <f t="shared" si="54"/>
        <v>19</v>
      </c>
      <c r="F193" s="340">
        <f t="shared" si="54"/>
        <v>126</v>
      </c>
      <c r="G193" s="340">
        <f t="shared" si="54"/>
        <v>109</v>
      </c>
      <c r="H193" s="340">
        <f t="shared" si="54"/>
        <v>130</v>
      </c>
      <c r="I193" s="340">
        <f>SUM(I194:I196)</f>
        <v>126</v>
      </c>
      <c r="J193" s="340">
        <f>SUM(J194:J196)</f>
        <v>516</v>
      </c>
      <c r="K193" s="340">
        <f>SUM(K194:K196)</f>
        <v>219</v>
      </c>
      <c r="L193" s="340">
        <f>SUM(L194:L196)</f>
        <v>0</v>
      </c>
      <c r="M193" s="340">
        <f>SUM(M194:M196)</f>
        <v>0</v>
      </c>
      <c r="N193" s="341">
        <f t="shared" ref="N193:N205" si="55">SUM(B193:M193)</f>
        <v>1245</v>
      </c>
      <c r="O193" s="26" t="s">
        <v>243</v>
      </c>
      <c r="Q193" s="22"/>
    </row>
    <row r="194" spans="1:20" ht="18" customHeight="1" x14ac:dyDescent="0.25">
      <c r="A194" s="140" t="s">
        <v>620</v>
      </c>
      <c r="B194" s="175">
        <v>0</v>
      </c>
      <c r="C194" s="175">
        <v>0</v>
      </c>
      <c r="D194" s="175">
        <v>0</v>
      </c>
      <c r="E194" s="175">
        <v>19</v>
      </c>
      <c r="F194" s="175">
        <v>126</v>
      </c>
      <c r="G194" s="175">
        <v>109</v>
      </c>
      <c r="H194" s="175">
        <v>130</v>
      </c>
      <c r="I194" s="175">
        <v>126</v>
      </c>
      <c r="J194" s="175">
        <v>516</v>
      </c>
      <c r="K194" s="175">
        <v>219</v>
      </c>
      <c r="L194" s="175">
        <v>0</v>
      </c>
      <c r="M194" s="175">
        <v>0</v>
      </c>
      <c r="N194" s="339">
        <f t="shared" si="55"/>
        <v>1245</v>
      </c>
      <c r="O194" s="22" t="s">
        <v>842</v>
      </c>
      <c r="P194" s="21"/>
      <c r="R194" s="21"/>
      <c r="S194" s="21"/>
      <c r="T194" s="21"/>
    </row>
    <row r="195" spans="1:20" ht="18" customHeight="1" x14ac:dyDescent="0.25">
      <c r="A195" s="132" t="s">
        <v>230</v>
      </c>
      <c r="B195" s="175">
        <v>0</v>
      </c>
      <c r="C195" s="175">
        <v>0</v>
      </c>
      <c r="D195" s="175">
        <v>0</v>
      </c>
      <c r="E195" s="175">
        <v>0</v>
      </c>
      <c r="F195" s="175">
        <v>0</v>
      </c>
      <c r="G195" s="175">
        <v>0</v>
      </c>
      <c r="H195" s="175">
        <v>0</v>
      </c>
      <c r="I195" s="175">
        <v>0</v>
      </c>
      <c r="J195" s="175">
        <v>0</v>
      </c>
      <c r="K195" s="175">
        <v>0</v>
      </c>
      <c r="L195" s="175">
        <v>0</v>
      </c>
      <c r="M195" s="175">
        <v>0</v>
      </c>
      <c r="N195" s="339">
        <f t="shared" si="55"/>
        <v>0</v>
      </c>
      <c r="O195" s="22" t="s">
        <v>564</v>
      </c>
    </row>
    <row r="196" spans="1:20" ht="18" customHeight="1" x14ac:dyDescent="0.25">
      <c r="A196" s="132" t="s">
        <v>353</v>
      </c>
      <c r="B196" s="175">
        <v>0</v>
      </c>
      <c r="C196" s="175">
        <v>0</v>
      </c>
      <c r="D196" s="175">
        <v>0</v>
      </c>
      <c r="E196" s="175">
        <v>0</v>
      </c>
      <c r="F196" s="175">
        <v>0</v>
      </c>
      <c r="G196" s="175">
        <v>0</v>
      </c>
      <c r="H196" s="175">
        <v>0</v>
      </c>
      <c r="I196" s="175">
        <v>0</v>
      </c>
      <c r="J196" s="175">
        <v>0</v>
      </c>
      <c r="K196" s="175">
        <v>0</v>
      </c>
      <c r="L196" s="175">
        <v>0</v>
      </c>
      <c r="M196" s="175">
        <v>0</v>
      </c>
      <c r="N196" s="339">
        <f t="shared" si="55"/>
        <v>0</v>
      </c>
      <c r="O196" s="22" t="s">
        <v>565</v>
      </c>
    </row>
    <row r="197" spans="1:20" s="25" customFormat="1" ht="23.85" customHeight="1" x14ac:dyDescent="0.25">
      <c r="A197" s="139" t="s">
        <v>811</v>
      </c>
      <c r="B197" s="340">
        <f t="shared" ref="B197:K197" si="56">SUM(B198:B200)</f>
        <v>685</v>
      </c>
      <c r="C197" s="340">
        <f t="shared" si="56"/>
        <v>740</v>
      </c>
      <c r="D197" s="340">
        <f t="shared" si="56"/>
        <v>2330</v>
      </c>
      <c r="E197" s="340">
        <f t="shared" si="56"/>
        <v>7816</v>
      </c>
      <c r="F197" s="340">
        <f t="shared" si="56"/>
        <v>6678</v>
      </c>
      <c r="G197" s="340">
        <f t="shared" si="56"/>
        <v>7015</v>
      </c>
      <c r="H197" s="340">
        <f t="shared" si="56"/>
        <v>7848</v>
      </c>
      <c r="I197" s="340">
        <f t="shared" si="56"/>
        <v>8801</v>
      </c>
      <c r="J197" s="340">
        <f t="shared" si="56"/>
        <v>8229</v>
      </c>
      <c r="K197" s="340">
        <f t="shared" si="56"/>
        <v>7107</v>
      </c>
      <c r="L197" s="340">
        <f>SUM(L198:L200)</f>
        <v>1101</v>
      </c>
      <c r="M197" s="340">
        <f>SUM(M198:M200)</f>
        <v>1608</v>
      </c>
      <c r="N197" s="341">
        <f t="shared" si="55"/>
        <v>59958</v>
      </c>
      <c r="O197" s="26" t="s">
        <v>245</v>
      </c>
      <c r="Q197" s="22"/>
    </row>
    <row r="198" spans="1:20" ht="18" customHeight="1" x14ac:dyDescent="0.25">
      <c r="A198" s="132" t="s">
        <v>621</v>
      </c>
      <c r="B198" s="175">
        <v>33</v>
      </c>
      <c r="C198" s="175">
        <v>180</v>
      </c>
      <c r="D198" s="175">
        <v>208</v>
      </c>
      <c r="E198" s="175">
        <v>489</v>
      </c>
      <c r="F198" s="175">
        <v>559</v>
      </c>
      <c r="G198" s="175">
        <v>841</v>
      </c>
      <c r="H198" s="175">
        <v>878</v>
      </c>
      <c r="I198" s="175">
        <v>951</v>
      </c>
      <c r="J198" s="175">
        <v>1006</v>
      </c>
      <c r="K198" s="175">
        <v>775</v>
      </c>
      <c r="L198" s="175">
        <v>181</v>
      </c>
      <c r="M198" s="175">
        <v>140</v>
      </c>
      <c r="N198" s="339">
        <f t="shared" si="55"/>
        <v>6241</v>
      </c>
      <c r="O198" s="22" t="s">
        <v>843</v>
      </c>
      <c r="P198" s="21"/>
      <c r="R198" s="21"/>
      <c r="S198" s="21"/>
      <c r="T198" s="21"/>
    </row>
    <row r="199" spans="1:20" ht="18" customHeight="1" x14ac:dyDescent="0.25">
      <c r="A199" s="132" t="s">
        <v>307</v>
      </c>
      <c r="B199" s="175">
        <v>133</v>
      </c>
      <c r="C199" s="175">
        <v>119</v>
      </c>
      <c r="D199" s="175">
        <v>237</v>
      </c>
      <c r="E199" s="175">
        <v>709</v>
      </c>
      <c r="F199" s="175">
        <v>732</v>
      </c>
      <c r="G199" s="175">
        <v>625</v>
      </c>
      <c r="H199" s="175">
        <v>657</v>
      </c>
      <c r="I199" s="175">
        <v>745</v>
      </c>
      <c r="J199" s="175">
        <v>803</v>
      </c>
      <c r="K199" s="175">
        <v>763</v>
      </c>
      <c r="L199" s="175">
        <v>155</v>
      </c>
      <c r="M199" s="175">
        <v>195</v>
      </c>
      <c r="N199" s="339">
        <f t="shared" si="55"/>
        <v>5873</v>
      </c>
      <c r="O199" s="22" t="s">
        <v>309</v>
      </c>
    </row>
    <row r="200" spans="1:20" ht="17.7" customHeight="1" x14ac:dyDescent="0.25">
      <c r="A200" s="132" t="s">
        <v>354</v>
      </c>
      <c r="B200" s="175">
        <v>519</v>
      </c>
      <c r="C200" s="175">
        <v>441</v>
      </c>
      <c r="D200" s="175">
        <v>1885</v>
      </c>
      <c r="E200" s="175">
        <v>6618</v>
      </c>
      <c r="F200" s="175">
        <v>5387</v>
      </c>
      <c r="G200" s="175">
        <v>5549</v>
      </c>
      <c r="H200" s="175">
        <v>6313</v>
      </c>
      <c r="I200" s="175">
        <v>7105</v>
      </c>
      <c r="J200" s="175">
        <v>6420</v>
      </c>
      <c r="K200" s="175">
        <v>5569</v>
      </c>
      <c r="L200" s="175">
        <v>765</v>
      </c>
      <c r="M200" s="175">
        <v>1273</v>
      </c>
      <c r="N200" s="339">
        <f t="shared" si="55"/>
        <v>47844</v>
      </c>
      <c r="O200" s="22" t="s">
        <v>246</v>
      </c>
    </row>
    <row r="201" spans="1:20" s="25" customFormat="1" ht="23.85" customHeight="1" x14ac:dyDescent="0.25">
      <c r="A201" s="139" t="s">
        <v>812</v>
      </c>
      <c r="B201" s="340">
        <f t="shared" ref="B201:K201" si="57">SUM(B202:B205)</f>
        <v>186</v>
      </c>
      <c r="C201" s="340">
        <f t="shared" si="57"/>
        <v>421</v>
      </c>
      <c r="D201" s="340">
        <f t="shared" si="57"/>
        <v>702</v>
      </c>
      <c r="E201" s="340">
        <f t="shared" si="57"/>
        <v>1408</v>
      </c>
      <c r="F201" s="340">
        <f t="shared" si="57"/>
        <v>1764</v>
      </c>
      <c r="G201" s="340">
        <f t="shared" si="57"/>
        <v>1748</v>
      </c>
      <c r="H201" s="340">
        <f t="shared" si="57"/>
        <v>2334</v>
      </c>
      <c r="I201" s="340">
        <f t="shared" si="57"/>
        <v>4228</v>
      </c>
      <c r="J201" s="340">
        <f t="shared" si="57"/>
        <v>2455</v>
      </c>
      <c r="K201" s="340">
        <f t="shared" si="57"/>
        <v>808</v>
      </c>
      <c r="L201" s="340">
        <f>SUM(L202:L205)</f>
        <v>485</v>
      </c>
      <c r="M201" s="340">
        <f>SUM(M202:M205)</f>
        <v>204</v>
      </c>
      <c r="N201" s="341">
        <f t="shared" si="55"/>
        <v>16743</v>
      </c>
      <c r="O201" s="26" t="s">
        <v>247</v>
      </c>
      <c r="Q201" s="22"/>
    </row>
    <row r="202" spans="1:20" ht="18" customHeight="1" x14ac:dyDescent="0.25">
      <c r="A202" s="132" t="s">
        <v>355</v>
      </c>
      <c r="B202" s="175">
        <v>43</v>
      </c>
      <c r="C202" s="175">
        <v>10</v>
      </c>
      <c r="D202" s="175">
        <v>95</v>
      </c>
      <c r="E202" s="175">
        <v>478</v>
      </c>
      <c r="F202" s="175">
        <v>743</v>
      </c>
      <c r="G202" s="175">
        <v>651</v>
      </c>
      <c r="H202" s="175">
        <v>695</v>
      </c>
      <c r="I202" s="175">
        <v>1340</v>
      </c>
      <c r="J202" s="175">
        <v>874</v>
      </c>
      <c r="K202" s="175">
        <v>264</v>
      </c>
      <c r="L202" s="175">
        <v>156</v>
      </c>
      <c r="M202" s="175">
        <v>25</v>
      </c>
      <c r="N202" s="339">
        <f t="shared" si="55"/>
        <v>5374</v>
      </c>
      <c r="O202" s="22" t="s">
        <v>966</v>
      </c>
    </row>
    <row r="203" spans="1:20" ht="18" customHeight="1" x14ac:dyDescent="0.25">
      <c r="A203" s="132" t="s">
        <v>236</v>
      </c>
      <c r="B203" s="175">
        <v>54</v>
      </c>
      <c r="C203" s="175">
        <v>21</v>
      </c>
      <c r="D203" s="175">
        <v>240</v>
      </c>
      <c r="E203" s="175">
        <v>285</v>
      </c>
      <c r="F203" s="175">
        <v>161</v>
      </c>
      <c r="G203" s="175">
        <v>202</v>
      </c>
      <c r="H203" s="175">
        <v>315</v>
      </c>
      <c r="I203" s="175">
        <v>792</v>
      </c>
      <c r="J203" s="175">
        <v>311</v>
      </c>
      <c r="K203" s="175">
        <v>100</v>
      </c>
      <c r="L203" s="175">
        <v>15</v>
      </c>
      <c r="M203" s="175">
        <v>0</v>
      </c>
      <c r="N203" s="339">
        <f t="shared" si="55"/>
        <v>2496</v>
      </c>
      <c r="O203" s="22" t="s">
        <v>568</v>
      </c>
    </row>
    <row r="204" spans="1:20" ht="18" customHeight="1" x14ac:dyDescent="0.25">
      <c r="A204" s="132" t="s">
        <v>813</v>
      </c>
      <c r="B204" s="175">
        <v>56</v>
      </c>
      <c r="C204" s="175">
        <v>111</v>
      </c>
      <c r="D204" s="175">
        <v>98</v>
      </c>
      <c r="E204" s="175">
        <v>337</v>
      </c>
      <c r="F204" s="175">
        <v>468</v>
      </c>
      <c r="G204" s="175">
        <v>494</v>
      </c>
      <c r="H204" s="175">
        <v>838</v>
      </c>
      <c r="I204" s="175">
        <v>1531</v>
      </c>
      <c r="J204" s="175">
        <v>873</v>
      </c>
      <c r="K204" s="175">
        <v>340</v>
      </c>
      <c r="L204" s="175">
        <v>257</v>
      </c>
      <c r="M204" s="175">
        <v>126</v>
      </c>
      <c r="N204" s="339">
        <f t="shared" si="55"/>
        <v>5529</v>
      </c>
      <c r="O204" s="22" t="s">
        <v>569</v>
      </c>
    </row>
    <row r="205" spans="1:20" ht="18" customHeight="1" thickBot="1" x14ac:dyDescent="0.3">
      <c r="A205" s="132" t="s">
        <v>292</v>
      </c>
      <c r="B205" s="175">
        <v>33</v>
      </c>
      <c r="C205" s="175">
        <v>279</v>
      </c>
      <c r="D205" s="175">
        <v>269</v>
      </c>
      <c r="E205" s="175">
        <v>308</v>
      </c>
      <c r="F205" s="175">
        <v>392</v>
      </c>
      <c r="G205" s="175">
        <v>401</v>
      </c>
      <c r="H205" s="175">
        <v>486</v>
      </c>
      <c r="I205" s="175">
        <v>565</v>
      </c>
      <c r="J205" s="175">
        <v>397</v>
      </c>
      <c r="K205" s="175">
        <v>104</v>
      </c>
      <c r="L205" s="175">
        <v>57</v>
      </c>
      <c r="M205" s="175">
        <v>53</v>
      </c>
      <c r="N205" s="339">
        <f t="shared" si="55"/>
        <v>3344</v>
      </c>
      <c r="O205" s="22" t="s">
        <v>570</v>
      </c>
    </row>
    <row r="206" spans="1:20" ht="36" customHeight="1" thickTop="1" thickBot="1" x14ac:dyDescent="0.3">
      <c r="A206" s="517"/>
      <c r="B206" s="518"/>
      <c r="C206" s="518"/>
      <c r="D206" s="518"/>
      <c r="E206" s="518"/>
      <c r="F206" s="518"/>
      <c r="G206" s="518"/>
      <c r="H206" s="518"/>
      <c r="I206" s="518"/>
      <c r="J206" s="518"/>
      <c r="K206" s="518"/>
      <c r="L206" s="518"/>
      <c r="M206" s="518"/>
      <c r="N206" s="518"/>
      <c r="O206" s="25"/>
    </row>
    <row r="207" spans="1:20" ht="1.2" customHeight="1" thickBot="1" x14ac:dyDescent="0.3">
      <c r="A207" s="519"/>
      <c r="B207" s="520"/>
      <c r="C207" s="520"/>
      <c r="D207" s="520"/>
      <c r="E207" s="520"/>
      <c r="F207" s="520"/>
      <c r="G207" s="520"/>
      <c r="H207" s="520"/>
      <c r="I207" s="520"/>
      <c r="J207" s="520"/>
      <c r="K207" s="520"/>
      <c r="L207" s="520"/>
      <c r="M207" s="520"/>
      <c r="N207" s="520"/>
      <c r="O207" s="25"/>
    </row>
    <row r="208" spans="1:20" ht="23.85" customHeight="1" x14ac:dyDescent="0.25">
      <c r="A208" s="521" t="s">
        <v>815</v>
      </c>
      <c r="B208" s="523" t="s">
        <v>702</v>
      </c>
      <c r="C208" s="507" t="s">
        <v>703</v>
      </c>
      <c r="D208" s="507" t="s">
        <v>704</v>
      </c>
      <c r="E208" s="507" t="s">
        <v>705</v>
      </c>
      <c r="F208" s="507" t="s">
        <v>706</v>
      </c>
      <c r="G208" s="507" t="s">
        <v>707</v>
      </c>
      <c r="H208" s="507" t="s">
        <v>708</v>
      </c>
      <c r="I208" s="507" t="s">
        <v>709</v>
      </c>
      <c r="J208" s="507" t="s">
        <v>710</v>
      </c>
      <c r="K208" s="507" t="s">
        <v>711</v>
      </c>
      <c r="L208" s="507" t="s">
        <v>712</v>
      </c>
      <c r="M208" s="507" t="s">
        <v>713</v>
      </c>
      <c r="N208" s="511" t="s">
        <v>714</v>
      </c>
      <c r="O208" s="25"/>
    </row>
    <row r="209" spans="1:19" ht="8.6999999999999993" customHeight="1" thickBot="1" x14ac:dyDescent="0.3">
      <c r="A209" s="522"/>
      <c r="B209" s="524"/>
      <c r="C209" s="508"/>
      <c r="D209" s="508"/>
      <c r="E209" s="508"/>
      <c r="F209" s="508"/>
      <c r="G209" s="508"/>
      <c r="H209" s="508"/>
      <c r="I209" s="508"/>
      <c r="J209" s="508"/>
      <c r="K209" s="508"/>
      <c r="L209" s="508"/>
      <c r="M209" s="508"/>
      <c r="N209" s="512"/>
      <c r="O209" s="25"/>
    </row>
    <row r="210" spans="1:19" ht="18" customHeight="1" x14ac:dyDescent="0.25">
      <c r="A210" s="146" t="s">
        <v>816</v>
      </c>
      <c r="B210" s="147">
        <v>65892</v>
      </c>
      <c r="C210" s="147">
        <v>95116</v>
      </c>
      <c r="D210" s="147">
        <v>195553</v>
      </c>
      <c r="E210" s="147">
        <v>205202</v>
      </c>
      <c r="F210" s="147">
        <v>179120</v>
      </c>
      <c r="G210" s="147">
        <v>119547</v>
      </c>
      <c r="H210" s="147">
        <v>115662</v>
      </c>
      <c r="I210" s="147">
        <v>130672</v>
      </c>
      <c r="J210" s="147">
        <v>106546</v>
      </c>
      <c r="K210" s="147">
        <v>96314</v>
      </c>
      <c r="L210" s="147">
        <v>113746</v>
      </c>
      <c r="M210" s="147">
        <v>112697</v>
      </c>
      <c r="N210" s="148">
        <f>SUM(B210:M210)</f>
        <v>1536067</v>
      </c>
      <c r="O210" s="25" t="s">
        <v>377</v>
      </c>
    </row>
    <row r="211" spans="1:19" ht="18" customHeight="1" thickBot="1" x14ac:dyDescent="0.3">
      <c r="A211" s="149" t="s">
        <v>817</v>
      </c>
      <c r="B211" s="150">
        <v>4578</v>
      </c>
      <c r="C211" s="150">
        <v>3594</v>
      </c>
      <c r="D211" s="150">
        <v>5785</v>
      </c>
      <c r="E211" s="150">
        <v>21803</v>
      </c>
      <c r="F211" s="150">
        <v>33285</v>
      </c>
      <c r="G211" s="150">
        <v>32363</v>
      </c>
      <c r="H211" s="150">
        <v>31497</v>
      </c>
      <c r="I211" s="150">
        <v>45173</v>
      </c>
      <c r="J211" s="150">
        <v>35846</v>
      </c>
      <c r="K211" s="150">
        <v>25792</v>
      </c>
      <c r="L211" s="150">
        <v>5848</v>
      </c>
      <c r="M211" s="150">
        <v>3348</v>
      </c>
      <c r="N211" s="151">
        <f>SUM(B211:M211)</f>
        <v>248912</v>
      </c>
      <c r="O211" s="25" t="s">
        <v>417</v>
      </c>
    </row>
    <row r="212" spans="1:19" x14ac:dyDescent="0.2">
      <c r="A212" s="504" t="s">
        <v>967</v>
      </c>
      <c r="B212" s="525"/>
      <c r="C212" s="525"/>
      <c r="D212" s="525"/>
      <c r="E212" s="525"/>
      <c r="F212" s="525"/>
      <c r="G212" s="525"/>
      <c r="H212" s="525"/>
      <c r="I212" s="525"/>
      <c r="J212" s="525"/>
      <c r="K212" s="525"/>
      <c r="L212" s="525"/>
      <c r="M212" s="525"/>
      <c r="N212" s="525"/>
    </row>
    <row r="213" spans="1:19" ht="11.4" customHeight="1" x14ac:dyDescent="0.2">
      <c r="A213" s="526"/>
      <c r="B213" s="526"/>
      <c r="C213" s="526"/>
      <c r="D213" s="526"/>
      <c r="E213" s="526"/>
      <c r="F213" s="526"/>
      <c r="G213" s="526"/>
      <c r="H213" s="526"/>
      <c r="I213" s="526"/>
      <c r="J213" s="526"/>
      <c r="K213" s="526"/>
      <c r="L213" s="526"/>
      <c r="M213" s="526"/>
      <c r="N213" s="526"/>
    </row>
    <row r="214" spans="1:19" ht="11.4" customHeight="1" x14ac:dyDescent="0.2">
      <c r="A214" s="526"/>
      <c r="B214" s="526"/>
      <c r="C214" s="526"/>
      <c r="D214" s="526"/>
      <c r="E214" s="526"/>
      <c r="F214" s="526"/>
      <c r="G214" s="526"/>
      <c r="H214" s="526"/>
      <c r="I214" s="526"/>
      <c r="J214" s="526"/>
      <c r="K214" s="526"/>
      <c r="L214" s="526"/>
      <c r="M214" s="526"/>
      <c r="N214" s="526"/>
    </row>
    <row r="215" spans="1:19" ht="13.2" x14ac:dyDescent="0.25">
      <c r="A215" s="526"/>
      <c r="B215" s="526"/>
      <c r="C215" s="526"/>
      <c r="D215" s="526"/>
      <c r="E215" s="526"/>
      <c r="F215" s="526"/>
      <c r="G215" s="526"/>
      <c r="H215" s="526"/>
      <c r="I215" s="526"/>
      <c r="J215" s="526"/>
      <c r="K215" s="526"/>
      <c r="L215" s="526"/>
      <c r="M215" s="526"/>
      <c r="N215" s="526"/>
      <c r="P215" s="23"/>
      <c r="Q215" s="21"/>
      <c r="R215"/>
      <c r="S215"/>
    </row>
    <row r="216" spans="1:19" ht="13.2" x14ac:dyDescent="0.25">
      <c r="A216" s="526"/>
      <c r="B216" s="526"/>
      <c r="C216" s="526"/>
      <c r="D216" s="526"/>
      <c r="E216" s="526"/>
      <c r="F216" s="526"/>
      <c r="G216" s="526"/>
      <c r="H216" s="526"/>
      <c r="I216" s="526"/>
      <c r="J216" s="526"/>
      <c r="K216" s="526"/>
      <c r="L216" s="526"/>
      <c r="M216" s="526"/>
      <c r="N216" s="526"/>
      <c r="P216" s="23"/>
      <c r="Q216" s="21"/>
      <c r="R216"/>
      <c r="S216"/>
    </row>
    <row r="217" spans="1:19" ht="11.4" customHeight="1" x14ac:dyDescent="0.2">
      <c r="A217" s="526"/>
      <c r="B217" s="526"/>
      <c r="C217" s="526"/>
      <c r="D217" s="526"/>
      <c r="E217" s="526"/>
      <c r="F217" s="526"/>
      <c r="G217" s="526"/>
      <c r="H217" s="526"/>
      <c r="I217" s="526"/>
      <c r="J217" s="526"/>
      <c r="K217" s="526"/>
      <c r="L217" s="526"/>
      <c r="M217" s="526"/>
      <c r="N217" s="526"/>
    </row>
    <row r="218" spans="1:19" ht="11.4" customHeight="1" x14ac:dyDescent="0.2">
      <c r="A218" s="526"/>
      <c r="B218" s="526"/>
      <c r="C218" s="526"/>
      <c r="D218" s="526"/>
      <c r="E218" s="526"/>
      <c r="F218" s="526"/>
      <c r="G218" s="526"/>
      <c r="H218" s="526"/>
      <c r="I218" s="526"/>
      <c r="J218" s="526"/>
      <c r="K218" s="526"/>
      <c r="L218" s="526"/>
      <c r="M218" s="526"/>
      <c r="N218" s="526"/>
      <c r="O218" s="336"/>
    </row>
    <row r="219" spans="1:19" ht="12" x14ac:dyDescent="0.25">
      <c r="A219" s="26"/>
      <c r="B219" s="25"/>
      <c r="C219" s="25"/>
      <c r="O219" s="336"/>
    </row>
    <row r="220" spans="1:19" x14ac:dyDescent="0.2">
      <c r="A220" s="107"/>
      <c r="O220" s="336"/>
    </row>
    <row r="227" spans="1:15" x14ac:dyDescent="0.2">
      <c r="O227" s="336"/>
    </row>
    <row r="228" spans="1:15" ht="13.2" x14ac:dyDescent="0.25">
      <c r="A228" s="30"/>
      <c r="O228" s="336"/>
    </row>
    <row r="229" spans="1:15" ht="13.2" x14ac:dyDescent="0.25">
      <c r="A229" s="30"/>
    </row>
    <row r="230" spans="1:15" ht="12" x14ac:dyDescent="0.25">
      <c r="A230" s="25"/>
    </row>
    <row r="245" spans="1:1" ht="12" x14ac:dyDescent="0.25">
      <c r="A245" s="25"/>
    </row>
    <row r="249" spans="1:1" ht="12" x14ac:dyDescent="0.25">
      <c r="A249" s="25"/>
    </row>
    <row r="253" spans="1:1" ht="12" x14ac:dyDescent="0.25">
      <c r="A253" s="25"/>
    </row>
    <row r="256" spans="1:1" ht="12" x14ac:dyDescent="0.25">
      <c r="A256" s="25"/>
    </row>
    <row r="267" spans="1:1" ht="12" x14ac:dyDescent="0.25">
      <c r="A267" s="25"/>
    </row>
    <row r="272" spans="1:1" ht="12" x14ac:dyDescent="0.25">
      <c r="A272" s="25"/>
    </row>
    <row r="279" spans="1:1" ht="12" x14ac:dyDescent="0.25">
      <c r="A279" s="25"/>
    </row>
    <row r="282" spans="1:1" ht="12" x14ac:dyDescent="0.25">
      <c r="A282" s="25"/>
    </row>
    <row r="286" spans="1:1" ht="12" x14ac:dyDescent="0.25">
      <c r="A286" s="25"/>
    </row>
    <row r="290" spans="1:1" ht="12" x14ac:dyDescent="0.25">
      <c r="A290" s="25"/>
    </row>
    <row r="295" spans="1:1" ht="12" x14ac:dyDescent="0.25">
      <c r="A295" s="25"/>
    </row>
    <row r="303" spans="1:1" ht="12" x14ac:dyDescent="0.25">
      <c r="A303" s="25"/>
    </row>
    <row r="308" spans="1:1" ht="12" x14ac:dyDescent="0.25">
      <c r="A308" s="25"/>
    </row>
    <row r="313" spans="1:1" ht="12" x14ac:dyDescent="0.25">
      <c r="A313" s="25"/>
    </row>
    <row r="316" spans="1:1" ht="12" x14ac:dyDescent="0.25">
      <c r="A316" s="25"/>
    </row>
    <row r="321" spans="1:1" ht="12" x14ac:dyDescent="0.25">
      <c r="A321" s="25"/>
    </row>
    <row r="325" spans="1:1" ht="12" x14ac:dyDescent="0.25">
      <c r="A325" s="25"/>
    </row>
    <row r="328" spans="1:1" ht="12" x14ac:dyDescent="0.25">
      <c r="A328" s="25"/>
    </row>
    <row r="331" spans="1:1" ht="12" x14ac:dyDescent="0.25">
      <c r="A331" s="25"/>
    </row>
    <row r="335" spans="1:1" ht="12" x14ac:dyDescent="0.25">
      <c r="A335" s="25"/>
    </row>
    <row r="353" spans="1:1" ht="12" x14ac:dyDescent="0.25">
      <c r="A353" s="25"/>
    </row>
    <row r="359" spans="1:1" ht="12" x14ac:dyDescent="0.25">
      <c r="A359" s="25"/>
    </row>
    <row r="363" spans="1:1" ht="12" x14ac:dyDescent="0.25">
      <c r="A363" s="25"/>
    </row>
    <row r="370" spans="1:1" ht="12" x14ac:dyDescent="0.25">
      <c r="A370" s="25"/>
    </row>
    <row r="378" spans="1:1" ht="12" x14ac:dyDescent="0.25">
      <c r="A378" s="25"/>
    </row>
    <row r="381" spans="1:1" ht="12" x14ac:dyDescent="0.25">
      <c r="A381" s="25"/>
    </row>
    <row r="385" spans="1:1" ht="12" x14ac:dyDescent="0.25">
      <c r="A385" s="25"/>
    </row>
    <row r="391" spans="1:1" ht="12" x14ac:dyDescent="0.25">
      <c r="A391" s="25"/>
    </row>
    <row r="394" spans="1:1" ht="12" x14ac:dyDescent="0.25">
      <c r="A394" s="25"/>
    </row>
    <row r="397" spans="1:1" ht="12" x14ac:dyDescent="0.25">
      <c r="A397" s="25"/>
    </row>
    <row r="400" spans="1:1" ht="12" x14ac:dyDescent="0.25">
      <c r="A400" s="25"/>
    </row>
    <row r="403" spans="1:1" ht="12" x14ac:dyDescent="0.25">
      <c r="A403" s="25"/>
    </row>
    <row r="406" spans="1:1" ht="12" x14ac:dyDescent="0.25">
      <c r="A406" s="25"/>
    </row>
    <row r="411" spans="1:1" ht="12" x14ac:dyDescent="0.25">
      <c r="A411" s="25"/>
    </row>
    <row r="415" spans="1:1" ht="12" x14ac:dyDescent="0.25">
      <c r="A415" s="25"/>
    </row>
    <row r="420" spans="1:1" ht="12" x14ac:dyDescent="0.25">
      <c r="A420" s="25"/>
    </row>
    <row r="423" spans="1:1" ht="12" x14ac:dyDescent="0.25">
      <c r="A423" s="25"/>
    </row>
    <row r="430" spans="1:1" ht="12" x14ac:dyDescent="0.25">
      <c r="A430" s="25"/>
    </row>
    <row r="434" spans="1:1" ht="12" x14ac:dyDescent="0.25">
      <c r="A434" s="25"/>
    </row>
    <row r="438" spans="1:1" ht="12" x14ac:dyDescent="0.25">
      <c r="A438" s="25"/>
    </row>
    <row r="444" spans="1:1" ht="12" x14ac:dyDescent="0.25">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57"/>
  <sheetViews>
    <sheetView topLeftCell="A102" zoomScaleNormal="100" workbookViewId="0">
      <selection activeCell="A84" sqref="A84"/>
    </sheetView>
  </sheetViews>
  <sheetFormatPr defaultColWidth="9.109375" defaultRowHeight="11.4" x14ac:dyDescent="0.2"/>
  <cols>
    <col min="1" max="1" width="43.109375" style="21" customWidth="1"/>
    <col min="2" max="4" width="12.21875" style="21" customWidth="1"/>
    <col min="5" max="14" width="11.77734375" style="21" customWidth="1"/>
    <col min="15" max="15" width="9.109375" style="23" customWidth="1"/>
    <col min="16" max="16" width="9.109375" style="22" customWidth="1"/>
    <col min="17" max="17" width="22.21875" style="22" customWidth="1"/>
    <col min="18" max="20" width="9.109375" style="22" customWidth="1"/>
    <col min="21" max="16384" width="9.109375" style="21"/>
  </cols>
  <sheetData>
    <row r="1" spans="1:19" ht="41.85" customHeight="1" thickTop="1" thickBot="1" x14ac:dyDescent="0.25">
      <c r="A1" s="532" t="s">
        <v>968</v>
      </c>
      <c r="B1" s="533"/>
      <c r="C1" s="533"/>
      <c r="D1" s="533"/>
      <c r="E1" s="533"/>
      <c r="F1" s="533"/>
      <c r="G1" s="533"/>
      <c r="H1" s="533"/>
      <c r="I1" s="533"/>
      <c r="J1" s="533"/>
      <c r="K1" s="533"/>
      <c r="L1" s="533"/>
      <c r="M1" s="533"/>
      <c r="N1" s="534"/>
      <c r="O1" s="331"/>
      <c r="P1" s="126"/>
      <c r="Q1" s="126"/>
    </row>
    <row r="2" spans="1:19" ht="27" customHeight="1" thickTop="1" thickBot="1" x14ac:dyDescent="0.25">
      <c r="A2" s="527" t="s">
        <v>969</v>
      </c>
      <c r="B2" s="528"/>
      <c r="C2" s="528"/>
      <c r="D2" s="528"/>
      <c r="E2" s="528"/>
      <c r="F2" s="528"/>
      <c r="G2" s="528"/>
      <c r="H2" s="528"/>
      <c r="I2" s="528"/>
      <c r="J2" s="528"/>
      <c r="K2" s="528"/>
      <c r="L2" s="528"/>
      <c r="M2" s="528"/>
      <c r="N2" s="529"/>
      <c r="O2" s="126"/>
      <c r="P2" s="126"/>
      <c r="Q2" s="126"/>
    </row>
    <row r="3" spans="1:19" ht="30.45" customHeight="1" thickTop="1" thickBot="1" x14ac:dyDescent="0.3">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3">
      <c r="A4" s="143" t="s">
        <v>814</v>
      </c>
      <c r="B4" s="144">
        <f t="shared" ref="B4:N4" si="0">SUM(B5:B218)/2</f>
        <v>157919</v>
      </c>
      <c r="C4" s="144">
        <f t="shared" si="0"/>
        <v>177469</v>
      </c>
      <c r="D4" s="144">
        <f t="shared" si="0"/>
        <v>315380</v>
      </c>
      <c r="E4" s="144">
        <f t="shared" si="0"/>
        <v>444593</v>
      </c>
      <c r="F4" s="144">
        <f t="shared" si="0"/>
        <v>444078</v>
      </c>
      <c r="G4" s="144">
        <f t="shared" si="0"/>
        <v>424689</v>
      </c>
      <c r="H4" s="144">
        <f t="shared" si="0"/>
        <v>510555</v>
      </c>
      <c r="I4" s="144">
        <f t="shared" si="0"/>
        <v>581652</v>
      </c>
      <c r="J4" s="144">
        <f t="shared" si="0"/>
        <v>516119</v>
      </c>
      <c r="K4" s="144">
        <f t="shared" si="0"/>
        <v>461663</v>
      </c>
      <c r="L4" s="144">
        <f t="shared" si="0"/>
        <v>251141</v>
      </c>
      <c r="M4" s="144">
        <f t="shared" si="0"/>
        <v>230708</v>
      </c>
      <c r="N4" s="145">
        <f t="shared" si="0"/>
        <v>4515966</v>
      </c>
      <c r="O4" s="25" t="s">
        <v>950</v>
      </c>
    </row>
    <row r="5" spans="1:19" ht="23.85" customHeight="1" thickTop="1" x14ac:dyDescent="0.25">
      <c r="A5" s="129" t="s">
        <v>677</v>
      </c>
      <c r="B5" s="337">
        <f t="shared" ref="B5:M5" si="1">SUM(B6:B8)</f>
        <v>140</v>
      </c>
      <c r="C5" s="337">
        <f t="shared" si="1"/>
        <v>653</v>
      </c>
      <c r="D5" s="337">
        <f t="shared" si="1"/>
        <v>208</v>
      </c>
      <c r="E5" s="337">
        <f t="shared" si="1"/>
        <v>344</v>
      </c>
      <c r="F5" s="337">
        <f t="shared" si="1"/>
        <v>660</v>
      </c>
      <c r="G5" s="337">
        <f t="shared" si="1"/>
        <v>372</v>
      </c>
      <c r="H5" s="337">
        <f t="shared" si="1"/>
        <v>384</v>
      </c>
      <c r="I5" s="337">
        <f t="shared" si="1"/>
        <v>1066</v>
      </c>
      <c r="J5" s="337">
        <f t="shared" si="1"/>
        <v>449</v>
      </c>
      <c r="K5" s="337">
        <f t="shared" si="1"/>
        <v>838</v>
      </c>
      <c r="L5" s="337">
        <f t="shared" si="1"/>
        <v>1059</v>
      </c>
      <c r="M5" s="337">
        <f t="shared" si="1"/>
        <v>273</v>
      </c>
      <c r="N5" s="338">
        <f t="shared" ref="N5:N71" si="2">SUM(B5:M5)</f>
        <v>6446</v>
      </c>
      <c r="O5" s="26" t="s">
        <v>678</v>
      </c>
      <c r="Q5" s="117"/>
    </row>
    <row r="6" spans="1:19" ht="18" customHeight="1" x14ac:dyDescent="0.25">
      <c r="A6" s="132" t="s">
        <v>715</v>
      </c>
      <c r="B6" s="175">
        <v>140</v>
      </c>
      <c r="C6" s="175">
        <v>624</v>
      </c>
      <c r="D6" s="175">
        <v>175</v>
      </c>
      <c r="E6" s="175">
        <v>289</v>
      </c>
      <c r="F6" s="175">
        <v>282</v>
      </c>
      <c r="G6" s="175">
        <v>27</v>
      </c>
      <c r="H6" s="175">
        <v>53</v>
      </c>
      <c r="I6" s="175">
        <v>65</v>
      </c>
      <c r="J6" s="175">
        <v>61</v>
      </c>
      <c r="K6" s="175">
        <v>132</v>
      </c>
      <c r="L6" s="175">
        <v>82</v>
      </c>
      <c r="M6" s="175">
        <v>19</v>
      </c>
      <c r="N6" s="339">
        <f t="shared" si="2"/>
        <v>1949</v>
      </c>
      <c r="O6" s="334" t="s">
        <v>935</v>
      </c>
      <c r="Q6" s="117"/>
    </row>
    <row r="7" spans="1:19" ht="18" customHeight="1" x14ac:dyDescent="0.25">
      <c r="A7" s="135" t="s">
        <v>716</v>
      </c>
      <c r="B7" s="175">
        <v>0</v>
      </c>
      <c r="C7" s="175">
        <v>29</v>
      </c>
      <c r="D7" s="175">
        <v>33</v>
      </c>
      <c r="E7" s="175">
        <v>55</v>
      </c>
      <c r="F7" s="175">
        <v>180</v>
      </c>
      <c r="G7" s="175">
        <v>345</v>
      </c>
      <c r="H7" s="175">
        <v>315</v>
      </c>
      <c r="I7" s="175">
        <v>947</v>
      </c>
      <c r="J7" s="175">
        <v>375</v>
      </c>
      <c r="K7" s="175">
        <v>706</v>
      </c>
      <c r="L7" s="175">
        <v>977</v>
      </c>
      <c r="M7" s="175">
        <v>254</v>
      </c>
      <c r="N7" s="339">
        <f t="shared" si="2"/>
        <v>4216</v>
      </c>
      <c r="O7" s="21" t="s">
        <v>934</v>
      </c>
      <c r="Q7" s="117"/>
      <c r="S7" s="21"/>
    </row>
    <row r="8" spans="1:19" ht="18" customHeight="1" x14ac:dyDescent="0.25">
      <c r="A8" s="132" t="s">
        <v>681</v>
      </c>
      <c r="B8" s="175">
        <v>0</v>
      </c>
      <c r="C8" s="175">
        <v>0</v>
      </c>
      <c r="D8" s="175">
        <v>0</v>
      </c>
      <c r="E8" s="175">
        <v>0</v>
      </c>
      <c r="F8" s="175">
        <v>198</v>
      </c>
      <c r="G8" s="175">
        <v>0</v>
      </c>
      <c r="H8" s="175">
        <v>16</v>
      </c>
      <c r="I8" s="175">
        <v>54</v>
      </c>
      <c r="J8" s="175">
        <v>13</v>
      </c>
      <c r="K8" s="175">
        <v>0</v>
      </c>
      <c r="L8" s="175">
        <v>0</v>
      </c>
      <c r="M8" s="175">
        <v>0</v>
      </c>
      <c r="N8" s="339">
        <f t="shared" si="2"/>
        <v>281</v>
      </c>
      <c r="O8" s="334" t="s">
        <v>936</v>
      </c>
      <c r="Q8" s="117"/>
    </row>
    <row r="9" spans="1:19" s="25" customFormat="1" ht="23.85" customHeight="1" x14ac:dyDescent="0.25">
      <c r="A9" s="136" t="s">
        <v>717</v>
      </c>
      <c r="B9" s="340">
        <f t="shared" ref="B9:M9" si="3">SUM(B10:B11)</f>
        <v>991</v>
      </c>
      <c r="C9" s="340">
        <f t="shared" si="3"/>
        <v>514</v>
      </c>
      <c r="D9" s="340">
        <f t="shared" si="3"/>
        <v>2149</v>
      </c>
      <c r="E9" s="340">
        <f t="shared" si="3"/>
        <v>2837</v>
      </c>
      <c r="F9" s="340">
        <f t="shared" si="3"/>
        <v>2196</v>
      </c>
      <c r="G9" s="340">
        <f t="shared" si="3"/>
        <v>1713</v>
      </c>
      <c r="H9" s="340">
        <f t="shared" si="3"/>
        <v>1893</v>
      </c>
      <c r="I9" s="340">
        <f t="shared" si="3"/>
        <v>2237</v>
      </c>
      <c r="J9" s="340">
        <f t="shared" si="3"/>
        <v>2182</v>
      </c>
      <c r="K9" s="340">
        <f t="shared" si="3"/>
        <v>2174</v>
      </c>
      <c r="L9" s="340">
        <f t="shared" si="3"/>
        <v>1169</v>
      </c>
      <c r="M9" s="340">
        <f t="shared" si="3"/>
        <v>910</v>
      </c>
      <c r="N9" s="341">
        <f t="shared" si="2"/>
        <v>20965</v>
      </c>
      <c r="O9" s="26" t="s">
        <v>41</v>
      </c>
    </row>
    <row r="10" spans="1:19" ht="18" customHeight="1" x14ac:dyDescent="0.25">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5">
      <c r="A11" s="132" t="s">
        <v>4</v>
      </c>
      <c r="B11" s="175">
        <v>991</v>
      </c>
      <c r="C11" s="175">
        <v>514</v>
      </c>
      <c r="D11" s="175">
        <v>2149</v>
      </c>
      <c r="E11" s="175">
        <v>2837</v>
      </c>
      <c r="F11" s="175">
        <v>2196</v>
      </c>
      <c r="G11" s="175">
        <v>1713</v>
      </c>
      <c r="H11" s="175">
        <v>1893</v>
      </c>
      <c r="I11" s="175">
        <v>2237</v>
      </c>
      <c r="J11" s="175">
        <v>2182</v>
      </c>
      <c r="K11" s="175">
        <v>2174</v>
      </c>
      <c r="L11" s="175">
        <v>1169</v>
      </c>
      <c r="M11" s="175">
        <v>910</v>
      </c>
      <c r="N11" s="339">
        <f t="shared" si="2"/>
        <v>20965</v>
      </c>
      <c r="O11" s="22" t="s">
        <v>475</v>
      </c>
      <c r="S11" s="25"/>
    </row>
    <row r="12" spans="1:19" s="25" customFormat="1" ht="23.85" customHeight="1" x14ac:dyDescent="0.25">
      <c r="A12" s="139" t="s">
        <v>718</v>
      </c>
      <c r="B12" s="340">
        <f>SUM(B14:B14)</f>
        <v>64</v>
      </c>
      <c r="C12" s="340">
        <f>SUM(C14:C14)</f>
        <v>44</v>
      </c>
      <c r="D12" s="340">
        <f t="shared" ref="D12:M12" si="4">SUM(D13:D14)</f>
        <v>68</v>
      </c>
      <c r="E12" s="340">
        <f t="shared" si="4"/>
        <v>1088</v>
      </c>
      <c r="F12" s="340">
        <f t="shared" si="4"/>
        <v>946</v>
      </c>
      <c r="G12" s="340">
        <f t="shared" si="4"/>
        <v>576</v>
      </c>
      <c r="H12" s="340">
        <f t="shared" si="4"/>
        <v>474</v>
      </c>
      <c r="I12" s="340">
        <f t="shared" si="4"/>
        <v>654</v>
      </c>
      <c r="J12" s="340">
        <f t="shared" si="4"/>
        <v>411</v>
      </c>
      <c r="K12" s="340">
        <f t="shared" si="4"/>
        <v>733</v>
      </c>
      <c r="L12" s="340">
        <f t="shared" si="4"/>
        <v>717</v>
      </c>
      <c r="M12" s="340">
        <f t="shared" si="4"/>
        <v>663</v>
      </c>
      <c r="N12" s="341">
        <f t="shared" si="2"/>
        <v>6438</v>
      </c>
      <c r="O12" s="26" t="s">
        <v>44</v>
      </c>
      <c r="Q12" s="21"/>
      <c r="S12" s="21"/>
    </row>
    <row r="13" spans="1:19" s="25" customFormat="1" ht="17.7" customHeight="1" x14ac:dyDescent="0.25">
      <c r="A13" s="347" t="s">
        <v>6</v>
      </c>
      <c r="B13" s="340"/>
      <c r="C13" s="348"/>
      <c r="D13" s="348"/>
      <c r="E13" s="349">
        <v>942</v>
      </c>
      <c r="F13" s="349">
        <v>841</v>
      </c>
      <c r="G13" s="349">
        <v>523</v>
      </c>
      <c r="H13" s="349">
        <v>422</v>
      </c>
      <c r="I13" s="351">
        <v>586</v>
      </c>
      <c r="J13" s="351">
        <v>307</v>
      </c>
      <c r="K13" s="351">
        <v>655</v>
      </c>
      <c r="L13" s="351">
        <v>643</v>
      </c>
      <c r="M13" s="351">
        <v>550</v>
      </c>
      <c r="N13" s="341">
        <f t="shared" si="2"/>
        <v>5469</v>
      </c>
      <c r="O13" s="26"/>
      <c r="Q13" s="21"/>
      <c r="S13" s="21"/>
    </row>
    <row r="14" spans="1:19" ht="18" customHeight="1" x14ac:dyDescent="0.25">
      <c r="A14" s="132" t="s">
        <v>7</v>
      </c>
      <c r="B14" s="175">
        <v>64</v>
      </c>
      <c r="C14" s="175">
        <v>44</v>
      </c>
      <c r="D14" s="175">
        <v>68</v>
      </c>
      <c r="E14" s="175">
        <v>146</v>
      </c>
      <c r="F14" s="349">
        <v>105</v>
      </c>
      <c r="G14" s="175">
        <v>53</v>
      </c>
      <c r="H14" s="175">
        <v>52</v>
      </c>
      <c r="I14" s="175">
        <v>68</v>
      </c>
      <c r="J14" s="175">
        <v>104</v>
      </c>
      <c r="K14" s="175">
        <v>78</v>
      </c>
      <c r="L14" s="175">
        <v>74</v>
      </c>
      <c r="M14" s="175">
        <v>113</v>
      </c>
      <c r="N14" s="339">
        <f t="shared" si="2"/>
        <v>969</v>
      </c>
      <c r="O14" s="22" t="s">
        <v>477</v>
      </c>
    </row>
    <row r="15" spans="1:19" s="25" customFormat="1" ht="23.85" customHeight="1" x14ac:dyDescent="0.25">
      <c r="A15" s="139" t="s">
        <v>719</v>
      </c>
      <c r="B15" s="340">
        <f t="shared" ref="B15:M15" si="5">SUM(B16:B17)</f>
        <v>297</v>
      </c>
      <c r="C15" s="340">
        <f t="shared" si="5"/>
        <v>247</v>
      </c>
      <c r="D15" s="340">
        <f t="shared" si="5"/>
        <v>532</v>
      </c>
      <c r="E15" s="340">
        <f t="shared" si="5"/>
        <v>580</v>
      </c>
      <c r="F15" s="340">
        <f t="shared" si="5"/>
        <v>949</v>
      </c>
      <c r="G15" s="340">
        <f t="shared" si="5"/>
        <v>809</v>
      </c>
      <c r="H15" s="340">
        <f t="shared" si="5"/>
        <v>692</v>
      </c>
      <c r="I15" s="340">
        <f t="shared" si="5"/>
        <v>908</v>
      </c>
      <c r="J15" s="340">
        <f t="shared" si="5"/>
        <v>829</v>
      </c>
      <c r="K15" s="340">
        <f t="shared" si="5"/>
        <v>661</v>
      </c>
      <c r="L15" s="340">
        <f t="shared" si="5"/>
        <v>466</v>
      </c>
      <c r="M15" s="340">
        <f t="shared" si="5"/>
        <v>422</v>
      </c>
      <c r="N15" s="341">
        <f t="shared" si="2"/>
        <v>7392</v>
      </c>
      <c r="O15" s="26" t="s">
        <v>47</v>
      </c>
    </row>
    <row r="16" spans="1:19" s="25" customFormat="1" ht="18" customHeight="1" x14ac:dyDescent="0.25">
      <c r="A16" s="132" t="s">
        <v>720</v>
      </c>
      <c r="B16" s="175">
        <v>38</v>
      </c>
      <c r="C16" s="175">
        <v>42</v>
      </c>
      <c r="D16" s="175">
        <v>120</v>
      </c>
      <c r="E16" s="175">
        <v>104</v>
      </c>
      <c r="F16" s="175">
        <v>261</v>
      </c>
      <c r="G16" s="175">
        <v>92</v>
      </c>
      <c r="H16" s="175">
        <v>128</v>
      </c>
      <c r="I16" s="175">
        <v>133</v>
      </c>
      <c r="J16" s="175">
        <v>140</v>
      </c>
      <c r="K16" s="175">
        <v>135</v>
      </c>
      <c r="L16" s="175">
        <v>35</v>
      </c>
      <c r="M16" s="175">
        <v>60</v>
      </c>
      <c r="N16" s="339">
        <f t="shared" si="2"/>
        <v>1288</v>
      </c>
      <c r="O16" s="22" t="s">
        <v>933</v>
      </c>
    </row>
    <row r="17" spans="1:15" ht="17.7" customHeight="1" x14ac:dyDescent="0.25">
      <c r="A17" s="132" t="s">
        <v>9</v>
      </c>
      <c r="B17" s="175">
        <v>259</v>
      </c>
      <c r="C17" s="175">
        <v>205</v>
      </c>
      <c r="D17" s="175">
        <v>412</v>
      </c>
      <c r="E17" s="175">
        <v>476</v>
      </c>
      <c r="F17" s="175">
        <v>688</v>
      </c>
      <c r="G17" s="175">
        <v>717</v>
      </c>
      <c r="H17" s="175">
        <v>564</v>
      </c>
      <c r="I17" s="175">
        <v>775</v>
      </c>
      <c r="J17" s="175">
        <v>689</v>
      </c>
      <c r="K17" s="175">
        <v>526</v>
      </c>
      <c r="L17" s="175">
        <v>431</v>
      </c>
      <c r="M17" s="175">
        <v>362</v>
      </c>
      <c r="N17" s="339">
        <f t="shared" si="2"/>
        <v>6104</v>
      </c>
      <c r="O17" s="22" t="s">
        <v>48</v>
      </c>
    </row>
    <row r="18" spans="1:15" s="25" customFormat="1" ht="23.85" customHeight="1" x14ac:dyDescent="0.25">
      <c r="A18" s="136" t="s">
        <v>721</v>
      </c>
      <c r="B18" s="340">
        <f t="shared" ref="B18:M18" si="6">SUM(B19:B38)</f>
        <v>106506</v>
      </c>
      <c r="C18" s="340">
        <f t="shared" si="6"/>
        <v>106930</v>
      </c>
      <c r="D18" s="340">
        <f t="shared" si="6"/>
        <v>174231</v>
      </c>
      <c r="E18" s="340">
        <f t="shared" si="6"/>
        <v>194055</v>
      </c>
      <c r="F18" s="340">
        <f t="shared" si="6"/>
        <v>206493</v>
      </c>
      <c r="G18" s="340">
        <f t="shared" si="6"/>
        <v>196292</v>
      </c>
      <c r="H18" s="340">
        <f t="shared" si="6"/>
        <v>230310</v>
      </c>
      <c r="I18" s="340">
        <f t="shared" si="6"/>
        <v>240228</v>
      </c>
      <c r="J18" s="340">
        <f t="shared" si="6"/>
        <v>203166</v>
      </c>
      <c r="K18" s="340">
        <f t="shared" si="6"/>
        <v>223395</v>
      </c>
      <c r="L18" s="340">
        <f t="shared" si="6"/>
        <v>144872</v>
      </c>
      <c r="M18" s="340">
        <f t="shared" si="6"/>
        <v>129276</v>
      </c>
      <c r="N18" s="341">
        <f t="shared" si="2"/>
        <v>2155754</v>
      </c>
      <c r="O18" s="26" t="s">
        <v>49</v>
      </c>
    </row>
    <row r="19" spans="1:15" s="25" customFormat="1" ht="18" customHeight="1" x14ac:dyDescent="0.25">
      <c r="A19" s="140" t="s">
        <v>722</v>
      </c>
      <c r="B19" s="175">
        <v>60829</v>
      </c>
      <c r="C19" s="175">
        <v>67805</v>
      </c>
      <c r="D19" s="175">
        <v>111203</v>
      </c>
      <c r="E19" s="175">
        <v>122329</v>
      </c>
      <c r="F19" s="175">
        <v>131675</v>
      </c>
      <c r="G19" s="175">
        <v>133702</v>
      </c>
      <c r="H19" s="175">
        <v>160986</v>
      </c>
      <c r="I19" s="175">
        <v>168276</v>
      </c>
      <c r="J19" s="175">
        <v>148078</v>
      </c>
      <c r="K19" s="175">
        <v>146436</v>
      </c>
      <c r="L19" s="175">
        <v>82676</v>
      </c>
      <c r="M19" s="175">
        <v>72101</v>
      </c>
      <c r="N19" s="339">
        <f t="shared" si="2"/>
        <v>1406096</v>
      </c>
      <c r="O19" s="22" t="s">
        <v>601</v>
      </c>
    </row>
    <row r="20" spans="1:15" s="25" customFormat="1" ht="18" customHeight="1" x14ac:dyDescent="0.25">
      <c r="A20" s="132" t="s">
        <v>723</v>
      </c>
      <c r="B20" s="175">
        <v>1549</v>
      </c>
      <c r="C20" s="175">
        <v>1380</v>
      </c>
      <c r="D20" s="175">
        <v>1847</v>
      </c>
      <c r="E20" s="175">
        <v>1398</v>
      </c>
      <c r="F20" s="175">
        <v>1493</v>
      </c>
      <c r="G20" s="175">
        <v>1815</v>
      </c>
      <c r="H20" s="175">
        <v>1295</v>
      </c>
      <c r="I20" s="175">
        <v>1288</v>
      </c>
      <c r="J20" s="175">
        <v>1389</v>
      </c>
      <c r="K20" s="175">
        <v>1354</v>
      </c>
      <c r="L20" s="175">
        <v>1408</v>
      </c>
      <c r="M20" s="175">
        <v>1547</v>
      </c>
      <c r="N20" s="339">
        <f t="shared" si="2"/>
        <v>17763</v>
      </c>
      <c r="O20" s="22" t="s">
        <v>51</v>
      </c>
    </row>
    <row r="21" spans="1:15" s="25" customFormat="1" ht="18" customHeight="1" x14ac:dyDescent="0.25">
      <c r="A21" s="140" t="s">
        <v>724</v>
      </c>
      <c r="B21" s="175">
        <v>1502</v>
      </c>
      <c r="C21" s="175">
        <v>1402</v>
      </c>
      <c r="D21" s="175">
        <v>1704</v>
      </c>
      <c r="E21" s="175">
        <v>1473</v>
      </c>
      <c r="F21" s="175">
        <v>1517</v>
      </c>
      <c r="G21" s="175">
        <v>1369</v>
      </c>
      <c r="H21" s="175">
        <v>356</v>
      </c>
      <c r="I21" s="175">
        <v>322</v>
      </c>
      <c r="J21" s="175">
        <v>1376</v>
      </c>
      <c r="K21" s="175">
        <v>9822</v>
      </c>
      <c r="L21" s="175">
        <v>9036</v>
      </c>
      <c r="M21" s="175">
        <v>1204</v>
      </c>
      <c r="N21" s="339">
        <f t="shared" si="2"/>
        <v>31083</v>
      </c>
      <c r="O21" s="22" t="s">
        <v>300</v>
      </c>
    </row>
    <row r="22" spans="1:15" s="25" customFormat="1" ht="18" customHeight="1" x14ac:dyDescent="0.25">
      <c r="A22" s="132" t="s">
        <v>23</v>
      </c>
      <c r="B22" s="175">
        <v>15315</v>
      </c>
      <c r="C22" s="175">
        <v>7491</v>
      </c>
      <c r="D22" s="175">
        <v>9401</v>
      </c>
      <c r="E22" s="175">
        <v>8029</v>
      </c>
      <c r="F22" s="175">
        <v>11576</v>
      </c>
      <c r="G22" s="175">
        <v>9346</v>
      </c>
      <c r="H22" s="350">
        <v>9643</v>
      </c>
      <c r="I22" s="175">
        <v>6729</v>
      </c>
      <c r="J22" s="175">
        <v>7964</v>
      </c>
      <c r="K22" s="175">
        <v>1358</v>
      </c>
      <c r="L22" s="175">
        <v>2143</v>
      </c>
      <c r="M22" s="175">
        <v>9334</v>
      </c>
      <c r="N22" s="339">
        <f t="shared" si="2"/>
        <v>98329</v>
      </c>
      <c r="O22" s="22" t="s">
        <v>62</v>
      </c>
    </row>
    <row r="23" spans="1:15" ht="18" customHeight="1" x14ac:dyDescent="0.25">
      <c r="A23" s="132" t="s">
        <v>725</v>
      </c>
      <c r="B23" s="175">
        <v>3582</v>
      </c>
      <c r="C23" s="175">
        <v>3365</v>
      </c>
      <c r="D23" s="175">
        <v>4353</v>
      </c>
      <c r="E23" s="175">
        <v>5481</v>
      </c>
      <c r="F23" s="175">
        <v>5402</v>
      </c>
      <c r="G23" s="175">
        <v>4074</v>
      </c>
      <c r="H23" s="350">
        <v>4715</v>
      </c>
      <c r="I23" s="175">
        <v>5052</v>
      </c>
      <c r="J23" s="175">
        <v>6328</v>
      </c>
      <c r="K23" s="175">
        <v>6383</v>
      </c>
      <c r="L23" s="175">
        <v>11255</v>
      </c>
      <c r="M23" s="175">
        <v>12289</v>
      </c>
      <c r="N23" s="339">
        <f t="shared" si="2"/>
        <v>72279</v>
      </c>
      <c r="O23" s="22" t="s">
        <v>263</v>
      </c>
    </row>
    <row r="24" spans="1:15" ht="18" customHeight="1" x14ac:dyDescent="0.25">
      <c r="A24" s="132" t="s">
        <v>12</v>
      </c>
      <c r="B24" s="175">
        <v>19029</v>
      </c>
      <c r="C24" s="175">
        <v>18597</v>
      </c>
      <c r="D24" s="175">
        <v>37739</v>
      </c>
      <c r="E24" s="175">
        <v>43800</v>
      </c>
      <c r="F24" s="175">
        <v>47164</v>
      </c>
      <c r="G24" s="175">
        <v>40290</v>
      </c>
      <c r="H24" s="175">
        <v>48125</v>
      </c>
      <c r="I24" s="175">
        <v>53222</v>
      </c>
      <c r="J24" s="175">
        <v>30492</v>
      </c>
      <c r="K24" s="175">
        <v>50402</v>
      </c>
      <c r="L24" s="175">
        <v>30747</v>
      </c>
      <c r="M24" s="175">
        <v>27486</v>
      </c>
      <c r="N24" s="339">
        <f t="shared" si="2"/>
        <v>447093</v>
      </c>
      <c r="O24" s="22" t="s">
        <v>478</v>
      </c>
    </row>
    <row r="25" spans="1:15" ht="18" customHeight="1" x14ac:dyDescent="0.25">
      <c r="A25" s="132" t="s">
        <v>387</v>
      </c>
      <c r="B25" s="175">
        <v>731</v>
      </c>
      <c r="C25" s="175">
        <v>1047</v>
      </c>
      <c r="D25" s="175">
        <v>1227</v>
      </c>
      <c r="E25" s="175">
        <v>1062</v>
      </c>
      <c r="F25" s="175">
        <v>940</v>
      </c>
      <c r="G25" s="175">
        <v>576</v>
      </c>
      <c r="H25" s="175">
        <v>827</v>
      </c>
      <c r="I25" s="175">
        <v>817</v>
      </c>
      <c r="J25" s="175">
        <v>1366</v>
      </c>
      <c r="K25" s="175">
        <v>1049</v>
      </c>
      <c r="L25" s="175">
        <v>1243</v>
      </c>
      <c r="M25" s="175">
        <v>747</v>
      </c>
      <c r="N25" s="339">
        <f t="shared" si="2"/>
        <v>11632</v>
      </c>
      <c r="O25" s="22" t="s">
        <v>52</v>
      </c>
    </row>
    <row r="26" spans="1:15" ht="17.7" customHeight="1" x14ac:dyDescent="0.25">
      <c r="A26" s="132" t="s">
        <v>14</v>
      </c>
      <c r="B26" s="175">
        <v>529</v>
      </c>
      <c r="C26" s="175">
        <v>488</v>
      </c>
      <c r="D26" s="175">
        <v>507</v>
      </c>
      <c r="E26" s="175">
        <v>624</v>
      </c>
      <c r="F26" s="175">
        <v>469</v>
      </c>
      <c r="G26" s="175">
        <v>577</v>
      </c>
      <c r="H26" s="175">
        <v>553</v>
      </c>
      <c r="I26" s="175">
        <v>542</v>
      </c>
      <c r="J26" s="175">
        <v>705</v>
      </c>
      <c r="K26" s="175">
        <v>654</v>
      </c>
      <c r="L26" s="175">
        <v>655</v>
      </c>
      <c r="M26" s="175">
        <v>608</v>
      </c>
      <c r="N26" s="339">
        <f t="shared" si="2"/>
        <v>6911</v>
      </c>
      <c r="O26" s="21" t="s">
        <v>602</v>
      </c>
    </row>
    <row r="27" spans="1:15" ht="18" customHeight="1" x14ac:dyDescent="0.25">
      <c r="A27" s="132" t="s">
        <v>15</v>
      </c>
      <c r="B27" s="175">
        <v>288</v>
      </c>
      <c r="C27" s="175">
        <v>381</v>
      </c>
      <c r="D27" s="175">
        <v>286</v>
      </c>
      <c r="E27" s="175">
        <v>295</v>
      </c>
      <c r="F27" s="175">
        <v>288</v>
      </c>
      <c r="G27" s="175">
        <v>312</v>
      </c>
      <c r="H27" s="175">
        <v>266</v>
      </c>
      <c r="I27" s="175">
        <v>319</v>
      </c>
      <c r="J27" s="175">
        <v>474</v>
      </c>
      <c r="K27" s="175">
        <v>367</v>
      </c>
      <c r="L27" s="175">
        <v>368</v>
      </c>
      <c r="M27" s="175">
        <v>228</v>
      </c>
      <c r="N27" s="339">
        <f t="shared" si="2"/>
        <v>3872</v>
      </c>
      <c r="O27" s="22" t="s">
        <v>480</v>
      </c>
    </row>
    <row r="28" spans="1:15" ht="18" customHeight="1" x14ac:dyDescent="0.25">
      <c r="A28" s="132" t="s">
        <v>726</v>
      </c>
      <c r="B28" s="175">
        <v>0</v>
      </c>
      <c r="C28" s="175">
        <v>0</v>
      </c>
      <c r="D28" s="175">
        <v>0</v>
      </c>
      <c r="E28" s="175">
        <v>63</v>
      </c>
      <c r="F28" s="175">
        <v>78</v>
      </c>
      <c r="G28" s="175">
        <v>54</v>
      </c>
      <c r="H28" s="175">
        <v>56</v>
      </c>
      <c r="I28" s="175">
        <v>48</v>
      </c>
      <c r="J28" s="175">
        <v>71</v>
      </c>
      <c r="K28" s="175">
        <v>23</v>
      </c>
      <c r="L28" s="175">
        <v>0</v>
      </c>
      <c r="M28" s="175">
        <v>0</v>
      </c>
      <c r="N28" s="339">
        <f t="shared" si="2"/>
        <v>393</v>
      </c>
      <c r="O28" s="22" t="s">
        <v>395</v>
      </c>
    </row>
    <row r="29" spans="1:15" ht="17.7" customHeight="1" x14ac:dyDescent="0.25">
      <c r="A29" s="132" t="s">
        <v>314</v>
      </c>
      <c r="B29" s="175">
        <v>140</v>
      </c>
      <c r="C29" s="175">
        <v>200</v>
      </c>
      <c r="D29" s="175">
        <v>171</v>
      </c>
      <c r="E29" s="175">
        <v>246</v>
      </c>
      <c r="F29" s="175">
        <v>181</v>
      </c>
      <c r="G29" s="175">
        <v>278</v>
      </c>
      <c r="H29" s="175">
        <v>148</v>
      </c>
      <c r="I29" s="175">
        <v>194</v>
      </c>
      <c r="J29" s="175">
        <v>114</v>
      </c>
      <c r="K29" s="175">
        <v>151</v>
      </c>
      <c r="L29" s="175">
        <v>158</v>
      </c>
      <c r="M29" s="175">
        <v>63</v>
      </c>
      <c r="N29" s="339">
        <f t="shared" si="2"/>
        <v>2044</v>
      </c>
      <c r="O29" s="22" t="s">
        <v>389</v>
      </c>
    </row>
    <row r="30" spans="1:15" ht="17.7" customHeight="1" x14ac:dyDescent="0.25">
      <c r="A30" s="132" t="s">
        <v>390</v>
      </c>
      <c r="B30" s="175">
        <v>18</v>
      </c>
      <c r="C30" s="175">
        <v>148</v>
      </c>
      <c r="D30" s="175">
        <v>129</v>
      </c>
      <c r="E30" s="175">
        <v>200</v>
      </c>
      <c r="F30" s="175">
        <v>260</v>
      </c>
      <c r="G30" s="175">
        <v>35</v>
      </c>
      <c r="H30" s="175">
        <v>56</v>
      </c>
      <c r="I30" s="175">
        <v>33</v>
      </c>
      <c r="J30" s="175">
        <v>36</v>
      </c>
      <c r="K30" s="175">
        <v>92</v>
      </c>
      <c r="L30" s="175">
        <v>91</v>
      </c>
      <c r="M30" s="175">
        <v>127</v>
      </c>
      <c r="N30" s="339">
        <f t="shared" si="2"/>
        <v>1225</v>
      </c>
      <c r="O30" s="22" t="s">
        <v>481</v>
      </c>
    </row>
    <row r="31" spans="1:15" ht="17.7" customHeight="1" x14ac:dyDescent="0.25">
      <c r="A31" s="132" t="s">
        <v>16</v>
      </c>
      <c r="B31" s="175">
        <v>0</v>
      </c>
      <c r="C31" s="175">
        <v>0</v>
      </c>
      <c r="D31" s="175">
        <v>0</v>
      </c>
      <c r="E31" s="175">
        <v>0</v>
      </c>
      <c r="F31" s="175">
        <v>0</v>
      </c>
      <c r="G31" s="175">
        <v>0</v>
      </c>
      <c r="H31" s="175">
        <v>0</v>
      </c>
      <c r="I31" s="175">
        <v>0</v>
      </c>
      <c r="J31" s="175">
        <v>0</v>
      </c>
      <c r="K31" s="175">
        <v>0</v>
      </c>
      <c r="L31" s="175">
        <v>0</v>
      </c>
      <c r="M31" s="175">
        <v>0</v>
      </c>
      <c r="N31" s="339">
        <f t="shared" si="2"/>
        <v>0</v>
      </c>
      <c r="O31" s="22" t="s">
        <v>55</v>
      </c>
    </row>
    <row r="32" spans="1:15" ht="17.7" customHeight="1" x14ac:dyDescent="0.25">
      <c r="A32" s="132" t="s">
        <v>17</v>
      </c>
      <c r="B32" s="175">
        <v>892</v>
      </c>
      <c r="C32" s="175">
        <v>1405</v>
      </c>
      <c r="D32" s="175">
        <v>1907</v>
      </c>
      <c r="E32" s="175">
        <v>3933</v>
      </c>
      <c r="F32" s="175">
        <v>2009</v>
      </c>
      <c r="G32" s="175">
        <v>988</v>
      </c>
      <c r="H32" s="175">
        <v>342</v>
      </c>
      <c r="I32" s="175">
        <v>416</v>
      </c>
      <c r="J32" s="175">
        <v>969</v>
      </c>
      <c r="K32" s="175">
        <v>1977</v>
      </c>
      <c r="L32" s="175">
        <v>1598</v>
      </c>
      <c r="M32" s="175">
        <v>825</v>
      </c>
      <c r="N32" s="339">
        <f t="shared" si="2"/>
        <v>17261</v>
      </c>
      <c r="O32" s="22" t="s">
        <v>56</v>
      </c>
    </row>
    <row r="33" spans="1:20" ht="17.7" customHeight="1" x14ac:dyDescent="0.25">
      <c r="A33" s="132" t="s">
        <v>315</v>
      </c>
      <c r="B33" s="175">
        <v>1093</v>
      </c>
      <c r="C33" s="175">
        <v>1880</v>
      </c>
      <c r="D33" s="175">
        <v>2479</v>
      </c>
      <c r="E33" s="175">
        <v>2316</v>
      </c>
      <c r="F33" s="175">
        <v>1331</v>
      </c>
      <c r="G33" s="175">
        <v>1290</v>
      </c>
      <c r="H33" s="175">
        <v>1176</v>
      </c>
      <c r="I33" s="175">
        <v>1123</v>
      </c>
      <c r="J33" s="175">
        <v>1826</v>
      </c>
      <c r="K33" s="175">
        <v>1591</v>
      </c>
      <c r="L33" s="175">
        <v>1676</v>
      </c>
      <c r="M33" s="175">
        <v>2283</v>
      </c>
      <c r="N33" s="339">
        <f t="shared" si="2"/>
        <v>20064</v>
      </c>
      <c r="O33" s="22" t="s">
        <v>57</v>
      </c>
    </row>
    <row r="34" spans="1:20" ht="17.7" customHeight="1" x14ac:dyDescent="0.25">
      <c r="A34" s="132" t="s">
        <v>727</v>
      </c>
      <c r="B34" s="175">
        <v>947</v>
      </c>
      <c r="C34" s="175">
        <v>1140</v>
      </c>
      <c r="D34" s="175">
        <v>825</v>
      </c>
      <c r="E34" s="175">
        <v>1189</v>
      </c>
      <c r="F34" s="175">
        <v>960</v>
      </c>
      <c r="G34" s="175">
        <v>565</v>
      </c>
      <c r="H34" s="175">
        <v>620</v>
      </c>
      <c r="I34" s="175">
        <v>637</v>
      </c>
      <c r="J34" s="175">
        <v>916</v>
      </c>
      <c r="K34" s="175">
        <v>1026</v>
      </c>
      <c r="L34" s="175">
        <v>1343</v>
      </c>
      <c r="M34" s="175">
        <v>306</v>
      </c>
      <c r="N34" s="339">
        <f t="shared" si="2"/>
        <v>10474</v>
      </c>
      <c r="O34" s="22" t="s">
        <v>393</v>
      </c>
    </row>
    <row r="35" spans="1:20" ht="17.7" customHeight="1" x14ac:dyDescent="0.25">
      <c r="A35" s="132" t="s">
        <v>728</v>
      </c>
      <c r="B35" s="175">
        <v>7</v>
      </c>
      <c r="C35" s="175">
        <v>16</v>
      </c>
      <c r="D35" s="175">
        <v>65</v>
      </c>
      <c r="E35" s="175">
        <v>325</v>
      </c>
      <c r="F35" s="175">
        <v>417</v>
      </c>
      <c r="G35" s="175">
        <v>432</v>
      </c>
      <c r="H35" s="175">
        <v>531</v>
      </c>
      <c r="I35" s="175">
        <v>449</v>
      </c>
      <c r="J35" s="175">
        <v>401</v>
      </c>
      <c r="K35" s="175">
        <v>230</v>
      </c>
      <c r="L35" s="175">
        <v>179</v>
      </c>
      <c r="M35" s="175">
        <v>20</v>
      </c>
      <c r="N35" s="339">
        <f t="shared" si="2"/>
        <v>3072</v>
      </c>
      <c r="O35" s="22" t="s">
        <v>830</v>
      </c>
    </row>
    <row r="36" spans="1:20" ht="17.7" customHeight="1" x14ac:dyDescent="0.25">
      <c r="A36" s="132" t="s">
        <v>632</v>
      </c>
      <c r="B36" s="175">
        <v>34</v>
      </c>
      <c r="C36" s="175">
        <v>166</v>
      </c>
      <c r="D36" s="175">
        <v>97</v>
      </c>
      <c r="E36" s="175">
        <v>276</v>
      </c>
      <c r="F36" s="175">
        <v>287</v>
      </c>
      <c r="G36" s="175">
        <v>135</v>
      </c>
      <c r="H36" s="175">
        <v>91</v>
      </c>
      <c r="I36" s="175">
        <v>128</v>
      </c>
      <c r="J36" s="175">
        <v>225</v>
      </c>
      <c r="K36" s="175">
        <v>267</v>
      </c>
      <c r="L36" s="175">
        <v>248</v>
      </c>
      <c r="M36" s="175">
        <v>94</v>
      </c>
      <c r="N36" s="339">
        <f t="shared" si="2"/>
        <v>2048</v>
      </c>
      <c r="O36" s="22" t="s">
        <v>848</v>
      </c>
    </row>
    <row r="37" spans="1:20" ht="17.7" customHeight="1" x14ac:dyDescent="0.25">
      <c r="A37" s="132" t="s">
        <v>20</v>
      </c>
      <c r="B37" s="175">
        <v>21</v>
      </c>
      <c r="C37" s="175">
        <v>19</v>
      </c>
      <c r="D37" s="175">
        <v>291</v>
      </c>
      <c r="E37" s="175">
        <v>1016</v>
      </c>
      <c r="F37" s="175">
        <v>446</v>
      </c>
      <c r="G37" s="175">
        <v>454</v>
      </c>
      <c r="H37" s="175">
        <v>524</v>
      </c>
      <c r="I37" s="175">
        <v>633</v>
      </c>
      <c r="J37" s="175">
        <v>436</v>
      </c>
      <c r="K37" s="175">
        <v>213</v>
      </c>
      <c r="L37" s="175">
        <v>48</v>
      </c>
      <c r="M37" s="175">
        <v>14</v>
      </c>
      <c r="N37" s="339">
        <f t="shared" si="2"/>
        <v>4115</v>
      </c>
      <c r="O37" s="22" t="s">
        <v>394</v>
      </c>
    </row>
    <row r="38" spans="1:20" ht="17.7" customHeight="1" x14ac:dyDescent="0.25">
      <c r="A38" s="132" t="s">
        <v>729</v>
      </c>
      <c r="B38" s="175">
        <v>0</v>
      </c>
      <c r="C38" s="175">
        <v>0</v>
      </c>
      <c r="D38" s="175">
        <v>0</v>
      </c>
      <c r="E38" s="175">
        <v>0</v>
      </c>
      <c r="F38" s="175">
        <v>0</v>
      </c>
      <c r="G38" s="175">
        <v>0</v>
      </c>
      <c r="H38" s="175">
        <v>0</v>
      </c>
      <c r="I38" s="175">
        <v>0</v>
      </c>
      <c r="J38" s="175">
        <v>0</v>
      </c>
      <c r="K38" s="175">
        <v>0</v>
      </c>
      <c r="L38" s="175">
        <v>0</v>
      </c>
      <c r="M38" s="175">
        <v>0</v>
      </c>
      <c r="N38" s="339">
        <f t="shared" si="2"/>
        <v>0</v>
      </c>
      <c r="O38" s="22" t="s">
        <v>60</v>
      </c>
    </row>
    <row r="39" spans="1:20" s="25" customFormat="1" ht="23.85" customHeight="1" x14ac:dyDescent="0.25">
      <c r="A39" s="136" t="s">
        <v>730</v>
      </c>
      <c r="B39" s="340">
        <f t="shared" ref="B39:M39" si="7">SUM(B40:B41)</f>
        <v>683</v>
      </c>
      <c r="C39" s="340">
        <f t="shared" si="7"/>
        <v>1956</v>
      </c>
      <c r="D39" s="340">
        <f t="shared" si="7"/>
        <v>2129</v>
      </c>
      <c r="E39" s="340">
        <f t="shared" si="7"/>
        <v>3836</v>
      </c>
      <c r="F39" s="340">
        <f t="shared" si="7"/>
        <v>2341</v>
      </c>
      <c r="G39" s="340">
        <f t="shared" si="7"/>
        <v>1077</v>
      </c>
      <c r="H39" s="340">
        <f t="shared" si="7"/>
        <v>645</v>
      </c>
      <c r="I39" s="340">
        <f t="shared" si="7"/>
        <v>1358</v>
      </c>
      <c r="J39" s="340">
        <f t="shared" si="7"/>
        <v>1506</v>
      </c>
      <c r="K39" s="340">
        <f t="shared" si="7"/>
        <v>2331</v>
      </c>
      <c r="L39" s="340">
        <f t="shared" si="7"/>
        <v>2012</v>
      </c>
      <c r="M39" s="340">
        <f t="shared" si="7"/>
        <v>1587</v>
      </c>
      <c r="N39" s="341">
        <f t="shared" si="2"/>
        <v>21461</v>
      </c>
      <c r="O39" s="26" t="s">
        <v>64</v>
      </c>
      <c r="Q39" s="22"/>
    </row>
    <row r="40" spans="1:20" ht="18" customHeight="1" x14ac:dyDescent="0.25">
      <c r="A40" s="132" t="s">
        <v>27</v>
      </c>
      <c r="B40" s="175">
        <v>36</v>
      </c>
      <c r="C40" s="175">
        <v>102</v>
      </c>
      <c r="D40" s="175">
        <v>182</v>
      </c>
      <c r="E40" s="175">
        <v>101</v>
      </c>
      <c r="F40" s="175">
        <v>54</v>
      </c>
      <c r="G40" s="175">
        <v>48</v>
      </c>
      <c r="H40" s="175">
        <v>29</v>
      </c>
      <c r="I40" s="175">
        <v>103</v>
      </c>
      <c r="J40" s="175">
        <v>51</v>
      </c>
      <c r="K40" s="175">
        <v>142</v>
      </c>
      <c r="L40" s="175">
        <v>323</v>
      </c>
      <c r="M40" s="175">
        <v>56</v>
      </c>
      <c r="N40" s="339">
        <f t="shared" si="2"/>
        <v>1227</v>
      </c>
      <c r="O40" s="22" t="s">
        <v>486</v>
      </c>
    </row>
    <row r="41" spans="1:20" ht="18" customHeight="1" x14ac:dyDescent="0.25">
      <c r="A41" s="132" t="s">
        <v>636</v>
      </c>
      <c r="B41" s="175">
        <v>647</v>
      </c>
      <c r="C41" s="175">
        <v>1854</v>
      </c>
      <c r="D41" s="175">
        <v>1947</v>
      </c>
      <c r="E41" s="175">
        <v>3735</v>
      </c>
      <c r="F41" s="175">
        <v>2287</v>
      </c>
      <c r="G41" s="175">
        <v>1029</v>
      </c>
      <c r="H41" s="175">
        <v>616</v>
      </c>
      <c r="I41" s="175">
        <v>1255</v>
      </c>
      <c r="J41" s="175">
        <v>1455</v>
      </c>
      <c r="K41" s="175">
        <v>2189</v>
      </c>
      <c r="L41" s="175">
        <v>1689</v>
      </c>
      <c r="M41" s="175">
        <v>1531</v>
      </c>
      <c r="N41" s="339">
        <f t="shared" si="2"/>
        <v>20234</v>
      </c>
      <c r="O41" s="22" t="s">
        <v>891</v>
      </c>
    </row>
    <row r="42" spans="1:20" s="25" customFormat="1" ht="23.85" customHeight="1" x14ac:dyDescent="0.25">
      <c r="A42" s="136" t="s">
        <v>731</v>
      </c>
      <c r="B42" s="340">
        <f t="shared" ref="B42:M42" si="8">SUM(B43:B47)</f>
        <v>1154</v>
      </c>
      <c r="C42" s="340">
        <f t="shared" si="8"/>
        <v>1353</v>
      </c>
      <c r="D42" s="340">
        <f t="shared" si="8"/>
        <v>2432</v>
      </c>
      <c r="E42" s="340">
        <f t="shared" si="8"/>
        <v>4550</v>
      </c>
      <c r="F42" s="340">
        <f t="shared" si="8"/>
        <v>5420</v>
      </c>
      <c r="G42" s="340">
        <f t="shared" si="8"/>
        <v>13052</v>
      </c>
      <c r="H42" s="340">
        <f t="shared" si="8"/>
        <v>5371</v>
      </c>
      <c r="I42" s="340">
        <f t="shared" si="8"/>
        <v>6802</v>
      </c>
      <c r="J42" s="340">
        <f t="shared" si="8"/>
        <v>8703</v>
      </c>
      <c r="K42" s="340">
        <f t="shared" si="8"/>
        <v>8311</v>
      </c>
      <c r="L42" s="340">
        <f t="shared" si="8"/>
        <v>7672</v>
      </c>
      <c r="M42" s="340">
        <f t="shared" si="8"/>
        <v>3749</v>
      </c>
      <c r="N42" s="341">
        <f t="shared" si="2"/>
        <v>68569</v>
      </c>
      <c r="O42" s="26" t="s">
        <v>67</v>
      </c>
      <c r="Q42" s="22"/>
    </row>
    <row r="43" spans="1:20" s="25" customFormat="1" ht="17.7" customHeight="1" x14ac:dyDescent="0.25">
      <c r="A43" s="140" t="s">
        <v>685</v>
      </c>
      <c r="B43" s="175">
        <v>249</v>
      </c>
      <c r="C43" s="175">
        <v>181</v>
      </c>
      <c r="D43" s="175">
        <v>258</v>
      </c>
      <c r="E43" s="175">
        <v>408</v>
      </c>
      <c r="F43" s="175">
        <v>507</v>
      </c>
      <c r="G43" s="175">
        <v>325</v>
      </c>
      <c r="H43" s="175">
        <v>171</v>
      </c>
      <c r="I43" s="175">
        <v>177</v>
      </c>
      <c r="J43" s="175">
        <v>196</v>
      </c>
      <c r="K43" s="175">
        <v>346</v>
      </c>
      <c r="L43" s="175">
        <v>312</v>
      </c>
      <c r="M43" s="175">
        <v>206</v>
      </c>
      <c r="N43" s="339">
        <f t="shared" si="2"/>
        <v>3336</v>
      </c>
      <c r="O43" s="22" t="s">
        <v>923</v>
      </c>
      <c r="Q43" s="22"/>
    </row>
    <row r="44" spans="1:20" s="25" customFormat="1" ht="17.7" customHeight="1" x14ac:dyDescent="0.25">
      <c r="A44" s="132" t="s">
        <v>29</v>
      </c>
      <c r="B44" s="175">
        <v>0</v>
      </c>
      <c r="C44" s="175">
        <v>0</v>
      </c>
      <c r="D44" s="175">
        <v>0</v>
      </c>
      <c r="E44" s="175">
        <v>0</v>
      </c>
      <c r="F44" s="175">
        <v>0</v>
      </c>
      <c r="G44" s="175">
        <v>9586</v>
      </c>
      <c r="H44" s="175">
        <v>1962</v>
      </c>
      <c r="I44" s="175">
        <v>2628</v>
      </c>
      <c r="J44" s="175">
        <v>3056</v>
      </c>
      <c r="K44" s="175">
        <v>3104</v>
      </c>
      <c r="L44" s="175">
        <v>5527</v>
      </c>
      <c r="M44" s="175">
        <v>2804</v>
      </c>
      <c r="N44" s="339">
        <f t="shared" si="2"/>
        <v>28667</v>
      </c>
      <c r="O44" s="22" t="s">
        <v>487</v>
      </c>
      <c r="Q44" s="22"/>
    </row>
    <row r="45" spans="1:20" s="25" customFormat="1" ht="17.7" customHeight="1" x14ac:dyDescent="0.25">
      <c r="A45" s="140" t="s">
        <v>30</v>
      </c>
      <c r="B45" s="175">
        <v>680</v>
      </c>
      <c r="C45" s="175">
        <v>976</v>
      </c>
      <c r="D45" s="175">
        <v>1906</v>
      </c>
      <c r="E45" s="175">
        <v>3589</v>
      </c>
      <c r="F45" s="175">
        <v>4584</v>
      </c>
      <c r="G45" s="175">
        <v>2933</v>
      </c>
      <c r="H45" s="175">
        <v>2962</v>
      </c>
      <c r="I45" s="175">
        <v>3612</v>
      </c>
      <c r="J45" s="175">
        <v>5346</v>
      </c>
      <c r="K45" s="175">
        <v>4517</v>
      </c>
      <c r="L45" s="175">
        <v>1318</v>
      </c>
      <c r="M45" s="175">
        <v>588</v>
      </c>
      <c r="N45" s="339">
        <f t="shared" si="2"/>
        <v>33011</v>
      </c>
      <c r="O45" s="22" t="s">
        <v>69</v>
      </c>
      <c r="Q45" s="22"/>
      <c r="S45" s="22"/>
    </row>
    <row r="46" spans="1:20" s="25" customFormat="1" ht="18" customHeight="1" x14ac:dyDescent="0.25">
      <c r="A46" s="140" t="s">
        <v>683</v>
      </c>
      <c r="B46" s="175">
        <v>63</v>
      </c>
      <c r="C46" s="175">
        <v>98</v>
      </c>
      <c r="D46" s="175">
        <v>101</v>
      </c>
      <c r="E46" s="175">
        <v>221</v>
      </c>
      <c r="F46" s="175">
        <v>125</v>
      </c>
      <c r="G46" s="175">
        <v>58</v>
      </c>
      <c r="H46" s="175">
        <v>93</v>
      </c>
      <c r="I46" s="175">
        <v>71</v>
      </c>
      <c r="J46" s="175">
        <v>0</v>
      </c>
      <c r="K46" s="175">
        <v>87</v>
      </c>
      <c r="L46" s="175">
        <v>105</v>
      </c>
      <c r="M46" s="175">
        <v>84</v>
      </c>
      <c r="N46" s="339">
        <f t="shared" si="2"/>
        <v>1106</v>
      </c>
      <c r="O46" s="22" t="s">
        <v>893</v>
      </c>
      <c r="Q46" s="22"/>
    </row>
    <row r="47" spans="1:20" ht="17.7" customHeight="1" x14ac:dyDescent="0.25">
      <c r="A47" s="140" t="s">
        <v>732</v>
      </c>
      <c r="B47" s="175">
        <v>162</v>
      </c>
      <c r="C47" s="175">
        <v>98</v>
      </c>
      <c r="D47" s="175">
        <v>167</v>
      </c>
      <c r="E47" s="175">
        <v>332</v>
      </c>
      <c r="F47" s="175">
        <v>204</v>
      </c>
      <c r="G47" s="175">
        <v>150</v>
      </c>
      <c r="H47" s="175">
        <v>183</v>
      </c>
      <c r="I47" s="175">
        <v>314</v>
      </c>
      <c r="J47" s="175">
        <v>105</v>
      </c>
      <c r="K47" s="175">
        <v>257</v>
      </c>
      <c r="L47" s="175">
        <v>410</v>
      </c>
      <c r="M47" s="175">
        <v>67</v>
      </c>
      <c r="N47" s="339">
        <f t="shared" si="2"/>
        <v>2449</v>
      </c>
      <c r="O47" s="22" t="s">
        <v>894</v>
      </c>
      <c r="T47" s="21"/>
    </row>
    <row r="48" spans="1:20" ht="17.7" customHeight="1" x14ac:dyDescent="0.25">
      <c r="A48" s="136" t="s">
        <v>976</v>
      </c>
      <c r="B48" s="340">
        <f t="shared" ref="B48:M50" si="9">SUM(B49:B49)</f>
        <v>0</v>
      </c>
      <c r="C48" s="340">
        <f t="shared" si="9"/>
        <v>0</v>
      </c>
      <c r="D48" s="340">
        <f t="shared" si="9"/>
        <v>0</v>
      </c>
      <c r="E48" s="340">
        <f t="shared" si="9"/>
        <v>20</v>
      </c>
      <c r="F48" s="340">
        <f t="shared" si="9"/>
        <v>24</v>
      </c>
      <c r="G48" s="340">
        <f t="shared" si="9"/>
        <v>6</v>
      </c>
      <c r="H48" s="340">
        <f t="shared" si="9"/>
        <v>7</v>
      </c>
      <c r="I48" s="340">
        <f t="shared" si="9"/>
        <v>62</v>
      </c>
      <c r="J48" s="340">
        <f t="shared" si="9"/>
        <v>16</v>
      </c>
      <c r="K48" s="340">
        <f t="shared" si="9"/>
        <v>40</v>
      </c>
      <c r="L48" s="340">
        <f t="shared" si="9"/>
        <v>13</v>
      </c>
      <c r="M48" s="340">
        <f t="shared" si="9"/>
        <v>0</v>
      </c>
      <c r="N48" s="339">
        <f t="shared" si="2"/>
        <v>188</v>
      </c>
      <c r="O48" s="22"/>
      <c r="T48" s="21"/>
    </row>
    <row r="49" spans="1:20" ht="17.7" customHeight="1" x14ac:dyDescent="0.25">
      <c r="A49" s="140" t="s">
        <v>977</v>
      </c>
      <c r="B49" s="175"/>
      <c r="C49" s="175"/>
      <c r="D49" s="175"/>
      <c r="E49" s="175">
        <v>20</v>
      </c>
      <c r="F49" s="175">
        <v>24</v>
      </c>
      <c r="G49" s="175">
        <v>6</v>
      </c>
      <c r="H49" s="175">
        <v>7</v>
      </c>
      <c r="I49" s="175">
        <v>62</v>
      </c>
      <c r="J49" s="175">
        <v>16</v>
      </c>
      <c r="K49" s="175">
        <v>40</v>
      </c>
      <c r="L49" s="175">
        <v>13</v>
      </c>
      <c r="M49" s="175">
        <v>0</v>
      </c>
      <c r="N49" s="339">
        <f t="shared" si="2"/>
        <v>188</v>
      </c>
      <c r="O49" s="22"/>
      <c r="T49" s="21"/>
    </row>
    <row r="50" spans="1:20" s="25" customFormat="1" ht="23.85" customHeight="1" x14ac:dyDescent="0.25">
      <c r="A50" s="136" t="s">
        <v>733</v>
      </c>
      <c r="B50" s="340">
        <f t="shared" si="9"/>
        <v>63</v>
      </c>
      <c r="C50" s="340">
        <f t="shared" si="9"/>
        <v>43</v>
      </c>
      <c r="D50" s="340">
        <f t="shared" si="9"/>
        <v>62</v>
      </c>
      <c r="E50" s="340">
        <f t="shared" si="9"/>
        <v>94</v>
      </c>
      <c r="F50" s="340">
        <f t="shared" si="9"/>
        <v>107</v>
      </c>
      <c r="G50" s="340">
        <f t="shared" si="9"/>
        <v>86</v>
      </c>
      <c r="H50" s="340">
        <f t="shared" si="9"/>
        <v>62</v>
      </c>
      <c r="I50" s="340">
        <f t="shared" si="9"/>
        <v>100</v>
      </c>
      <c r="J50" s="340">
        <f t="shared" si="9"/>
        <v>115</v>
      </c>
      <c r="K50" s="340">
        <f t="shared" si="9"/>
        <v>82</v>
      </c>
      <c r="L50" s="340">
        <f t="shared" si="9"/>
        <v>71</v>
      </c>
      <c r="M50" s="340">
        <f t="shared" si="9"/>
        <v>133</v>
      </c>
      <c r="N50" s="341">
        <f t="shared" si="2"/>
        <v>1018</v>
      </c>
      <c r="O50" s="26" t="s">
        <v>265</v>
      </c>
      <c r="Q50" s="22"/>
    </row>
    <row r="51" spans="1:20" ht="18" customHeight="1" x14ac:dyDescent="0.25">
      <c r="A51" s="132" t="s">
        <v>260</v>
      </c>
      <c r="B51" s="175">
        <v>63</v>
      </c>
      <c r="C51" s="175">
        <v>43</v>
      </c>
      <c r="D51" s="175">
        <v>62</v>
      </c>
      <c r="E51" s="175">
        <v>94</v>
      </c>
      <c r="F51" s="175">
        <v>107</v>
      </c>
      <c r="G51" s="175">
        <v>86</v>
      </c>
      <c r="H51" s="175">
        <v>62</v>
      </c>
      <c r="I51" s="175">
        <v>100</v>
      </c>
      <c r="J51" s="175">
        <v>115</v>
      </c>
      <c r="K51" s="175">
        <v>82</v>
      </c>
      <c r="L51" s="175">
        <v>71</v>
      </c>
      <c r="M51" s="175">
        <v>133</v>
      </c>
      <c r="N51" s="339">
        <f t="shared" si="2"/>
        <v>1018</v>
      </c>
      <c r="O51" s="22" t="s">
        <v>607</v>
      </c>
    </row>
    <row r="52" spans="1:20" s="25" customFormat="1" ht="23.85" customHeight="1" x14ac:dyDescent="0.25">
      <c r="A52" s="136" t="s">
        <v>734</v>
      </c>
      <c r="B52" s="340">
        <f t="shared" ref="B52:M52" si="10">SUM(B53:B65)</f>
        <v>1731</v>
      </c>
      <c r="C52" s="340">
        <f t="shared" si="10"/>
        <v>2897</v>
      </c>
      <c r="D52" s="340">
        <f t="shared" si="10"/>
        <v>6425</v>
      </c>
      <c r="E52" s="340">
        <f t="shared" si="10"/>
        <v>12665</v>
      </c>
      <c r="F52" s="340">
        <f t="shared" si="10"/>
        <v>30518</v>
      </c>
      <c r="G52" s="340">
        <f t="shared" si="10"/>
        <v>38585</v>
      </c>
      <c r="H52" s="340">
        <f t="shared" si="10"/>
        <v>56638</v>
      </c>
      <c r="I52" s="340">
        <f t="shared" si="10"/>
        <v>60664</v>
      </c>
      <c r="J52" s="340">
        <f t="shared" si="10"/>
        <v>58004</v>
      </c>
      <c r="K52" s="340">
        <f t="shared" si="10"/>
        <v>37756</v>
      </c>
      <c r="L52" s="340">
        <f t="shared" si="10"/>
        <v>8806</v>
      </c>
      <c r="M52" s="340">
        <f t="shared" si="10"/>
        <v>3097</v>
      </c>
      <c r="N52" s="341">
        <f t="shared" si="2"/>
        <v>317786</v>
      </c>
      <c r="O52" s="26" t="s">
        <v>70</v>
      </c>
      <c r="Q52" s="22"/>
    </row>
    <row r="53" spans="1:20" s="25" customFormat="1" ht="18" customHeight="1" x14ac:dyDescent="0.25">
      <c r="A53" s="140" t="s">
        <v>979</v>
      </c>
      <c r="B53" s="175">
        <v>0</v>
      </c>
      <c r="C53" s="175">
        <v>0</v>
      </c>
      <c r="D53" s="175">
        <v>0</v>
      </c>
      <c r="E53" s="175">
        <v>45</v>
      </c>
      <c r="F53" s="175">
        <v>91</v>
      </c>
      <c r="G53" s="175">
        <v>110</v>
      </c>
      <c r="H53" s="175">
        <v>229</v>
      </c>
      <c r="I53" s="175">
        <v>322</v>
      </c>
      <c r="J53" s="175">
        <v>227</v>
      </c>
      <c r="K53" s="175">
        <v>0</v>
      </c>
      <c r="L53" s="175">
        <v>0</v>
      </c>
      <c r="M53" s="175">
        <v>0</v>
      </c>
      <c r="N53" s="339">
        <f t="shared" si="2"/>
        <v>1024</v>
      </c>
      <c r="O53" s="22" t="s">
        <v>917</v>
      </c>
      <c r="Q53" s="22"/>
    </row>
    <row r="54" spans="1:20" s="25" customFormat="1" ht="18" customHeight="1" x14ac:dyDescent="0.25">
      <c r="A54" s="132" t="s">
        <v>318</v>
      </c>
      <c r="B54" s="175">
        <v>0</v>
      </c>
      <c r="C54" s="175">
        <v>0</v>
      </c>
      <c r="D54" s="175">
        <v>0</v>
      </c>
      <c r="E54" s="175">
        <v>0</v>
      </c>
      <c r="F54" s="175">
        <v>61</v>
      </c>
      <c r="G54" s="175">
        <v>114</v>
      </c>
      <c r="H54" s="175">
        <v>289</v>
      </c>
      <c r="I54" s="175">
        <v>373</v>
      </c>
      <c r="J54" s="175">
        <v>133</v>
      </c>
      <c r="K54" s="175">
        <v>15</v>
      </c>
      <c r="L54" s="175">
        <v>0</v>
      </c>
      <c r="M54" s="175">
        <v>0</v>
      </c>
      <c r="N54" s="339">
        <f t="shared" si="2"/>
        <v>985</v>
      </c>
      <c r="O54" s="22" t="s">
        <v>489</v>
      </c>
      <c r="Q54" s="22"/>
    </row>
    <row r="55" spans="1:20" s="25" customFormat="1" ht="18" customHeight="1" x14ac:dyDescent="0.25">
      <c r="A55" s="132" t="s">
        <v>736</v>
      </c>
      <c r="B55" s="175">
        <v>0</v>
      </c>
      <c r="C55" s="175">
        <v>0</v>
      </c>
      <c r="D55" s="175">
        <v>0</v>
      </c>
      <c r="E55" s="175">
        <v>94</v>
      </c>
      <c r="F55" s="175">
        <v>149</v>
      </c>
      <c r="G55" s="175">
        <v>207</v>
      </c>
      <c r="H55" s="175">
        <v>276</v>
      </c>
      <c r="I55" s="175">
        <v>325</v>
      </c>
      <c r="J55" s="175">
        <v>213</v>
      </c>
      <c r="K55" s="175">
        <v>0</v>
      </c>
      <c r="L55" s="175">
        <v>0</v>
      </c>
      <c r="M55" s="175">
        <v>0</v>
      </c>
      <c r="N55" s="339">
        <f t="shared" si="2"/>
        <v>1264</v>
      </c>
      <c r="O55" s="22" t="s">
        <v>918</v>
      </c>
      <c r="Q55" s="22"/>
    </row>
    <row r="56" spans="1:20" s="25" customFormat="1" ht="18" customHeight="1" x14ac:dyDescent="0.25">
      <c r="A56" s="141" t="s">
        <v>978</v>
      </c>
      <c r="B56" s="175">
        <v>0</v>
      </c>
      <c r="C56" s="175">
        <v>0</v>
      </c>
      <c r="D56" s="175">
        <v>0</v>
      </c>
      <c r="E56" s="175">
        <v>0</v>
      </c>
      <c r="F56" s="175">
        <v>0</v>
      </c>
      <c r="G56" s="175">
        <v>0</v>
      </c>
      <c r="H56" s="175">
        <v>60</v>
      </c>
      <c r="I56" s="175">
        <v>67</v>
      </c>
      <c r="J56" s="175">
        <v>241</v>
      </c>
      <c r="K56" s="175">
        <v>202</v>
      </c>
      <c r="L56" s="175">
        <v>0</v>
      </c>
      <c r="M56" s="175">
        <v>0</v>
      </c>
      <c r="N56" s="339">
        <f t="shared" si="2"/>
        <v>570</v>
      </c>
      <c r="O56" s="22" t="s">
        <v>919</v>
      </c>
      <c r="Q56" s="22"/>
    </row>
    <row r="57" spans="1:20" s="25" customFormat="1" ht="18" customHeight="1" x14ac:dyDescent="0.25">
      <c r="A57" s="132" t="s">
        <v>608</v>
      </c>
      <c r="B57" s="175">
        <v>0</v>
      </c>
      <c r="C57" s="175">
        <v>0</v>
      </c>
      <c r="D57" s="175">
        <v>0</v>
      </c>
      <c r="E57" s="175">
        <v>121</v>
      </c>
      <c r="F57" s="175">
        <v>125</v>
      </c>
      <c r="G57" s="175">
        <v>191</v>
      </c>
      <c r="H57" s="175">
        <v>407</v>
      </c>
      <c r="I57" s="175">
        <v>642</v>
      </c>
      <c r="J57" s="175">
        <v>577</v>
      </c>
      <c r="K57" s="175">
        <v>388</v>
      </c>
      <c r="L57" s="175">
        <v>0</v>
      </c>
      <c r="M57" s="175">
        <v>0</v>
      </c>
      <c r="N57" s="339">
        <f t="shared" si="2"/>
        <v>2451</v>
      </c>
      <c r="O57" s="22" t="s">
        <v>920</v>
      </c>
      <c r="Q57" s="22"/>
    </row>
    <row r="58" spans="1:20" s="25" customFormat="1" ht="18" customHeight="1" x14ac:dyDescent="0.25">
      <c r="A58" s="140" t="s">
        <v>686</v>
      </c>
      <c r="B58" s="175">
        <v>0</v>
      </c>
      <c r="C58" s="175">
        <v>0</v>
      </c>
      <c r="D58" s="175">
        <v>0</v>
      </c>
      <c r="E58" s="175">
        <v>0</v>
      </c>
      <c r="F58" s="175">
        <v>0</v>
      </c>
      <c r="G58" s="175">
        <v>95</v>
      </c>
      <c r="H58" s="175">
        <v>78</v>
      </c>
      <c r="I58" s="175">
        <v>118</v>
      </c>
      <c r="J58" s="175">
        <v>49</v>
      </c>
      <c r="K58" s="175">
        <v>20</v>
      </c>
      <c r="L58" s="175">
        <v>20</v>
      </c>
      <c r="M58" s="175">
        <v>0</v>
      </c>
      <c r="N58" s="339">
        <f t="shared" si="2"/>
        <v>380</v>
      </c>
      <c r="O58" s="22" t="s">
        <v>921</v>
      </c>
      <c r="Q58" s="22"/>
    </row>
    <row r="59" spans="1:20" s="25" customFormat="1" ht="18" customHeight="1" x14ac:dyDescent="0.25">
      <c r="A59" s="132" t="s">
        <v>33</v>
      </c>
      <c r="B59" s="175">
        <v>0</v>
      </c>
      <c r="C59" s="175">
        <v>0</v>
      </c>
      <c r="D59" s="175">
        <v>0</v>
      </c>
      <c r="E59" s="175">
        <v>0</v>
      </c>
      <c r="F59" s="175">
        <v>0</v>
      </c>
      <c r="G59" s="175">
        <v>0</v>
      </c>
      <c r="H59" s="175">
        <v>0</v>
      </c>
      <c r="I59" s="175">
        <v>0</v>
      </c>
      <c r="J59" s="175">
        <v>0</v>
      </c>
      <c r="K59" s="175">
        <v>0</v>
      </c>
      <c r="L59" s="175">
        <v>0</v>
      </c>
      <c r="M59" s="175">
        <v>0</v>
      </c>
      <c r="N59" s="339">
        <f t="shared" si="2"/>
        <v>0</v>
      </c>
      <c r="O59" s="22" t="s">
        <v>490</v>
      </c>
      <c r="Q59" s="22"/>
    </row>
    <row r="60" spans="1:20" s="25" customFormat="1" ht="18" customHeight="1" x14ac:dyDescent="0.25">
      <c r="A60" s="132" t="s">
        <v>738</v>
      </c>
      <c r="B60" s="175">
        <v>0</v>
      </c>
      <c r="C60" s="175">
        <v>0</v>
      </c>
      <c r="D60" s="175">
        <v>0</v>
      </c>
      <c r="E60" s="175">
        <v>0</v>
      </c>
      <c r="F60" s="175">
        <v>0</v>
      </c>
      <c r="G60" s="175">
        <v>0</v>
      </c>
      <c r="H60" s="175">
        <v>0</v>
      </c>
      <c r="I60" s="175">
        <v>0</v>
      </c>
      <c r="J60" s="175">
        <v>0</v>
      </c>
      <c r="K60" s="175">
        <v>0</v>
      </c>
      <c r="L60" s="175">
        <v>0</v>
      </c>
      <c r="M60" s="175">
        <v>0</v>
      </c>
      <c r="N60" s="339">
        <f t="shared" si="2"/>
        <v>0</v>
      </c>
      <c r="O60" s="22" t="s">
        <v>951</v>
      </c>
      <c r="Q60" s="22"/>
    </row>
    <row r="61" spans="1:20" s="25" customFormat="1" ht="18" customHeight="1" x14ac:dyDescent="0.25">
      <c r="A61" s="140" t="s">
        <v>688</v>
      </c>
      <c r="B61" s="175">
        <v>0</v>
      </c>
      <c r="C61" s="175">
        <v>0</v>
      </c>
      <c r="D61" s="175">
        <v>2</v>
      </c>
      <c r="E61" s="175">
        <v>0</v>
      </c>
      <c r="F61" s="175">
        <v>91</v>
      </c>
      <c r="G61" s="175">
        <v>128</v>
      </c>
      <c r="H61" s="175">
        <v>303</v>
      </c>
      <c r="I61" s="175">
        <v>489</v>
      </c>
      <c r="J61" s="175">
        <v>234</v>
      </c>
      <c r="K61" s="175">
        <v>62</v>
      </c>
      <c r="L61" s="175">
        <v>0</v>
      </c>
      <c r="M61" s="175">
        <v>0</v>
      </c>
      <c r="N61" s="339">
        <f t="shared" si="2"/>
        <v>1309</v>
      </c>
      <c r="O61" s="22" t="s">
        <v>922</v>
      </c>
      <c r="Q61" s="22"/>
    </row>
    <row r="62" spans="1:20" s="25" customFormat="1" ht="18" customHeight="1" x14ac:dyDescent="0.25">
      <c r="A62" s="132" t="s">
        <v>739</v>
      </c>
      <c r="B62" s="175">
        <v>1315</v>
      </c>
      <c r="C62" s="175">
        <v>2063</v>
      </c>
      <c r="D62" s="175">
        <v>4640</v>
      </c>
      <c r="E62" s="175">
        <v>9183</v>
      </c>
      <c r="F62" s="175">
        <v>22870</v>
      </c>
      <c r="G62" s="175">
        <v>29715</v>
      </c>
      <c r="H62" s="175">
        <v>43058</v>
      </c>
      <c r="I62" s="175">
        <v>45442</v>
      </c>
      <c r="J62" s="175">
        <v>41580</v>
      </c>
      <c r="K62" s="175">
        <v>28469</v>
      </c>
      <c r="L62" s="175">
        <v>6856</v>
      </c>
      <c r="M62" s="175">
        <v>2170</v>
      </c>
      <c r="N62" s="339">
        <f t="shared" si="2"/>
        <v>237361</v>
      </c>
      <c r="O62" s="22" t="s">
        <v>610</v>
      </c>
      <c r="P62" s="26"/>
      <c r="Q62" s="26"/>
      <c r="R62" s="26"/>
      <c r="S62" s="26"/>
      <c r="T62" s="26"/>
    </row>
    <row r="63" spans="1:20" s="25" customFormat="1" ht="18" customHeight="1" x14ac:dyDescent="0.25">
      <c r="A63" s="132" t="s">
        <v>35</v>
      </c>
      <c r="B63" s="175">
        <v>416</v>
      </c>
      <c r="C63" s="175">
        <v>834</v>
      </c>
      <c r="D63" s="175">
        <v>1783</v>
      </c>
      <c r="E63" s="175">
        <v>3222</v>
      </c>
      <c r="F63" s="175">
        <v>7131</v>
      </c>
      <c r="G63" s="175">
        <v>8025</v>
      </c>
      <c r="H63" s="175">
        <v>11938</v>
      </c>
      <c r="I63" s="175">
        <v>12610</v>
      </c>
      <c r="J63" s="175">
        <v>14461</v>
      </c>
      <c r="K63" s="175">
        <v>8406</v>
      </c>
      <c r="L63" s="175">
        <v>1888</v>
      </c>
      <c r="M63" s="175">
        <v>909</v>
      </c>
      <c r="N63" s="339">
        <f t="shared" si="2"/>
        <v>71623</v>
      </c>
      <c r="O63" s="22" t="s">
        <v>494</v>
      </c>
      <c r="P63" s="26"/>
      <c r="Q63" s="26"/>
      <c r="R63" s="26"/>
      <c r="S63" s="26"/>
      <c r="T63" s="26"/>
    </row>
    <row r="64" spans="1:20" ht="17.7" customHeight="1" x14ac:dyDescent="0.25">
      <c r="A64" s="132" t="s">
        <v>36</v>
      </c>
      <c r="B64" s="175">
        <v>0</v>
      </c>
      <c r="C64" s="175">
        <v>0</v>
      </c>
      <c r="D64" s="175">
        <v>0</v>
      </c>
      <c r="E64" s="175">
        <v>0</v>
      </c>
      <c r="F64" s="175">
        <v>0</v>
      </c>
      <c r="G64" s="175">
        <v>0</v>
      </c>
      <c r="H64" s="175">
        <v>0</v>
      </c>
      <c r="I64" s="175">
        <v>0</v>
      </c>
      <c r="J64" s="175">
        <v>0</v>
      </c>
      <c r="K64" s="175">
        <v>0</v>
      </c>
      <c r="L64" s="175">
        <v>0</v>
      </c>
      <c r="M64" s="175">
        <v>0</v>
      </c>
      <c r="N64" s="339">
        <f t="shared" si="2"/>
        <v>0</v>
      </c>
      <c r="O64" s="22" t="s">
        <v>75</v>
      </c>
    </row>
    <row r="65" spans="1:17" ht="18" customHeight="1" x14ac:dyDescent="0.25">
      <c r="A65" s="132" t="s">
        <v>37</v>
      </c>
      <c r="B65" s="175">
        <v>0</v>
      </c>
      <c r="C65" s="175">
        <v>0</v>
      </c>
      <c r="D65" s="175">
        <v>0</v>
      </c>
      <c r="E65" s="175">
        <v>0</v>
      </c>
      <c r="F65" s="175">
        <v>0</v>
      </c>
      <c r="G65" s="175">
        <v>0</v>
      </c>
      <c r="H65" s="175">
        <v>0</v>
      </c>
      <c r="I65" s="175">
        <v>276</v>
      </c>
      <c r="J65" s="175">
        <v>289</v>
      </c>
      <c r="K65" s="175">
        <v>194</v>
      </c>
      <c r="L65" s="175">
        <v>42</v>
      </c>
      <c r="M65" s="175">
        <v>18</v>
      </c>
      <c r="N65" s="339">
        <f t="shared" si="2"/>
        <v>819</v>
      </c>
      <c r="O65" s="22" t="s">
        <v>495</v>
      </c>
    </row>
    <row r="66" spans="1:17" s="25" customFormat="1" ht="23.85" customHeight="1" x14ac:dyDescent="0.25">
      <c r="A66" s="136" t="s">
        <v>740</v>
      </c>
      <c r="B66" s="340">
        <f t="shared" ref="B66:M66" si="11">SUM(B67:B67)</f>
        <v>0</v>
      </c>
      <c r="C66" s="340">
        <f t="shared" si="11"/>
        <v>0</v>
      </c>
      <c r="D66" s="340">
        <f t="shared" si="11"/>
        <v>0</v>
      </c>
      <c r="E66" s="340">
        <f t="shared" si="11"/>
        <v>0</v>
      </c>
      <c r="F66" s="340">
        <f t="shared" si="11"/>
        <v>0</v>
      </c>
      <c r="G66" s="340">
        <f t="shared" si="11"/>
        <v>0</v>
      </c>
      <c r="H66" s="340">
        <f t="shared" si="11"/>
        <v>0</v>
      </c>
      <c r="I66" s="340">
        <f t="shared" si="11"/>
        <v>0</v>
      </c>
      <c r="J66" s="340">
        <f t="shared" si="11"/>
        <v>0</v>
      </c>
      <c r="K66" s="340">
        <f t="shared" si="11"/>
        <v>0</v>
      </c>
      <c r="L66" s="340">
        <f t="shared" si="11"/>
        <v>0</v>
      </c>
      <c r="M66" s="340">
        <f t="shared" si="11"/>
        <v>0</v>
      </c>
      <c r="N66" s="341">
        <f t="shared" si="2"/>
        <v>0</v>
      </c>
      <c r="O66" s="26" t="s">
        <v>77</v>
      </c>
      <c r="Q66" s="22"/>
    </row>
    <row r="67" spans="1:17" ht="18" customHeight="1" x14ac:dyDescent="0.25">
      <c r="A67" s="132" t="s">
        <v>39</v>
      </c>
      <c r="B67" s="175">
        <v>0</v>
      </c>
      <c r="C67" s="175">
        <v>0</v>
      </c>
      <c r="D67" s="175">
        <v>0</v>
      </c>
      <c r="E67" s="175">
        <v>0</v>
      </c>
      <c r="F67" s="175">
        <v>0</v>
      </c>
      <c r="G67" s="175">
        <v>0</v>
      </c>
      <c r="H67" s="175">
        <v>0</v>
      </c>
      <c r="I67" s="175">
        <v>0</v>
      </c>
      <c r="J67" s="175">
        <v>0</v>
      </c>
      <c r="K67" s="175">
        <v>0</v>
      </c>
      <c r="L67" s="175">
        <v>0</v>
      </c>
      <c r="M67" s="175">
        <v>0</v>
      </c>
      <c r="N67" s="339">
        <f t="shared" si="2"/>
        <v>0</v>
      </c>
      <c r="O67" s="22" t="s">
        <v>952</v>
      </c>
    </row>
    <row r="68" spans="1:17" s="25" customFormat="1" ht="23.85" customHeight="1" x14ac:dyDescent="0.25">
      <c r="A68" s="139" t="s">
        <v>741</v>
      </c>
      <c r="B68" s="340">
        <f t="shared" ref="B68:M68" si="12">SUM(B69:B72)</f>
        <v>367</v>
      </c>
      <c r="C68" s="340">
        <f t="shared" si="12"/>
        <v>409</v>
      </c>
      <c r="D68" s="340">
        <f t="shared" si="12"/>
        <v>1216</v>
      </c>
      <c r="E68" s="340">
        <f t="shared" si="12"/>
        <v>6346</v>
      </c>
      <c r="F68" s="340">
        <f t="shared" si="12"/>
        <v>1765</v>
      </c>
      <c r="G68" s="340">
        <f t="shared" si="12"/>
        <v>2478</v>
      </c>
      <c r="H68" s="340">
        <f t="shared" si="12"/>
        <v>1558</v>
      </c>
      <c r="I68" s="340">
        <f t="shared" si="12"/>
        <v>2192</v>
      </c>
      <c r="J68" s="340">
        <f t="shared" si="12"/>
        <v>1828</v>
      </c>
      <c r="K68" s="340">
        <f t="shared" si="12"/>
        <v>956</v>
      </c>
      <c r="L68" s="340">
        <f t="shared" si="12"/>
        <v>545</v>
      </c>
      <c r="M68" s="340">
        <f t="shared" si="12"/>
        <v>103</v>
      </c>
      <c r="N68" s="341">
        <f t="shared" si="2"/>
        <v>19763</v>
      </c>
      <c r="O68" s="26" t="s">
        <v>113</v>
      </c>
    </row>
    <row r="69" spans="1:17" ht="18" customHeight="1" x14ac:dyDescent="0.25">
      <c r="A69" s="132" t="s">
        <v>80</v>
      </c>
      <c r="B69" s="175">
        <v>257</v>
      </c>
      <c r="C69" s="175">
        <v>366</v>
      </c>
      <c r="D69" s="175">
        <v>706</v>
      </c>
      <c r="E69" s="175">
        <v>5917</v>
      </c>
      <c r="F69" s="175">
        <v>1396</v>
      </c>
      <c r="G69" s="175">
        <v>1726</v>
      </c>
      <c r="H69" s="175">
        <v>496</v>
      </c>
      <c r="I69" s="175">
        <v>794</v>
      </c>
      <c r="J69" s="175">
        <v>963</v>
      </c>
      <c r="K69" s="175">
        <v>768</v>
      </c>
      <c r="L69" s="175">
        <v>495</v>
      </c>
      <c r="M69" s="175">
        <v>53</v>
      </c>
      <c r="N69" s="339">
        <f t="shared" si="2"/>
        <v>13937</v>
      </c>
      <c r="O69" s="22" t="s">
        <v>497</v>
      </c>
    </row>
    <row r="70" spans="1:17" ht="18" customHeight="1" x14ac:dyDescent="0.25">
      <c r="A70" s="132" t="s">
        <v>399</v>
      </c>
      <c r="B70" s="175">
        <v>5</v>
      </c>
      <c r="C70" s="175">
        <v>11</v>
      </c>
      <c r="D70" s="175">
        <v>40</v>
      </c>
      <c r="E70" s="175">
        <v>57</v>
      </c>
      <c r="F70" s="175">
        <v>175</v>
      </c>
      <c r="G70" s="175">
        <v>60</v>
      </c>
      <c r="H70" s="175">
        <v>95</v>
      </c>
      <c r="I70" s="175">
        <v>87</v>
      </c>
      <c r="J70" s="175">
        <v>97</v>
      </c>
      <c r="K70" s="175">
        <v>40</v>
      </c>
      <c r="L70" s="175">
        <v>28</v>
      </c>
      <c r="M70" s="175">
        <v>25</v>
      </c>
      <c r="N70" s="339">
        <f t="shared" si="2"/>
        <v>720</v>
      </c>
      <c r="O70" s="22" t="s">
        <v>498</v>
      </c>
    </row>
    <row r="71" spans="1:17" ht="18" customHeight="1" x14ac:dyDescent="0.25">
      <c r="A71" s="132" t="s">
        <v>82</v>
      </c>
      <c r="B71" s="175">
        <v>0</v>
      </c>
      <c r="C71" s="175">
        <v>0</v>
      </c>
      <c r="D71" s="175">
        <v>327</v>
      </c>
      <c r="E71" s="175">
        <v>175</v>
      </c>
      <c r="F71" s="175">
        <v>137</v>
      </c>
      <c r="G71" s="175">
        <v>604</v>
      </c>
      <c r="H71" s="175">
        <v>855</v>
      </c>
      <c r="I71" s="175">
        <v>1124</v>
      </c>
      <c r="J71" s="175">
        <v>692</v>
      </c>
      <c r="K71" s="175">
        <v>109</v>
      </c>
      <c r="L71" s="175">
        <v>0</v>
      </c>
      <c r="M71" s="175">
        <v>0</v>
      </c>
      <c r="N71" s="339">
        <f t="shared" si="2"/>
        <v>4023</v>
      </c>
      <c r="O71" s="22" t="s">
        <v>611</v>
      </c>
    </row>
    <row r="72" spans="1:17" ht="17.7" customHeight="1" x14ac:dyDescent="0.25">
      <c r="A72" s="132" t="s">
        <v>742</v>
      </c>
      <c r="B72" s="175">
        <v>105</v>
      </c>
      <c r="C72" s="175">
        <v>32</v>
      </c>
      <c r="D72" s="175">
        <v>143</v>
      </c>
      <c r="E72" s="175">
        <v>197</v>
      </c>
      <c r="F72" s="175">
        <v>57</v>
      </c>
      <c r="G72" s="175">
        <v>88</v>
      </c>
      <c r="H72" s="175">
        <v>112</v>
      </c>
      <c r="I72" s="175">
        <v>187</v>
      </c>
      <c r="J72" s="175">
        <v>76</v>
      </c>
      <c r="K72" s="175">
        <v>39</v>
      </c>
      <c r="L72" s="175">
        <v>22</v>
      </c>
      <c r="M72" s="175">
        <v>25</v>
      </c>
      <c r="N72" s="339">
        <f t="shared" ref="N72:N141" si="13">SUM(B72:M72)</f>
        <v>1083</v>
      </c>
      <c r="O72" s="22" t="s">
        <v>500</v>
      </c>
    </row>
    <row r="73" spans="1:17" s="25" customFormat="1" ht="23.85" customHeight="1" x14ac:dyDescent="0.25">
      <c r="A73" s="136" t="s">
        <v>743</v>
      </c>
      <c r="B73" s="340">
        <f t="shared" ref="B73:M73" si="14">SUM(B74:B74)</f>
        <v>26</v>
      </c>
      <c r="C73" s="340">
        <f t="shared" si="14"/>
        <v>342</v>
      </c>
      <c r="D73" s="340">
        <f t="shared" si="14"/>
        <v>548</v>
      </c>
      <c r="E73" s="340">
        <f t="shared" si="14"/>
        <v>1531</v>
      </c>
      <c r="F73" s="340">
        <f t="shared" si="14"/>
        <v>1397</v>
      </c>
      <c r="G73" s="340">
        <f t="shared" si="14"/>
        <v>879</v>
      </c>
      <c r="H73" s="340">
        <f t="shared" si="14"/>
        <v>1052</v>
      </c>
      <c r="I73" s="340">
        <f t="shared" si="14"/>
        <v>1352</v>
      </c>
      <c r="J73" s="340">
        <f t="shared" si="14"/>
        <v>1150</v>
      </c>
      <c r="K73" s="340">
        <f t="shared" si="14"/>
        <v>572</v>
      </c>
      <c r="L73" s="340">
        <f t="shared" si="14"/>
        <v>200</v>
      </c>
      <c r="M73" s="340">
        <f t="shared" si="14"/>
        <v>52</v>
      </c>
      <c r="N73" s="341">
        <f t="shared" si="13"/>
        <v>9101</v>
      </c>
      <c r="O73" s="26" t="s">
        <v>118</v>
      </c>
    </row>
    <row r="74" spans="1:17" ht="18" customHeight="1" x14ac:dyDescent="0.25">
      <c r="A74" s="132" t="s">
        <v>85</v>
      </c>
      <c r="B74" s="175">
        <v>26</v>
      </c>
      <c r="C74" s="175">
        <v>342</v>
      </c>
      <c r="D74" s="175">
        <v>548</v>
      </c>
      <c r="E74" s="175">
        <v>1531</v>
      </c>
      <c r="F74" s="175">
        <v>1397</v>
      </c>
      <c r="G74" s="175">
        <v>879</v>
      </c>
      <c r="H74" s="175">
        <v>1052</v>
      </c>
      <c r="I74" s="175">
        <v>1352</v>
      </c>
      <c r="J74" s="175">
        <v>1150</v>
      </c>
      <c r="K74" s="175">
        <v>572</v>
      </c>
      <c r="L74" s="175">
        <v>200</v>
      </c>
      <c r="M74" s="175">
        <v>52</v>
      </c>
      <c r="N74" s="339">
        <f t="shared" si="13"/>
        <v>9101</v>
      </c>
      <c r="O74" s="22" t="s">
        <v>953</v>
      </c>
    </row>
    <row r="75" spans="1:17" s="25" customFormat="1" ht="23.85" customHeight="1" x14ac:dyDescent="0.25">
      <c r="A75" s="136" t="s">
        <v>744</v>
      </c>
      <c r="B75" s="340">
        <f t="shared" ref="B75:M75" si="15">SUM(B76:B79)</f>
        <v>1936</v>
      </c>
      <c r="C75" s="340">
        <f t="shared" si="15"/>
        <v>4006</v>
      </c>
      <c r="D75" s="340">
        <f t="shared" si="15"/>
        <v>12419</v>
      </c>
      <c r="E75" s="340">
        <f t="shared" si="15"/>
        <v>23571</v>
      </c>
      <c r="F75" s="340">
        <f t="shared" si="15"/>
        <v>15972</v>
      </c>
      <c r="G75" s="340">
        <f t="shared" si="15"/>
        <v>12763</v>
      </c>
      <c r="H75" s="340">
        <f t="shared" si="15"/>
        <v>15848</v>
      </c>
      <c r="I75" s="340">
        <f t="shared" si="15"/>
        <v>17558</v>
      </c>
      <c r="J75" s="340">
        <f t="shared" si="15"/>
        <v>15265</v>
      </c>
      <c r="K75" s="340">
        <f t="shared" si="15"/>
        <v>13342</v>
      </c>
      <c r="L75" s="340">
        <f t="shared" si="15"/>
        <v>5447</v>
      </c>
      <c r="M75" s="340">
        <f t="shared" si="15"/>
        <v>3318</v>
      </c>
      <c r="N75" s="341">
        <f t="shared" si="13"/>
        <v>141445</v>
      </c>
      <c r="O75" s="26" t="s">
        <v>120</v>
      </c>
    </row>
    <row r="76" spans="1:17" ht="18" customHeight="1" x14ac:dyDescent="0.25">
      <c r="A76" s="132" t="s">
        <v>87</v>
      </c>
      <c r="B76" s="175">
        <v>1743</v>
      </c>
      <c r="C76" s="175">
        <v>3807</v>
      </c>
      <c r="D76" s="175">
        <v>11061</v>
      </c>
      <c r="E76" s="175">
        <v>21366</v>
      </c>
      <c r="F76" s="175">
        <v>13749</v>
      </c>
      <c r="G76" s="175">
        <v>10822</v>
      </c>
      <c r="H76" s="175">
        <v>13618</v>
      </c>
      <c r="I76" s="175">
        <v>15018</v>
      </c>
      <c r="J76" s="175">
        <v>13601</v>
      </c>
      <c r="K76" s="175">
        <v>11787</v>
      </c>
      <c r="L76" s="175">
        <v>4791</v>
      </c>
      <c r="M76" s="175">
        <v>2773</v>
      </c>
      <c r="N76" s="339">
        <f t="shared" si="13"/>
        <v>124136</v>
      </c>
      <c r="O76" s="22" t="s">
        <v>502</v>
      </c>
    </row>
    <row r="77" spans="1:17" ht="18" customHeight="1" x14ac:dyDescent="0.25">
      <c r="A77" s="132" t="s">
        <v>745</v>
      </c>
      <c r="B77" s="175">
        <v>31</v>
      </c>
      <c r="C77" s="175">
        <v>55</v>
      </c>
      <c r="D77" s="175">
        <v>603</v>
      </c>
      <c r="E77" s="175">
        <v>259</v>
      </c>
      <c r="F77" s="175">
        <v>291</v>
      </c>
      <c r="G77" s="175">
        <v>151</v>
      </c>
      <c r="H77" s="175">
        <v>264</v>
      </c>
      <c r="I77" s="175">
        <v>336</v>
      </c>
      <c r="J77" s="175">
        <v>192</v>
      </c>
      <c r="K77" s="175">
        <v>137</v>
      </c>
      <c r="L77" s="175">
        <v>237</v>
      </c>
      <c r="M77" s="175">
        <v>71</v>
      </c>
      <c r="N77" s="339">
        <f t="shared" si="13"/>
        <v>2627</v>
      </c>
      <c r="O77" s="22" t="s">
        <v>503</v>
      </c>
    </row>
    <row r="78" spans="1:17" ht="18" customHeight="1" x14ac:dyDescent="0.25">
      <c r="A78" s="132" t="s">
        <v>980</v>
      </c>
      <c r="B78" s="175"/>
      <c r="C78" s="175"/>
      <c r="D78" s="175"/>
      <c r="E78" s="175">
        <v>334</v>
      </c>
      <c r="F78" s="175">
        <v>579</v>
      </c>
      <c r="G78" s="175">
        <v>203</v>
      </c>
      <c r="H78" s="175">
        <v>95</v>
      </c>
      <c r="I78" s="175">
        <v>169</v>
      </c>
      <c r="J78" s="175">
        <v>43</v>
      </c>
      <c r="K78" s="175">
        <v>70</v>
      </c>
      <c r="L78" s="175">
        <v>73</v>
      </c>
      <c r="M78" s="175">
        <v>180</v>
      </c>
      <c r="N78" s="339">
        <f t="shared" si="13"/>
        <v>1746</v>
      </c>
      <c r="O78" s="22"/>
    </row>
    <row r="79" spans="1:17" ht="18" customHeight="1" x14ac:dyDescent="0.25">
      <c r="A79" s="132" t="s">
        <v>691</v>
      </c>
      <c r="B79" s="175">
        <v>162</v>
      </c>
      <c r="C79" s="175">
        <v>144</v>
      </c>
      <c r="D79" s="175">
        <v>755</v>
      </c>
      <c r="E79" s="175">
        <v>1612</v>
      </c>
      <c r="F79" s="175">
        <v>1353</v>
      </c>
      <c r="G79" s="175">
        <v>1587</v>
      </c>
      <c r="H79" s="175">
        <v>1871</v>
      </c>
      <c r="I79" s="175">
        <v>2035</v>
      </c>
      <c r="J79" s="175">
        <v>1429</v>
      </c>
      <c r="K79" s="175">
        <v>1348</v>
      </c>
      <c r="L79" s="175">
        <v>346</v>
      </c>
      <c r="M79" s="175">
        <v>294</v>
      </c>
      <c r="N79" s="339">
        <f t="shared" si="13"/>
        <v>12936</v>
      </c>
      <c r="O79" s="22" t="s">
        <v>924</v>
      </c>
    </row>
    <row r="80" spans="1:17" s="25" customFormat="1" ht="23.85" customHeight="1" x14ac:dyDescent="0.25">
      <c r="A80" s="136" t="s">
        <v>746</v>
      </c>
      <c r="B80" s="340">
        <f t="shared" ref="B80:M80" si="16">SUM(B81:B82)</f>
        <v>931</v>
      </c>
      <c r="C80" s="340">
        <f t="shared" si="16"/>
        <v>794</v>
      </c>
      <c r="D80" s="340">
        <f t="shared" si="16"/>
        <v>1479</v>
      </c>
      <c r="E80" s="340">
        <f t="shared" si="16"/>
        <v>1518</v>
      </c>
      <c r="F80" s="340">
        <f t="shared" si="16"/>
        <v>807</v>
      </c>
      <c r="G80" s="340">
        <f t="shared" si="16"/>
        <v>457</v>
      </c>
      <c r="H80" s="340">
        <f t="shared" si="16"/>
        <v>444</v>
      </c>
      <c r="I80" s="340">
        <f t="shared" si="16"/>
        <v>589</v>
      </c>
      <c r="J80" s="340">
        <f t="shared" si="16"/>
        <v>470</v>
      </c>
      <c r="K80" s="340">
        <f t="shared" si="16"/>
        <v>495</v>
      </c>
      <c r="L80" s="340">
        <f t="shared" si="16"/>
        <v>411</v>
      </c>
      <c r="M80" s="340">
        <f t="shared" si="16"/>
        <v>627</v>
      </c>
      <c r="N80" s="341">
        <f t="shared" si="13"/>
        <v>9022</v>
      </c>
      <c r="O80" s="26" t="s">
        <v>122</v>
      </c>
      <c r="Q80" s="22"/>
    </row>
    <row r="81" spans="1:17" ht="18" customHeight="1" x14ac:dyDescent="0.25">
      <c r="A81" s="132" t="s">
        <v>747</v>
      </c>
      <c r="B81" s="175">
        <v>289</v>
      </c>
      <c r="C81" s="175">
        <v>605</v>
      </c>
      <c r="D81" s="175">
        <v>962</v>
      </c>
      <c r="E81" s="175">
        <v>914</v>
      </c>
      <c r="F81" s="175">
        <v>477</v>
      </c>
      <c r="G81" s="175">
        <v>249</v>
      </c>
      <c r="H81" s="175">
        <v>217</v>
      </c>
      <c r="I81" s="175">
        <v>318</v>
      </c>
      <c r="J81" s="175">
        <v>255</v>
      </c>
      <c r="K81" s="175">
        <v>239</v>
      </c>
      <c r="L81" s="175">
        <v>185</v>
      </c>
      <c r="M81" s="175">
        <v>231</v>
      </c>
      <c r="N81" s="339">
        <f t="shared" si="13"/>
        <v>4941</v>
      </c>
      <c r="O81" s="22" t="s">
        <v>505</v>
      </c>
    </row>
    <row r="82" spans="1:17" ht="18" customHeight="1" x14ac:dyDescent="0.25">
      <c r="A82" s="132" t="s">
        <v>89</v>
      </c>
      <c r="B82" s="175">
        <v>642</v>
      </c>
      <c r="C82" s="175">
        <v>189</v>
      </c>
      <c r="D82" s="175">
        <v>517</v>
      </c>
      <c r="E82" s="175">
        <v>604</v>
      </c>
      <c r="F82" s="175">
        <v>330</v>
      </c>
      <c r="G82" s="175">
        <v>208</v>
      </c>
      <c r="H82" s="175">
        <v>227</v>
      </c>
      <c r="I82" s="175">
        <v>271</v>
      </c>
      <c r="J82" s="175">
        <v>215</v>
      </c>
      <c r="K82" s="175">
        <v>256</v>
      </c>
      <c r="L82" s="175">
        <v>226</v>
      </c>
      <c r="M82" s="175">
        <v>396</v>
      </c>
      <c r="N82" s="339">
        <f t="shared" si="13"/>
        <v>4081</v>
      </c>
      <c r="O82" s="22" t="s">
        <v>507</v>
      </c>
    </row>
    <row r="83" spans="1:17" s="25" customFormat="1" ht="23.85" customHeight="1" x14ac:dyDescent="0.25">
      <c r="A83" s="136" t="s">
        <v>748</v>
      </c>
      <c r="B83" s="340">
        <f t="shared" ref="B83:M83" si="17">SUM(B84:B85)</f>
        <v>2672</v>
      </c>
      <c r="C83" s="340">
        <f t="shared" si="17"/>
        <v>4226</v>
      </c>
      <c r="D83" s="340">
        <f t="shared" si="17"/>
        <v>20005</v>
      </c>
      <c r="E83" s="340">
        <f t="shared" si="17"/>
        <v>25637</v>
      </c>
      <c r="F83" s="340">
        <f t="shared" si="17"/>
        <v>41593</v>
      </c>
      <c r="G83" s="340">
        <f t="shared" si="17"/>
        <v>47314</v>
      </c>
      <c r="H83" s="340">
        <f t="shared" si="17"/>
        <v>62035</v>
      </c>
      <c r="I83" s="340">
        <f t="shared" si="17"/>
        <v>71298</v>
      </c>
      <c r="J83" s="340">
        <f t="shared" si="17"/>
        <v>65170</v>
      </c>
      <c r="K83" s="340">
        <f t="shared" si="17"/>
        <v>43998</v>
      </c>
      <c r="L83" s="340">
        <f t="shared" si="17"/>
        <v>5625</v>
      </c>
      <c r="M83" s="340">
        <f t="shared" si="17"/>
        <v>5342</v>
      </c>
      <c r="N83" s="341">
        <f t="shared" si="13"/>
        <v>394915</v>
      </c>
      <c r="O83" s="26" t="s">
        <v>124</v>
      </c>
      <c r="Q83" s="22"/>
    </row>
    <row r="84" spans="1:17" ht="18" customHeight="1" x14ac:dyDescent="0.25">
      <c r="A84" s="132" t="s">
        <v>91</v>
      </c>
      <c r="B84" s="175">
        <v>2672</v>
      </c>
      <c r="C84" s="175">
        <v>4226</v>
      </c>
      <c r="D84" s="175">
        <v>20005</v>
      </c>
      <c r="E84" s="175">
        <v>25637</v>
      </c>
      <c r="F84" s="175">
        <v>41593</v>
      </c>
      <c r="G84" s="175">
        <v>47314</v>
      </c>
      <c r="H84" s="175">
        <v>62035</v>
      </c>
      <c r="I84" s="358">
        <v>71298</v>
      </c>
      <c r="J84" s="175">
        <v>65170</v>
      </c>
      <c r="K84" s="175">
        <v>43998</v>
      </c>
      <c r="L84" s="175">
        <v>5625</v>
      </c>
      <c r="M84" s="175">
        <v>5342</v>
      </c>
      <c r="N84" s="339">
        <f t="shared" si="13"/>
        <v>394915</v>
      </c>
      <c r="O84" s="22" t="s">
        <v>508</v>
      </c>
    </row>
    <row r="85" spans="1:17" ht="18" customHeight="1" x14ac:dyDescent="0.25">
      <c r="A85" s="132" t="s">
        <v>749</v>
      </c>
      <c r="B85" s="175">
        <v>0</v>
      </c>
      <c r="C85" s="175">
        <v>0</v>
      </c>
      <c r="D85" s="175">
        <v>0</v>
      </c>
      <c r="E85" s="175">
        <v>0</v>
      </c>
      <c r="F85" s="175">
        <v>0</v>
      </c>
      <c r="G85" s="175">
        <v>0</v>
      </c>
      <c r="H85" s="175">
        <v>0</v>
      </c>
      <c r="I85" s="175">
        <v>0</v>
      </c>
      <c r="J85" s="175">
        <v>0</v>
      </c>
      <c r="K85" s="175">
        <v>0</v>
      </c>
      <c r="L85" s="175">
        <v>0</v>
      </c>
      <c r="M85" s="175">
        <v>0</v>
      </c>
      <c r="N85" s="339">
        <f t="shared" si="13"/>
        <v>0</v>
      </c>
      <c r="O85" s="22" t="s">
        <v>925</v>
      </c>
    </row>
    <row r="86" spans="1:17" ht="23.85" customHeight="1" x14ac:dyDescent="0.25">
      <c r="A86" s="139" t="s">
        <v>750</v>
      </c>
      <c r="B86" s="340">
        <f t="shared" ref="B86:M86" si="18">SUM(B87:B87)</f>
        <v>101</v>
      </c>
      <c r="C86" s="340">
        <f t="shared" si="18"/>
        <v>317</v>
      </c>
      <c r="D86" s="340">
        <f t="shared" si="18"/>
        <v>630</v>
      </c>
      <c r="E86" s="340">
        <f t="shared" si="18"/>
        <v>755</v>
      </c>
      <c r="F86" s="340">
        <f t="shared" si="18"/>
        <v>703</v>
      </c>
      <c r="G86" s="340">
        <f t="shared" si="18"/>
        <v>809</v>
      </c>
      <c r="H86" s="340">
        <f t="shared" si="18"/>
        <v>330</v>
      </c>
      <c r="I86" s="340">
        <f t="shared" si="18"/>
        <v>326</v>
      </c>
      <c r="J86" s="340">
        <f t="shared" si="18"/>
        <v>401</v>
      </c>
      <c r="K86" s="340">
        <f t="shared" si="18"/>
        <v>277</v>
      </c>
      <c r="L86" s="340">
        <f t="shared" si="18"/>
        <v>103</v>
      </c>
      <c r="M86" s="340">
        <f t="shared" si="18"/>
        <v>668</v>
      </c>
      <c r="N86" s="341">
        <f t="shared" si="13"/>
        <v>5420</v>
      </c>
      <c r="O86" s="26" t="s">
        <v>860</v>
      </c>
    </row>
    <row r="87" spans="1:17" ht="18" customHeight="1" x14ac:dyDescent="0.25">
      <c r="A87" s="132" t="s">
        <v>751</v>
      </c>
      <c r="B87" s="175">
        <v>101</v>
      </c>
      <c r="C87" s="175">
        <v>317</v>
      </c>
      <c r="D87" s="175">
        <v>630</v>
      </c>
      <c r="E87" s="175">
        <v>755</v>
      </c>
      <c r="F87" s="175">
        <v>703</v>
      </c>
      <c r="G87" s="175">
        <v>809</v>
      </c>
      <c r="H87" s="175">
        <v>330</v>
      </c>
      <c r="I87" s="175">
        <v>326</v>
      </c>
      <c r="J87" s="175">
        <v>401</v>
      </c>
      <c r="K87" s="175">
        <v>277</v>
      </c>
      <c r="L87" s="175">
        <v>103</v>
      </c>
      <c r="M87" s="175">
        <v>668</v>
      </c>
      <c r="N87" s="339">
        <f t="shared" si="13"/>
        <v>5420</v>
      </c>
      <c r="O87" s="22" t="s">
        <v>926</v>
      </c>
    </row>
    <row r="88" spans="1:17" s="25" customFormat="1" ht="23.85" customHeight="1" x14ac:dyDescent="0.25">
      <c r="A88" s="139" t="s">
        <v>752</v>
      </c>
      <c r="B88" s="340">
        <f>SUM(B89:B92)</f>
        <v>23807</v>
      </c>
      <c r="C88" s="340">
        <f t="shared" ref="C88:H88" si="19">SUM(C89:C92)</f>
        <v>35356</v>
      </c>
      <c r="D88" s="340">
        <f>SUM(D89:D92)</f>
        <v>48984</v>
      </c>
      <c r="E88" s="340">
        <f>SUM(E89:E92)</f>
        <v>76943</v>
      </c>
      <c r="F88" s="340">
        <f t="shared" si="19"/>
        <v>47560</v>
      </c>
      <c r="G88" s="340">
        <f t="shared" si="19"/>
        <v>35959</v>
      </c>
      <c r="H88" s="340">
        <f t="shared" si="19"/>
        <v>47958</v>
      </c>
      <c r="I88" s="340">
        <f>SUM(I89:I92)</f>
        <v>66070</v>
      </c>
      <c r="J88" s="340">
        <f>SUM(J89:J92)</f>
        <v>61118</v>
      </c>
      <c r="K88" s="340">
        <f>SUM(K89:K92)</f>
        <v>54239</v>
      </c>
      <c r="L88" s="340">
        <f>SUM(L89:L92)</f>
        <v>40268</v>
      </c>
      <c r="M88" s="340">
        <f>SUM(M89:M92)</f>
        <v>57327</v>
      </c>
      <c r="N88" s="341">
        <f t="shared" si="13"/>
        <v>595589</v>
      </c>
      <c r="O88" s="26" t="s">
        <v>126</v>
      </c>
      <c r="Q88" s="22"/>
    </row>
    <row r="89" spans="1:17" ht="18" customHeight="1" x14ac:dyDescent="0.25">
      <c r="A89" s="132" t="s">
        <v>326</v>
      </c>
      <c r="B89" s="175">
        <v>3656</v>
      </c>
      <c r="C89" s="175">
        <v>8321</v>
      </c>
      <c r="D89" s="175">
        <v>10747</v>
      </c>
      <c r="E89" s="175">
        <v>14391</v>
      </c>
      <c r="F89" s="175">
        <v>7556</v>
      </c>
      <c r="G89" s="175">
        <v>4352</v>
      </c>
      <c r="H89" s="175">
        <v>4206</v>
      </c>
      <c r="I89" s="175">
        <v>4606</v>
      </c>
      <c r="J89" s="175">
        <v>6502</v>
      </c>
      <c r="K89" s="175">
        <v>6325</v>
      </c>
      <c r="L89" s="175">
        <v>6070</v>
      </c>
      <c r="M89" s="175">
        <v>11815</v>
      </c>
      <c r="N89" s="339">
        <f t="shared" si="13"/>
        <v>88547</v>
      </c>
      <c r="O89" s="22" t="s">
        <v>590</v>
      </c>
    </row>
    <row r="90" spans="1:17" ht="18" customHeight="1" x14ac:dyDescent="0.25">
      <c r="A90" s="132" t="s">
        <v>753</v>
      </c>
      <c r="B90" s="175">
        <v>4269</v>
      </c>
      <c r="C90" s="175">
        <v>7689</v>
      </c>
      <c r="D90" s="175">
        <v>11014</v>
      </c>
      <c r="E90" s="175">
        <v>15691</v>
      </c>
      <c r="F90" s="175">
        <v>9563</v>
      </c>
      <c r="G90" s="175">
        <v>6924</v>
      </c>
      <c r="H90" s="175">
        <v>8261</v>
      </c>
      <c r="I90" s="175">
        <v>12011</v>
      </c>
      <c r="J90" s="175">
        <v>10392</v>
      </c>
      <c r="K90" s="175">
        <v>6736</v>
      </c>
      <c r="L90" s="175">
        <v>7198</v>
      </c>
      <c r="M90" s="175">
        <v>12375</v>
      </c>
      <c r="N90" s="339">
        <f t="shared" si="13"/>
        <v>112123</v>
      </c>
      <c r="O90" s="22" t="s">
        <v>510</v>
      </c>
    </row>
    <row r="91" spans="1:17" ht="18" customHeight="1" x14ac:dyDescent="0.25">
      <c r="A91" s="132" t="s">
        <v>400</v>
      </c>
      <c r="B91" s="175">
        <v>15882</v>
      </c>
      <c r="C91" s="175">
        <v>19346</v>
      </c>
      <c r="D91" s="175">
        <v>27223</v>
      </c>
      <c r="E91" s="175">
        <v>29028</v>
      </c>
      <c r="F91" s="175">
        <v>19578</v>
      </c>
      <c r="G91" s="175">
        <v>15537</v>
      </c>
      <c r="H91" s="175">
        <v>23972</v>
      </c>
      <c r="I91" s="175">
        <v>35332</v>
      </c>
      <c r="J91" s="175">
        <v>29612</v>
      </c>
      <c r="K91" s="175">
        <v>27627</v>
      </c>
      <c r="L91" s="175">
        <v>18511</v>
      </c>
      <c r="M91" s="175">
        <v>28544</v>
      </c>
      <c r="N91" s="339">
        <f t="shared" si="13"/>
        <v>290192</v>
      </c>
      <c r="O91" s="22" t="s">
        <v>512</v>
      </c>
    </row>
    <row r="92" spans="1:17" ht="18" customHeight="1" x14ac:dyDescent="0.25">
      <c r="A92" s="132" t="s">
        <v>981</v>
      </c>
      <c r="B92" s="175"/>
      <c r="C92" s="175"/>
      <c r="D92" s="175"/>
      <c r="E92" s="175">
        <v>17833</v>
      </c>
      <c r="F92" s="175">
        <v>10863</v>
      </c>
      <c r="G92" s="175">
        <v>9146</v>
      </c>
      <c r="H92" s="175">
        <v>11519</v>
      </c>
      <c r="I92" s="175">
        <v>14121</v>
      </c>
      <c r="J92" s="175">
        <v>14612</v>
      </c>
      <c r="K92" s="175">
        <v>13551</v>
      </c>
      <c r="L92" s="175">
        <v>8489</v>
      </c>
      <c r="M92" s="175">
        <v>4593</v>
      </c>
      <c r="N92" s="339">
        <f t="shared" si="13"/>
        <v>104727</v>
      </c>
      <c r="O92" s="22"/>
    </row>
    <row r="93" spans="1:17" s="25" customFormat="1" ht="23.85" customHeight="1" x14ac:dyDescent="0.25">
      <c r="A93" s="136" t="s">
        <v>754</v>
      </c>
      <c r="B93" s="340">
        <f t="shared" ref="B93:M93" si="20">SUM(B94:B96)</f>
        <v>1162</v>
      </c>
      <c r="C93" s="340">
        <f t="shared" si="20"/>
        <v>386</v>
      </c>
      <c r="D93" s="340">
        <f t="shared" si="20"/>
        <v>4746</v>
      </c>
      <c r="E93" s="340">
        <f t="shared" si="20"/>
        <v>6035</v>
      </c>
      <c r="F93" s="340">
        <f t="shared" si="20"/>
        <v>4106</v>
      </c>
      <c r="G93" s="340">
        <f t="shared" si="20"/>
        <v>1738</v>
      </c>
      <c r="H93" s="340">
        <f t="shared" si="20"/>
        <v>2091</v>
      </c>
      <c r="I93" s="340">
        <f t="shared" si="20"/>
        <v>3643</v>
      </c>
      <c r="J93" s="340">
        <f t="shared" si="20"/>
        <v>2679</v>
      </c>
      <c r="K93" s="340">
        <f>SUM(K94:K96)</f>
        <v>2890</v>
      </c>
      <c r="L93" s="340">
        <f t="shared" si="20"/>
        <v>3049</v>
      </c>
      <c r="M93" s="340">
        <f t="shared" si="20"/>
        <v>1669</v>
      </c>
      <c r="N93" s="341">
        <f t="shared" si="13"/>
        <v>34194</v>
      </c>
      <c r="O93" s="26" t="s">
        <v>132</v>
      </c>
    </row>
    <row r="94" spans="1:17" ht="18" customHeight="1" x14ac:dyDescent="0.25">
      <c r="A94" s="132" t="s">
        <v>100</v>
      </c>
      <c r="B94" s="175">
        <v>688</v>
      </c>
      <c r="C94" s="175">
        <v>339</v>
      </c>
      <c r="D94" s="175">
        <v>2523</v>
      </c>
      <c r="E94" s="175">
        <v>4411</v>
      </c>
      <c r="F94" s="175">
        <v>3110</v>
      </c>
      <c r="G94" s="175">
        <v>1538</v>
      </c>
      <c r="H94" s="175">
        <v>1699</v>
      </c>
      <c r="I94" s="175">
        <v>3193</v>
      </c>
      <c r="J94" s="175">
        <v>2163</v>
      </c>
      <c r="K94" s="175">
        <v>2662</v>
      </c>
      <c r="L94" s="175">
        <v>1611</v>
      </c>
      <c r="M94" s="175">
        <v>1560</v>
      </c>
      <c r="N94" s="339">
        <f t="shared" si="13"/>
        <v>25497</v>
      </c>
      <c r="O94" s="22" t="s">
        <v>514</v>
      </c>
    </row>
    <row r="95" spans="1:17" ht="18" customHeight="1" x14ac:dyDescent="0.25">
      <c r="A95" s="132" t="s">
        <v>99</v>
      </c>
      <c r="B95" s="175">
        <v>474</v>
      </c>
      <c r="C95" s="175">
        <v>47</v>
      </c>
      <c r="D95" s="175">
        <v>2223</v>
      </c>
      <c r="E95" s="175">
        <v>1624</v>
      </c>
      <c r="F95" s="175">
        <v>996</v>
      </c>
      <c r="G95" s="175">
        <v>200</v>
      </c>
      <c r="H95" s="175">
        <v>392</v>
      </c>
      <c r="I95" s="175">
        <v>450</v>
      </c>
      <c r="J95" s="175">
        <v>516</v>
      </c>
      <c r="K95" s="175">
        <v>228</v>
      </c>
      <c r="L95" s="175">
        <v>1438</v>
      </c>
      <c r="M95" s="175">
        <v>109</v>
      </c>
      <c r="N95" s="339">
        <f t="shared" si="13"/>
        <v>8697</v>
      </c>
      <c r="O95" s="22" t="s">
        <v>513</v>
      </c>
    </row>
    <row r="96" spans="1:17" ht="17.7" customHeight="1" x14ac:dyDescent="0.25">
      <c r="A96" s="132" t="s">
        <v>970</v>
      </c>
      <c r="B96" s="175">
        <v>0</v>
      </c>
      <c r="C96" s="175">
        <v>0</v>
      </c>
      <c r="D96" s="175">
        <v>0</v>
      </c>
      <c r="E96" s="175">
        <v>0</v>
      </c>
      <c r="F96" s="175">
        <v>0</v>
      </c>
      <c r="G96" s="175">
        <v>0</v>
      </c>
      <c r="H96" s="175">
        <v>0</v>
      </c>
      <c r="I96" s="175">
        <v>0</v>
      </c>
      <c r="J96" s="175">
        <v>0</v>
      </c>
      <c r="K96" s="175">
        <v>0</v>
      </c>
      <c r="L96" s="175">
        <v>0</v>
      </c>
      <c r="M96" s="175">
        <v>0</v>
      </c>
      <c r="N96" s="339">
        <f t="shared" si="13"/>
        <v>0</v>
      </c>
      <c r="O96" s="22" t="s">
        <v>331</v>
      </c>
    </row>
    <row r="97" spans="1:17" s="25" customFormat="1" ht="23.85" customHeight="1" x14ac:dyDescent="0.25">
      <c r="A97" s="136" t="s">
        <v>756</v>
      </c>
      <c r="B97" s="340">
        <f t="shared" ref="B97:M97" si="21">SUM(B98:B100)</f>
        <v>107</v>
      </c>
      <c r="C97" s="340">
        <f t="shared" si="21"/>
        <v>230</v>
      </c>
      <c r="D97" s="340">
        <f t="shared" si="21"/>
        <v>656</v>
      </c>
      <c r="E97" s="340">
        <f t="shared" si="21"/>
        <v>891</v>
      </c>
      <c r="F97" s="340">
        <f t="shared" si="21"/>
        <v>2109</v>
      </c>
      <c r="G97" s="340">
        <f t="shared" si="21"/>
        <v>2928</v>
      </c>
      <c r="H97" s="340">
        <f t="shared" si="21"/>
        <v>3634</v>
      </c>
      <c r="I97" s="340">
        <f t="shared" si="21"/>
        <v>4970</v>
      </c>
      <c r="J97" s="340">
        <f t="shared" si="21"/>
        <v>3387</v>
      </c>
      <c r="K97" s="340">
        <f t="shared" si="21"/>
        <v>1026</v>
      </c>
      <c r="L97" s="340">
        <f t="shared" si="21"/>
        <v>405</v>
      </c>
      <c r="M97" s="340">
        <f t="shared" si="21"/>
        <v>282</v>
      </c>
      <c r="N97" s="341">
        <f t="shared" si="13"/>
        <v>20625</v>
      </c>
      <c r="O97" s="26" t="s">
        <v>135</v>
      </c>
    </row>
    <row r="98" spans="1:17" ht="17.7" customHeight="1" x14ac:dyDescent="0.25">
      <c r="A98" s="132" t="s">
        <v>102</v>
      </c>
      <c r="B98" s="175">
        <v>16</v>
      </c>
      <c r="C98" s="175">
        <v>28</v>
      </c>
      <c r="D98" s="175">
        <v>109</v>
      </c>
      <c r="E98" s="175">
        <v>246</v>
      </c>
      <c r="F98" s="175">
        <v>1700</v>
      </c>
      <c r="G98" s="175">
        <v>2342</v>
      </c>
      <c r="H98" s="175">
        <v>3298</v>
      </c>
      <c r="I98" s="175">
        <v>4353</v>
      </c>
      <c r="J98" s="175">
        <v>2966</v>
      </c>
      <c r="K98" s="175">
        <v>497</v>
      </c>
      <c r="L98" s="175">
        <v>42</v>
      </c>
      <c r="M98" s="175">
        <v>12</v>
      </c>
      <c r="N98" s="339">
        <f t="shared" si="13"/>
        <v>15609</v>
      </c>
      <c r="O98" s="22" t="s">
        <v>515</v>
      </c>
    </row>
    <row r="99" spans="1:17" ht="17.7" customHeight="1" x14ac:dyDescent="0.25">
      <c r="A99" s="132" t="s">
        <v>103</v>
      </c>
      <c r="B99" s="175">
        <v>63</v>
      </c>
      <c r="C99" s="175">
        <v>187</v>
      </c>
      <c r="D99" s="175">
        <v>502</v>
      </c>
      <c r="E99" s="175">
        <v>625</v>
      </c>
      <c r="F99" s="175">
        <v>328</v>
      </c>
      <c r="G99" s="175">
        <v>500</v>
      </c>
      <c r="H99" s="175">
        <v>274</v>
      </c>
      <c r="I99" s="175">
        <v>468</v>
      </c>
      <c r="J99" s="175">
        <v>351</v>
      </c>
      <c r="K99" s="175">
        <v>410</v>
      </c>
      <c r="L99" s="175">
        <v>353</v>
      </c>
      <c r="M99" s="175">
        <v>232</v>
      </c>
      <c r="N99" s="339">
        <f t="shared" si="13"/>
        <v>4293</v>
      </c>
      <c r="O99" s="22" t="s">
        <v>516</v>
      </c>
    </row>
    <row r="100" spans="1:17" ht="17.7" customHeight="1" x14ac:dyDescent="0.25">
      <c r="A100" s="132" t="s">
        <v>104</v>
      </c>
      <c r="B100" s="175">
        <v>28</v>
      </c>
      <c r="C100" s="175">
        <v>15</v>
      </c>
      <c r="D100" s="175">
        <v>45</v>
      </c>
      <c r="E100" s="175">
        <v>20</v>
      </c>
      <c r="F100" s="175">
        <v>81</v>
      </c>
      <c r="G100" s="175">
        <v>86</v>
      </c>
      <c r="H100" s="175">
        <v>62</v>
      </c>
      <c r="I100" s="175">
        <v>149</v>
      </c>
      <c r="J100" s="175">
        <v>70</v>
      </c>
      <c r="K100" s="175">
        <v>119</v>
      </c>
      <c r="L100" s="175">
        <v>10</v>
      </c>
      <c r="M100" s="175">
        <v>38</v>
      </c>
      <c r="N100" s="339">
        <f t="shared" si="13"/>
        <v>723</v>
      </c>
      <c r="O100" s="330" t="s">
        <v>517</v>
      </c>
      <c r="P100" s="106"/>
      <c r="Q100" s="106"/>
    </row>
    <row r="101" spans="1:17" ht="23.85" customHeight="1" x14ac:dyDescent="0.25">
      <c r="A101" s="136" t="s">
        <v>757</v>
      </c>
      <c r="B101" s="340">
        <f t="shared" ref="B101:M101" si="22">SUM(B102:B103)</f>
        <v>346</v>
      </c>
      <c r="C101" s="340">
        <f t="shared" si="22"/>
        <v>300</v>
      </c>
      <c r="D101" s="340">
        <f t="shared" si="22"/>
        <v>517</v>
      </c>
      <c r="E101" s="340">
        <f t="shared" si="22"/>
        <v>752</v>
      </c>
      <c r="F101" s="340">
        <f t="shared" si="22"/>
        <v>755</v>
      </c>
      <c r="G101" s="340">
        <f t="shared" si="22"/>
        <v>46</v>
      </c>
      <c r="H101" s="340">
        <f t="shared" si="22"/>
        <v>41</v>
      </c>
      <c r="I101" s="340">
        <f t="shared" si="22"/>
        <v>107</v>
      </c>
      <c r="J101" s="340">
        <f t="shared" si="22"/>
        <v>89</v>
      </c>
      <c r="K101" s="340">
        <f t="shared" si="22"/>
        <v>316</v>
      </c>
      <c r="L101" s="340">
        <f t="shared" si="22"/>
        <v>361</v>
      </c>
      <c r="M101" s="340">
        <f t="shared" si="22"/>
        <v>326</v>
      </c>
      <c r="N101" s="341">
        <f t="shared" si="13"/>
        <v>3956</v>
      </c>
      <c r="O101" s="335" t="s">
        <v>906</v>
      </c>
      <c r="P101" s="106"/>
      <c r="Q101" s="106"/>
    </row>
    <row r="102" spans="1:17" ht="18" customHeight="1" x14ac:dyDescent="0.25">
      <c r="A102" s="132" t="s">
        <v>758</v>
      </c>
      <c r="B102" s="175">
        <v>346</v>
      </c>
      <c r="C102" s="175">
        <v>290</v>
      </c>
      <c r="D102" s="175">
        <v>457</v>
      </c>
      <c r="E102" s="175">
        <v>604</v>
      </c>
      <c r="F102" s="175">
        <v>690</v>
      </c>
      <c r="G102" s="175">
        <v>8</v>
      </c>
      <c r="H102" s="175">
        <v>41</v>
      </c>
      <c r="I102" s="175">
        <v>90</v>
      </c>
      <c r="J102" s="175">
        <v>74</v>
      </c>
      <c r="K102" s="175">
        <v>294</v>
      </c>
      <c r="L102" s="175">
        <v>361</v>
      </c>
      <c r="M102" s="175">
        <v>301</v>
      </c>
      <c r="N102" s="339">
        <f t="shared" si="13"/>
        <v>3556</v>
      </c>
      <c r="O102" s="330" t="s">
        <v>927</v>
      </c>
      <c r="P102" s="106"/>
      <c r="Q102" s="106"/>
    </row>
    <row r="103" spans="1:17" ht="18" customHeight="1" x14ac:dyDescent="0.25">
      <c r="A103" s="132" t="s">
        <v>759</v>
      </c>
      <c r="B103" s="175">
        <v>0</v>
      </c>
      <c r="C103" s="175">
        <v>10</v>
      </c>
      <c r="D103" s="175">
        <v>60</v>
      </c>
      <c r="E103" s="175">
        <v>148</v>
      </c>
      <c r="F103" s="175">
        <v>65</v>
      </c>
      <c r="G103" s="175">
        <v>38</v>
      </c>
      <c r="H103" s="175">
        <v>0</v>
      </c>
      <c r="I103" s="175">
        <v>17</v>
      </c>
      <c r="J103" s="175">
        <v>15</v>
      </c>
      <c r="K103" s="175">
        <v>22</v>
      </c>
      <c r="L103" s="175">
        <v>0</v>
      </c>
      <c r="M103" s="175">
        <v>25</v>
      </c>
      <c r="N103" s="339">
        <f t="shared" si="13"/>
        <v>400</v>
      </c>
      <c r="O103" s="330" t="s">
        <v>928</v>
      </c>
      <c r="P103" s="106"/>
      <c r="Q103" s="106"/>
    </row>
    <row r="104" spans="1:17" s="25" customFormat="1" ht="23.85" customHeight="1" x14ac:dyDescent="0.25">
      <c r="A104" s="136" t="s">
        <v>760</v>
      </c>
      <c r="B104" s="340">
        <f t="shared" ref="B104:M104" si="23">SUM(B105:B105)</f>
        <v>0</v>
      </c>
      <c r="C104" s="340">
        <f t="shared" si="23"/>
        <v>0</v>
      </c>
      <c r="D104" s="340">
        <f t="shared" si="23"/>
        <v>0</v>
      </c>
      <c r="E104" s="340">
        <f t="shared" si="23"/>
        <v>0</v>
      </c>
      <c r="F104" s="340">
        <f t="shared" si="23"/>
        <v>0</v>
      </c>
      <c r="G104" s="340">
        <f t="shared" si="23"/>
        <v>0</v>
      </c>
      <c r="H104" s="340">
        <f t="shared" si="23"/>
        <v>0</v>
      </c>
      <c r="I104" s="340">
        <f t="shared" si="23"/>
        <v>0</v>
      </c>
      <c r="J104" s="340">
        <f t="shared" si="23"/>
        <v>1099</v>
      </c>
      <c r="K104" s="340">
        <f t="shared" si="23"/>
        <v>252</v>
      </c>
      <c r="L104" s="340">
        <f t="shared" si="23"/>
        <v>423</v>
      </c>
      <c r="M104" s="340">
        <f t="shared" si="23"/>
        <v>239</v>
      </c>
      <c r="N104" s="341">
        <f t="shared" si="13"/>
        <v>2013</v>
      </c>
      <c r="O104" s="26" t="s">
        <v>332</v>
      </c>
    </row>
    <row r="105" spans="1:17" ht="18" customHeight="1" x14ac:dyDescent="0.25">
      <c r="A105" s="132" t="s">
        <v>761</v>
      </c>
      <c r="B105" s="175">
        <v>0</v>
      </c>
      <c r="C105" s="175">
        <v>0</v>
      </c>
      <c r="D105" s="175">
        <v>0</v>
      </c>
      <c r="E105" s="175">
        <v>0</v>
      </c>
      <c r="F105" s="175">
        <v>0</v>
      </c>
      <c r="G105" s="175">
        <v>0</v>
      </c>
      <c r="H105" s="175">
        <v>0</v>
      </c>
      <c r="I105" s="175">
        <v>0</v>
      </c>
      <c r="J105" s="175">
        <v>1099</v>
      </c>
      <c r="K105" s="175">
        <v>252</v>
      </c>
      <c r="L105" s="175">
        <v>423</v>
      </c>
      <c r="M105" s="175">
        <v>239</v>
      </c>
      <c r="N105" s="339">
        <f t="shared" si="13"/>
        <v>2013</v>
      </c>
      <c r="O105" s="22" t="s">
        <v>954</v>
      </c>
    </row>
    <row r="106" spans="1:17" s="25" customFormat="1" ht="23.4" customHeight="1" x14ac:dyDescent="0.25">
      <c r="A106" s="136" t="s">
        <v>762</v>
      </c>
      <c r="B106" s="340">
        <f t="shared" ref="B106:M106" si="24">SUM(B107:B110)</f>
        <v>387</v>
      </c>
      <c r="C106" s="340">
        <f t="shared" si="24"/>
        <v>482</v>
      </c>
      <c r="D106" s="340">
        <f t="shared" si="24"/>
        <v>1379</v>
      </c>
      <c r="E106" s="340">
        <f t="shared" si="24"/>
        <v>3537</v>
      </c>
      <c r="F106" s="340">
        <f t="shared" si="24"/>
        <v>6728</v>
      </c>
      <c r="G106" s="340">
        <f t="shared" si="24"/>
        <v>5823</v>
      </c>
      <c r="H106" s="340">
        <f t="shared" si="24"/>
        <v>8597</v>
      </c>
      <c r="I106" s="340">
        <f t="shared" si="24"/>
        <v>10424</v>
      </c>
      <c r="J106" s="340">
        <f t="shared" si="24"/>
        <v>8946</v>
      </c>
      <c r="K106" s="340">
        <f t="shared" si="24"/>
        <v>4671</v>
      </c>
      <c r="L106" s="340">
        <f t="shared" si="24"/>
        <v>1047</v>
      </c>
      <c r="M106" s="340">
        <f t="shared" si="24"/>
        <v>582</v>
      </c>
      <c r="N106" s="341">
        <f t="shared" si="13"/>
        <v>52603</v>
      </c>
      <c r="O106" s="26" t="s">
        <v>139</v>
      </c>
    </row>
    <row r="107" spans="1:17" ht="17.7" customHeight="1" x14ac:dyDescent="0.25">
      <c r="A107" s="140" t="s">
        <v>763</v>
      </c>
      <c r="B107" s="175">
        <v>261</v>
      </c>
      <c r="C107" s="175">
        <v>183</v>
      </c>
      <c r="D107" s="175">
        <v>594</v>
      </c>
      <c r="E107" s="175">
        <v>1869</v>
      </c>
      <c r="F107" s="175">
        <v>3093</v>
      </c>
      <c r="G107" s="175">
        <v>3209</v>
      </c>
      <c r="H107" s="175">
        <v>5410</v>
      </c>
      <c r="I107" s="175">
        <v>6899</v>
      </c>
      <c r="J107" s="175">
        <v>4880</v>
      </c>
      <c r="K107" s="175">
        <v>2228</v>
      </c>
      <c r="L107" s="175">
        <v>378</v>
      </c>
      <c r="M107" s="175">
        <v>241</v>
      </c>
      <c r="N107" s="339">
        <f t="shared" si="13"/>
        <v>29245</v>
      </c>
      <c r="O107" s="22" t="s">
        <v>612</v>
      </c>
      <c r="Q107" s="23"/>
    </row>
    <row r="108" spans="1:17" ht="18" customHeight="1" x14ac:dyDescent="0.25">
      <c r="A108" s="132" t="s">
        <v>764</v>
      </c>
      <c r="B108" s="175">
        <v>0</v>
      </c>
      <c r="C108" s="175">
        <v>0</v>
      </c>
      <c r="D108" s="175">
        <v>0</v>
      </c>
      <c r="E108" s="175">
        <v>0</v>
      </c>
      <c r="F108" s="175">
        <v>0</v>
      </c>
      <c r="G108" s="175">
        <v>0</v>
      </c>
      <c r="H108" s="175">
        <v>0</v>
      </c>
      <c r="I108" s="175">
        <v>0</v>
      </c>
      <c r="J108" s="175">
        <v>0</v>
      </c>
      <c r="K108" s="175">
        <v>0</v>
      </c>
      <c r="L108" s="175">
        <v>0</v>
      </c>
      <c r="M108" s="175">
        <v>0</v>
      </c>
      <c r="N108" s="339">
        <f t="shared" si="13"/>
        <v>0</v>
      </c>
      <c r="O108" s="22" t="s">
        <v>520</v>
      </c>
    </row>
    <row r="109" spans="1:17" ht="18" customHeight="1" x14ac:dyDescent="0.25">
      <c r="A109" s="132" t="s">
        <v>108</v>
      </c>
      <c r="B109" s="175">
        <v>126</v>
      </c>
      <c r="C109" s="175">
        <v>299</v>
      </c>
      <c r="D109" s="175">
        <v>495</v>
      </c>
      <c r="E109" s="175">
        <v>993</v>
      </c>
      <c r="F109" s="175">
        <v>1475</v>
      </c>
      <c r="G109" s="175">
        <v>1127</v>
      </c>
      <c r="H109" s="175">
        <v>1343</v>
      </c>
      <c r="I109" s="175">
        <v>1289</v>
      </c>
      <c r="J109" s="175">
        <v>1618</v>
      </c>
      <c r="K109" s="175">
        <v>1195</v>
      </c>
      <c r="L109" s="175">
        <v>541</v>
      </c>
      <c r="M109" s="175">
        <v>316</v>
      </c>
      <c r="N109" s="339">
        <f t="shared" si="13"/>
        <v>10817</v>
      </c>
      <c r="O109" s="22" t="s">
        <v>272</v>
      </c>
    </row>
    <row r="110" spans="1:17" ht="17.7" customHeight="1" x14ac:dyDescent="0.25">
      <c r="A110" s="132" t="s">
        <v>765</v>
      </c>
      <c r="B110" s="175">
        <v>0</v>
      </c>
      <c r="C110" s="175">
        <v>0</v>
      </c>
      <c r="D110" s="175">
        <v>290</v>
      </c>
      <c r="E110" s="175">
        <v>675</v>
      </c>
      <c r="F110" s="175">
        <v>2160</v>
      </c>
      <c r="G110" s="175">
        <v>1487</v>
      </c>
      <c r="H110" s="175">
        <v>1844</v>
      </c>
      <c r="I110" s="175">
        <v>2236</v>
      </c>
      <c r="J110" s="175">
        <v>2448</v>
      </c>
      <c r="K110" s="175">
        <v>1248</v>
      </c>
      <c r="L110" s="175">
        <v>128</v>
      </c>
      <c r="M110" s="175">
        <v>25</v>
      </c>
      <c r="N110" s="339">
        <f t="shared" si="13"/>
        <v>12541</v>
      </c>
      <c r="O110" s="22" t="s">
        <v>955</v>
      </c>
    </row>
    <row r="111" spans="1:17" s="25" customFormat="1" ht="23.4" customHeight="1" x14ac:dyDescent="0.25">
      <c r="A111" s="136" t="s">
        <v>766</v>
      </c>
      <c r="B111" s="340">
        <f t="shared" ref="B111:M111" si="25">SUM(B112:B112)</f>
        <v>0</v>
      </c>
      <c r="C111" s="340">
        <f t="shared" si="25"/>
        <v>0</v>
      </c>
      <c r="D111" s="340">
        <f t="shared" si="25"/>
        <v>0</v>
      </c>
      <c r="E111" s="340">
        <f t="shared" si="25"/>
        <v>0</v>
      </c>
      <c r="F111" s="340">
        <f t="shared" si="25"/>
        <v>0</v>
      </c>
      <c r="G111" s="340">
        <f t="shared" si="25"/>
        <v>0</v>
      </c>
      <c r="H111" s="340">
        <f t="shared" si="25"/>
        <v>0</v>
      </c>
      <c r="I111" s="340">
        <f t="shared" si="25"/>
        <v>0</v>
      </c>
      <c r="J111" s="340">
        <f t="shared" si="25"/>
        <v>0</v>
      </c>
      <c r="K111" s="340">
        <f t="shared" si="25"/>
        <v>0</v>
      </c>
      <c r="L111" s="340">
        <f t="shared" si="25"/>
        <v>0</v>
      </c>
      <c r="M111" s="340">
        <f t="shared" si="25"/>
        <v>0</v>
      </c>
      <c r="N111" s="341">
        <f t="shared" si="13"/>
        <v>0</v>
      </c>
      <c r="O111" s="26" t="s">
        <v>143</v>
      </c>
      <c r="Q111" s="22"/>
    </row>
    <row r="112" spans="1:17" ht="17.7" customHeight="1" x14ac:dyDescent="0.25">
      <c r="A112" s="132" t="s">
        <v>110</v>
      </c>
      <c r="B112" s="175">
        <v>0</v>
      </c>
      <c r="C112" s="175">
        <v>0</v>
      </c>
      <c r="D112" s="175">
        <v>0</v>
      </c>
      <c r="E112" s="175">
        <v>0</v>
      </c>
      <c r="F112" s="175">
        <v>0</v>
      </c>
      <c r="G112" s="175">
        <v>0</v>
      </c>
      <c r="H112" s="175">
        <v>0</v>
      </c>
      <c r="I112" s="175">
        <v>0</v>
      </c>
      <c r="J112" s="175">
        <v>0</v>
      </c>
      <c r="K112" s="175">
        <v>0</v>
      </c>
      <c r="L112" s="175">
        <v>0</v>
      </c>
      <c r="M112" s="175">
        <v>0</v>
      </c>
      <c r="N112" s="339">
        <f t="shared" si="13"/>
        <v>0</v>
      </c>
      <c r="O112" s="22" t="s">
        <v>524</v>
      </c>
    </row>
    <row r="113" spans="1:20" s="114" customFormat="1" ht="23.4" customHeight="1" x14ac:dyDescent="0.25">
      <c r="A113" s="139" t="s">
        <v>767</v>
      </c>
      <c r="B113" s="340">
        <f t="shared" ref="B113:M113" si="26">SUM(B114:B114)</f>
        <v>11</v>
      </c>
      <c r="C113" s="340">
        <f t="shared" si="26"/>
        <v>45</v>
      </c>
      <c r="D113" s="340">
        <f t="shared" si="26"/>
        <v>59</v>
      </c>
      <c r="E113" s="340">
        <f t="shared" si="26"/>
        <v>0</v>
      </c>
      <c r="F113" s="340">
        <f t="shared" si="26"/>
        <v>77</v>
      </c>
      <c r="G113" s="340">
        <f t="shared" si="26"/>
        <v>41</v>
      </c>
      <c r="H113" s="340">
        <f t="shared" si="26"/>
        <v>56</v>
      </c>
      <c r="I113" s="340">
        <f t="shared" si="26"/>
        <v>22</v>
      </c>
      <c r="J113" s="340">
        <f t="shared" si="26"/>
        <v>16</v>
      </c>
      <c r="K113" s="340">
        <f t="shared" si="26"/>
        <v>52</v>
      </c>
      <c r="L113" s="340">
        <f t="shared" si="26"/>
        <v>93</v>
      </c>
      <c r="M113" s="340">
        <f t="shared" si="26"/>
        <v>15</v>
      </c>
      <c r="N113" s="341">
        <f t="shared" si="13"/>
        <v>487</v>
      </c>
      <c r="O113" s="26" t="s">
        <v>695</v>
      </c>
      <c r="P113" s="115"/>
      <c r="Q113" s="115"/>
      <c r="R113" s="115"/>
      <c r="S113" s="115"/>
      <c r="T113" s="115"/>
    </row>
    <row r="114" spans="1:20" ht="18" customHeight="1" x14ac:dyDescent="0.25">
      <c r="A114" s="132" t="s">
        <v>651</v>
      </c>
      <c r="B114" s="175">
        <v>11</v>
      </c>
      <c r="C114" s="175">
        <v>45</v>
      </c>
      <c r="D114" s="175">
        <v>59</v>
      </c>
      <c r="E114" s="175">
        <v>0</v>
      </c>
      <c r="F114" s="175">
        <v>77</v>
      </c>
      <c r="G114" s="175">
        <v>41</v>
      </c>
      <c r="H114" s="175">
        <v>56</v>
      </c>
      <c r="I114" s="175">
        <v>22</v>
      </c>
      <c r="J114" s="175">
        <v>16</v>
      </c>
      <c r="K114" s="175">
        <v>52</v>
      </c>
      <c r="L114" s="175">
        <v>93</v>
      </c>
      <c r="M114" s="175">
        <v>15</v>
      </c>
      <c r="N114" s="339">
        <f t="shared" si="13"/>
        <v>487</v>
      </c>
      <c r="O114" s="22" t="s">
        <v>866</v>
      </c>
    </row>
    <row r="115" spans="1:20" s="114" customFormat="1" ht="23.85" customHeight="1" x14ac:dyDescent="0.25">
      <c r="A115" s="139" t="s">
        <v>768</v>
      </c>
      <c r="B115" s="340">
        <f t="shared" ref="B115:M115" si="27">SUM(B116:B118)</f>
        <v>52</v>
      </c>
      <c r="C115" s="340">
        <f t="shared" si="27"/>
        <v>158</v>
      </c>
      <c r="D115" s="340">
        <f t="shared" si="27"/>
        <v>252</v>
      </c>
      <c r="E115" s="340">
        <f t="shared" si="27"/>
        <v>183</v>
      </c>
      <c r="F115" s="340">
        <f t="shared" si="27"/>
        <v>1104</v>
      </c>
      <c r="G115" s="340">
        <f t="shared" si="27"/>
        <v>453</v>
      </c>
      <c r="H115" s="340">
        <f t="shared" si="27"/>
        <v>248</v>
      </c>
      <c r="I115" s="340">
        <f t="shared" si="27"/>
        <v>864</v>
      </c>
      <c r="J115" s="340">
        <f t="shared" si="27"/>
        <v>424</v>
      </c>
      <c r="K115" s="340">
        <f t="shared" si="27"/>
        <v>317</v>
      </c>
      <c r="L115" s="340">
        <f t="shared" si="27"/>
        <v>303</v>
      </c>
      <c r="M115" s="340">
        <f t="shared" si="27"/>
        <v>158</v>
      </c>
      <c r="N115" s="341">
        <f t="shared" si="13"/>
        <v>4516</v>
      </c>
      <c r="O115" s="26" t="s">
        <v>696</v>
      </c>
      <c r="P115" s="115"/>
      <c r="Q115" s="115"/>
      <c r="R115" s="115"/>
      <c r="S115" s="115"/>
      <c r="T115" s="115"/>
    </row>
    <row r="116" spans="1:20" ht="18" customHeight="1" x14ac:dyDescent="0.25">
      <c r="A116" s="132" t="s">
        <v>769</v>
      </c>
      <c r="B116" s="175">
        <v>52</v>
      </c>
      <c r="C116" s="175">
        <v>158</v>
      </c>
      <c r="D116" s="175">
        <v>252</v>
      </c>
      <c r="E116" s="175">
        <v>183</v>
      </c>
      <c r="F116" s="175">
        <v>1099</v>
      </c>
      <c r="G116" s="175">
        <v>453</v>
      </c>
      <c r="H116" s="175">
        <v>245</v>
      </c>
      <c r="I116" s="175">
        <v>860</v>
      </c>
      <c r="J116" s="175">
        <v>424</v>
      </c>
      <c r="K116" s="175">
        <v>298</v>
      </c>
      <c r="L116" s="175">
        <v>231</v>
      </c>
      <c r="M116" s="175">
        <v>155</v>
      </c>
      <c r="N116" s="339">
        <f t="shared" si="13"/>
        <v>4410</v>
      </c>
      <c r="O116" s="22" t="s">
        <v>911</v>
      </c>
    </row>
    <row r="117" spans="1:20" ht="18" customHeight="1" x14ac:dyDescent="0.25">
      <c r="A117" s="132" t="s">
        <v>984</v>
      </c>
      <c r="B117" s="175"/>
      <c r="C117" s="175"/>
      <c r="D117" s="175"/>
      <c r="E117" s="175"/>
      <c r="F117" s="175">
        <v>3</v>
      </c>
      <c r="G117" s="175">
        <v>0</v>
      </c>
      <c r="H117" s="175">
        <v>0</v>
      </c>
      <c r="I117" s="175">
        <v>0</v>
      </c>
      <c r="J117" s="175">
        <v>0</v>
      </c>
      <c r="K117" s="175">
        <v>19</v>
      </c>
      <c r="L117" s="175">
        <v>38</v>
      </c>
      <c r="M117" s="175">
        <v>3</v>
      </c>
      <c r="N117" s="339">
        <f t="shared" si="13"/>
        <v>63</v>
      </c>
      <c r="O117" s="22"/>
    </row>
    <row r="118" spans="1:20" ht="18" customHeight="1" x14ac:dyDescent="0.25">
      <c r="A118" s="132" t="s">
        <v>985</v>
      </c>
      <c r="B118" s="175"/>
      <c r="C118" s="175"/>
      <c r="D118" s="175"/>
      <c r="E118" s="175"/>
      <c r="F118" s="175">
        <v>2</v>
      </c>
      <c r="G118" s="175">
        <v>0</v>
      </c>
      <c r="H118" s="175">
        <v>3</v>
      </c>
      <c r="I118" s="175">
        <v>4</v>
      </c>
      <c r="J118" s="175">
        <v>0</v>
      </c>
      <c r="K118" s="175">
        <v>0</v>
      </c>
      <c r="L118" s="175">
        <v>34</v>
      </c>
      <c r="M118" s="175">
        <v>0</v>
      </c>
      <c r="N118" s="339">
        <f t="shared" si="13"/>
        <v>43</v>
      </c>
      <c r="O118" s="22"/>
    </row>
    <row r="119" spans="1:20" s="25" customFormat="1" ht="23.85" customHeight="1" x14ac:dyDescent="0.25">
      <c r="A119" s="136" t="s">
        <v>770</v>
      </c>
      <c r="B119" s="340">
        <f t="shared" ref="B119:M119" si="28">SUM(B120:B120)</f>
        <v>346</v>
      </c>
      <c r="C119" s="340">
        <f t="shared" si="28"/>
        <v>262</v>
      </c>
      <c r="D119" s="340">
        <f t="shared" si="28"/>
        <v>392</v>
      </c>
      <c r="E119" s="340">
        <f t="shared" si="28"/>
        <v>761</v>
      </c>
      <c r="F119" s="340">
        <f t="shared" si="28"/>
        <v>451</v>
      </c>
      <c r="G119" s="340">
        <f t="shared" si="28"/>
        <v>621</v>
      </c>
      <c r="H119" s="340">
        <f t="shared" si="28"/>
        <v>307</v>
      </c>
      <c r="I119" s="340">
        <f t="shared" si="28"/>
        <v>271</v>
      </c>
      <c r="J119" s="340">
        <f t="shared" si="28"/>
        <v>360</v>
      </c>
      <c r="K119" s="340">
        <f t="shared" si="28"/>
        <v>347</v>
      </c>
      <c r="L119" s="340">
        <f t="shared" si="28"/>
        <v>232</v>
      </c>
      <c r="M119" s="340">
        <f t="shared" si="28"/>
        <v>135</v>
      </c>
      <c r="N119" s="341">
        <f t="shared" si="13"/>
        <v>4485</v>
      </c>
      <c r="O119" s="26" t="s">
        <v>145</v>
      </c>
      <c r="Q119" s="22"/>
    </row>
    <row r="120" spans="1:20" ht="18" customHeight="1" x14ac:dyDescent="0.25">
      <c r="A120" s="132" t="s">
        <v>334</v>
      </c>
      <c r="B120" s="175">
        <v>346</v>
      </c>
      <c r="C120" s="175">
        <v>262</v>
      </c>
      <c r="D120" s="175">
        <v>392</v>
      </c>
      <c r="E120" s="175">
        <v>761</v>
      </c>
      <c r="F120" s="175">
        <v>451</v>
      </c>
      <c r="G120" s="175">
        <v>621</v>
      </c>
      <c r="H120" s="175">
        <v>307</v>
      </c>
      <c r="I120" s="175">
        <v>271</v>
      </c>
      <c r="J120" s="175">
        <v>360</v>
      </c>
      <c r="K120" s="175">
        <v>347</v>
      </c>
      <c r="L120" s="175">
        <v>232</v>
      </c>
      <c r="M120" s="175">
        <v>135</v>
      </c>
      <c r="N120" s="339">
        <f t="shared" si="13"/>
        <v>4485</v>
      </c>
      <c r="O120" s="22" t="s">
        <v>525</v>
      </c>
    </row>
    <row r="121" spans="1:20" s="25" customFormat="1" ht="23.85" customHeight="1" x14ac:dyDescent="0.25">
      <c r="A121" s="136" t="s">
        <v>771</v>
      </c>
      <c r="B121" s="340">
        <f t="shared" ref="B121:M121" si="29">SUM(B122:B139)</f>
        <v>724</v>
      </c>
      <c r="C121" s="340">
        <f t="shared" si="29"/>
        <v>1205</v>
      </c>
      <c r="D121" s="340">
        <f t="shared" si="29"/>
        <v>4181</v>
      </c>
      <c r="E121" s="340">
        <f t="shared" si="29"/>
        <v>7173</v>
      </c>
      <c r="F121" s="340">
        <f t="shared" si="29"/>
        <v>11288</v>
      </c>
      <c r="G121" s="340">
        <f t="shared" si="29"/>
        <v>13172</v>
      </c>
      <c r="H121" s="340">
        <f t="shared" si="29"/>
        <v>17582</v>
      </c>
      <c r="I121" s="340">
        <f t="shared" si="29"/>
        <v>22371</v>
      </c>
      <c r="J121" s="340">
        <f t="shared" si="29"/>
        <v>20193</v>
      </c>
      <c r="K121" s="340">
        <f t="shared" si="29"/>
        <v>10509</v>
      </c>
      <c r="L121" s="340">
        <f t="shared" si="29"/>
        <v>1985</v>
      </c>
      <c r="M121" s="340">
        <f t="shared" si="29"/>
        <v>1225</v>
      </c>
      <c r="N121" s="341">
        <f t="shared" si="13"/>
        <v>111608</v>
      </c>
      <c r="O121" s="26" t="s">
        <v>185</v>
      </c>
      <c r="Q121" s="22"/>
    </row>
    <row r="122" spans="1:20" s="25" customFormat="1" ht="18" customHeight="1" x14ac:dyDescent="0.25">
      <c r="A122" s="132" t="s">
        <v>772</v>
      </c>
      <c r="B122" s="175">
        <v>0</v>
      </c>
      <c r="C122" s="175">
        <v>0</v>
      </c>
      <c r="D122" s="175">
        <v>0</v>
      </c>
      <c r="E122" s="175">
        <v>0</v>
      </c>
      <c r="F122" s="175">
        <v>0</v>
      </c>
      <c r="G122" s="175">
        <v>0</v>
      </c>
      <c r="H122" s="175">
        <v>0</v>
      </c>
      <c r="I122" s="175">
        <v>0</v>
      </c>
      <c r="J122" s="175">
        <v>0</v>
      </c>
      <c r="K122" s="175">
        <v>0</v>
      </c>
      <c r="L122" s="175">
        <v>0</v>
      </c>
      <c r="M122" s="175">
        <v>0</v>
      </c>
      <c r="N122" s="339">
        <f t="shared" si="13"/>
        <v>0</v>
      </c>
      <c r="O122" s="22" t="s">
        <v>929</v>
      </c>
      <c r="Q122" s="22"/>
    </row>
    <row r="123" spans="1:20" s="25" customFormat="1" ht="18" customHeight="1" x14ac:dyDescent="0.25">
      <c r="A123" s="132" t="s">
        <v>148</v>
      </c>
      <c r="B123" s="175">
        <v>0</v>
      </c>
      <c r="C123" s="175">
        <v>0</v>
      </c>
      <c r="D123" s="175">
        <v>274</v>
      </c>
      <c r="E123" s="175">
        <v>244</v>
      </c>
      <c r="F123" s="175">
        <v>110</v>
      </c>
      <c r="G123" s="175">
        <v>647</v>
      </c>
      <c r="H123" s="175">
        <v>502</v>
      </c>
      <c r="I123" s="175">
        <v>526</v>
      </c>
      <c r="J123" s="175">
        <v>759</v>
      </c>
      <c r="K123" s="175">
        <v>391</v>
      </c>
      <c r="L123" s="175">
        <v>33</v>
      </c>
      <c r="M123" s="175">
        <v>0</v>
      </c>
      <c r="N123" s="339">
        <f t="shared" si="13"/>
        <v>3486</v>
      </c>
      <c r="O123" s="22" t="s">
        <v>526</v>
      </c>
      <c r="Q123" s="22"/>
    </row>
    <row r="124" spans="1:20" s="25" customFormat="1" ht="18" customHeight="1" x14ac:dyDescent="0.25">
      <c r="A124" s="140" t="s">
        <v>773</v>
      </c>
      <c r="B124" s="175">
        <v>0</v>
      </c>
      <c r="C124" s="175">
        <v>0</v>
      </c>
      <c r="D124" s="175">
        <v>0</v>
      </c>
      <c r="E124" s="175">
        <v>0</v>
      </c>
      <c r="F124" s="175">
        <v>86</v>
      </c>
      <c r="G124" s="175">
        <v>72</v>
      </c>
      <c r="H124" s="175">
        <v>67</v>
      </c>
      <c r="I124" s="175">
        <v>157</v>
      </c>
      <c r="J124" s="175">
        <v>90</v>
      </c>
      <c r="K124" s="175">
        <v>0</v>
      </c>
      <c r="L124" s="175">
        <v>0</v>
      </c>
      <c r="M124" s="175">
        <v>0</v>
      </c>
      <c r="N124" s="339">
        <f t="shared" si="13"/>
        <v>472</v>
      </c>
      <c r="O124" s="22" t="s">
        <v>930</v>
      </c>
      <c r="Q124" s="22"/>
    </row>
    <row r="125" spans="1:20" s="25" customFormat="1" ht="18" customHeight="1" x14ac:dyDescent="0.25">
      <c r="A125" s="132" t="s">
        <v>774</v>
      </c>
      <c r="B125" s="175">
        <v>432</v>
      </c>
      <c r="C125" s="175">
        <v>713</v>
      </c>
      <c r="D125" s="175">
        <v>1505</v>
      </c>
      <c r="E125" s="175">
        <v>3092</v>
      </c>
      <c r="F125" s="175">
        <v>4810</v>
      </c>
      <c r="G125" s="175">
        <v>5058</v>
      </c>
      <c r="H125" s="175">
        <v>5365</v>
      </c>
      <c r="I125" s="175">
        <v>5086</v>
      </c>
      <c r="J125" s="175">
        <v>6104</v>
      </c>
      <c r="K125" s="175">
        <v>3361</v>
      </c>
      <c r="L125" s="175">
        <v>822</v>
      </c>
      <c r="M125" s="175">
        <v>613</v>
      </c>
      <c r="N125" s="339">
        <f t="shared" si="13"/>
        <v>36961</v>
      </c>
      <c r="O125" s="22" t="s">
        <v>527</v>
      </c>
      <c r="P125" s="22"/>
      <c r="Q125" s="22"/>
    </row>
    <row r="126" spans="1:20" s="25" customFormat="1" ht="18" customHeight="1" x14ac:dyDescent="0.25">
      <c r="A126" s="132" t="s">
        <v>336</v>
      </c>
      <c r="B126" s="175">
        <v>140</v>
      </c>
      <c r="C126" s="175">
        <v>180</v>
      </c>
      <c r="D126" s="175">
        <v>410</v>
      </c>
      <c r="E126" s="175">
        <v>795</v>
      </c>
      <c r="F126" s="175">
        <v>1400</v>
      </c>
      <c r="G126" s="175">
        <v>1620</v>
      </c>
      <c r="H126" s="175">
        <v>1740</v>
      </c>
      <c r="I126" s="175">
        <v>1715</v>
      </c>
      <c r="J126" s="175">
        <v>2180</v>
      </c>
      <c r="K126" s="175">
        <v>1570</v>
      </c>
      <c r="L126" s="175">
        <v>252</v>
      </c>
      <c r="M126" s="175">
        <v>115</v>
      </c>
      <c r="N126" s="339">
        <f t="shared" si="13"/>
        <v>12117</v>
      </c>
      <c r="O126" s="22" t="s">
        <v>613</v>
      </c>
      <c r="P126" s="22"/>
      <c r="Q126" s="22"/>
    </row>
    <row r="127" spans="1:20" s="25" customFormat="1" ht="18" customHeight="1" x14ac:dyDescent="0.25">
      <c r="A127" s="132" t="s">
        <v>337</v>
      </c>
      <c r="B127" s="175">
        <v>0</v>
      </c>
      <c r="C127" s="175">
        <v>14</v>
      </c>
      <c r="D127" s="175">
        <v>27</v>
      </c>
      <c r="E127" s="175">
        <v>81</v>
      </c>
      <c r="F127" s="175">
        <v>322</v>
      </c>
      <c r="G127" s="175">
        <v>216</v>
      </c>
      <c r="H127" s="175">
        <v>344</v>
      </c>
      <c r="I127" s="175">
        <v>479</v>
      </c>
      <c r="J127" s="175">
        <v>277</v>
      </c>
      <c r="K127" s="175">
        <v>65</v>
      </c>
      <c r="L127" s="175">
        <v>7</v>
      </c>
      <c r="M127" s="175">
        <v>5</v>
      </c>
      <c r="N127" s="339">
        <f t="shared" si="13"/>
        <v>1837</v>
      </c>
      <c r="O127" s="22" t="s">
        <v>529</v>
      </c>
      <c r="P127" s="22"/>
      <c r="Q127" s="22"/>
    </row>
    <row r="128" spans="1:20" s="25" customFormat="1" ht="18" customHeight="1" x14ac:dyDescent="0.25">
      <c r="A128" s="132" t="s">
        <v>405</v>
      </c>
      <c r="B128" s="175">
        <v>0</v>
      </c>
      <c r="C128" s="175">
        <v>6</v>
      </c>
      <c r="D128" s="175">
        <v>72</v>
      </c>
      <c r="E128" s="175">
        <v>171</v>
      </c>
      <c r="F128" s="175">
        <v>147</v>
      </c>
      <c r="G128" s="175">
        <v>303</v>
      </c>
      <c r="H128" s="175">
        <v>302</v>
      </c>
      <c r="I128" s="175">
        <v>229</v>
      </c>
      <c r="J128" s="175">
        <v>155</v>
      </c>
      <c r="K128" s="175">
        <v>102</v>
      </c>
      <c r="L128" s="175">
        <v>15</v>
      </c>
      <c r="M128" s="175">
        <v>0</v>
      </c>
      <c r="N128" s="339">
        <f t="shared" si="13"/>
        <v>1502</v>
      </c>
      <c r="O128" s="22" t="s">
        <v>530</v>
      </c>
      <c r="P128" s="22"/>
      <c r="Q128" s="22"/>
    </row>
    <row r="129" spans="1:17" s="25" customFormat="1" ht="18" customHeight="1" x14ac:dyDescent="0.25">
      <c r="A129" s="132" t="s">
        <v>656</v>
      </c>
      <c r="B129" s="175">
        <v>0</v>
      </c>
      <c r="C129" s="175">
        <v>0</v>
      </c>
      <c r="D129" s="175">
        <v>0</v>
      </c>
      <c r="E129" s="175">
        <v>0</v>
      </c>
      <c r="F129" s="175">
        <v>0</v>
      </c>
      <c r="G129" s="175">
        <v>0</v>
      </c>
      <c r="H129" s="175">
        <v>0</v>
      </c>
      <c r="I129" s="175">
        <v>62</v>
      </c>
      <c r="J129" s="175">
        <v>36</v>
      </c>
      <c r="K129" s="175">
        <v>33</v>
      </c>
      <c r="L129" s="175">
        <v>2</v>
      </c>
      <c r="M129" s="175">
        <v>0</v>
      </c>
      <c r="N129" s="339">
        <f t="shared" si="13"/>
        <v>133</v>
      </c>
      <c r="O129" s="22" t="s">
        <v>870</v>
      </c>
      <c r="P129" s="22"/>
      <c r="Q129" s="22"/>
    </row>
    <row r="130" spans="1:17" s="25" customFormat="1" ht="18" customHeight="1" x14ac:dyDescent="0.25">
      <c r="A130" s="132" t="s">
        <v>150</v>
      </c>
      <c r="B130" s="175">
        <v>21</v>
      </c>
      <c r="C130" s="175">
        <v>18</v>
      </c>
      <c r="D130" s="175">
        <v>1467</v>
      </c>
      <c r="E130" s="175">
        <v>280</v>
      </c>
      <c r="F130" s="175">
        <v>451</v>
      </c>
      <c r="G130" s="175">
        <v>969</v>
      </c>
      <c r="H130" s="175">
        <v>2003</v>
      </c>
      <c r="I130" s="175">
        <v>2040</v>
      </c>
      <c r="J130" s="175">
        <v>1357</v>
      </c>
      <c r="K130" s="175">
        <v>350</v>
      </c>
      <c r="L130" s="175">
        <v>25</v>
      </c>
      <c r="M130" s="175">
        <v>7</v>
      </c>
      <c r="N130" s="339">
        <f t="shared" si="13"/>
        <v>8988</v>
      </c>
      <c r="O130" s="22" t="s">
        <v>531</v>
      </c>
      <c r="P130" s="22"/>
      <c r="Q130" s="22"/>
    </row>
    <row r="131" spans="1:17" s="25" customFormat="1" ht="18" customHeight="1" x14ac:dyDescent="0.25">
      <c r="A131" s="132" t="s">
        <v>151</v>
      </c>
      <c r="B131" s="175">
        <v>32</v>
      </c>
      <c r="C131" s="175">
        <v>42</v>
      </c>
      <c r="D131" s="175">
        <v>55</v>
      </c>
      <c r="E131" s="175">
        <v>256</v>
      </c>
      <c r="F131" s="175">
        <v>542</v>
      </c>
      <c r="G131" s="175">
        <v>0</v>
      </c>
      <c r="H131" s="175">
        <v>0</v>
      </c>
      <c r="I131" s="175">
        <v>1582</v>
      </c>
      <c r="J131" s="175">
        <v>1711</v>
      </c>
      <c r="K131" s="175">
        <v>1251</v>
      </c>
      <c r="L131" s="175">
        <v>513</v>
      </c>
      <c r="M131" s="175">
        <v>330</v>
      </c>
      <c r="N131" s="339">
        <f t="shared" si="13"/>
        <v>6314</v>
      </c>
      <c r="O131" s="22" t="s">
        <v>532</v>
      </c>
      <c r="P131" s="22"/>
      <c r="Q131" s="22"/>
    </row>
    <row r="132" spans="1:17" s="25" customFormat="1" ht="18" customHeight="1" x14ac:dyDescent="0.25">
      <c r="A132" s="132" t="s">
        <v>152</v>
      </c>
      <c r="B132" s="175">
        <v>43</v>
      </c>
      <c r="C132" s="175">
        <v>32</v>
      </c>
      <c r="D132" s="175">
        <v>125</v>
      </c>
      <c r="E132" s="175">
        <v>133</v>
      </c>
      <c r="F132" s="175">
        <v>941</v>
      </c>
      <c r="G132" s="175">
        <v>1526</v>
      </c>
      <c r="H132" s="175">
        <v>3100</v>
      </c>
      <c r="I132" s="175">
        <v>4700</v>
      </c>
      <c r="J132" s="175">
        <v>3400</v>
      </c>
      <c r="K132" s="175">
        <v>1700</v>
      </c>
      <c r="L132" s="175">
        <v>50</v>
      </c>
      <c r="M132" s="175">
        <v>30</v>
      </c>
      <c r="N132" s="339">
        <f t="shared" si="13"/>
        <v>15780</v>
      </c>
      <c r="O132" s="22" t="s">
        <v>533</v>
      </c>
      <c r="P132" s="22"/>
      <c r="Q132" s="22"/>
    </row>
    <row r="133" spans="1:17" s="25" customFormat="1" ht="18" customHeight="1" x14ac:dyDescent="0.25">
      <c r="A133" s="132" t="s">
        <v>153</v>
      </c>
      <c r="B133" s="175">
        <v>11</v>
      </c>
      <c r="C133" s="175">
        <v>166</v>
      </c>
      <c r="D133" s="175">
        <v>147</v>
      </c>
      <c r="E133" s="175">
        <v>538</v>
      </c>
      <c r="F133" s="175">
        <v>1145</v>
      </c>
      <c r="G133" s="175">
        <v>1379</v>
      </c>
      <c r="H133" s="175">
        <v>1642</v>
      </c>
      <c r="I133" s="175">
        <v>2538</v>
      </c>
      <c r="J133" s="175">
        <v>1553</v>
      </c>
      <c r="K133" s="175">
        <v>602</v>
      </c>
      <c r="L133" s="175">
        <v>71</v>
      </c>
      <c r="M133" s="175">
        <v>51</v>
      </c>
      <c r="N133" s="339">
        <f t="shared" si="13"/>
        <v>9843</v>
      </c>
      <c r="O133" s="22" t="s">
        <v>534</v>
      </c>
      <c r="P133" s="22"/>
      <c r="Q133" s="22"/>
    </row>
    <row r="134" spans="1:17" s="25" customFormat="1" ht="18" customHeight="1" x14ac:dyDescent="0.25">
      <c r="A134" s="132" t="s">
        <v>775</v>
      </c>
      <c r="B134" s="175">
        <v>0</v>
      </c>
      <c r="C134" s="175">
        <v>0</v>
      </c>
      <c r="D134" s="175">
        <v>0</v>
      </c>
      <c r="E134" s="175">
        <v>51</v>
      </c>
      <c r="F134" s="175">
        <v>31</v>
      </c>
      <c r="G134" s="175">
        <v>71</v>
      </c>
      <c r="H134" s="175">
        <v>168</v>
      </c>
      <c r="I134" s="175">
        <v>179</v>
      </c>
      <c r="J134" s="175">
        <v>110</v>
      </c>
      <c r="K134" s="175">
        <v>6</v>
      </c>
      <c r="L134" s="175">
        <v>0</v>
      </c>
      <c r="M134" s="175">
        <v>0</v>
      </c>
      <c r="N134" s="339">
        <f t="shared" si="13"/>
        <v>616</v>
      </c>
      <c r="O134" s="22" t="s">
        <v>912</v>
      </c>
      <c r="P134" s="22"/>
      <c r="Q134" s="22"/>
    </row>
    <row r="135" spans="1:17" s="25" customFormat="1" ht="18" customHeight="1" x14ac:dyDescent="0.25">
      <c r="A135" s="132" t="s">
        <v>657</v>
      </c>
      <c r="B135" s="175">
        <v>0</v>
      </c>
      <c r="C135" s="175">
        <v>0</v>
      </c>
      <c r="D135" s="175">
        <v>10</v>
      </c>
      <c r="E135" s="175">
        <v>69</v>
      </c>
      <c r="F135" s="175">
        <v>88</v>
      </c>
      <c r="G135" s="175">
        <v>324</v>
      </c>
      <c r="H135" s="175">
        <v>501</v>
      </c>
      <c r="I135" s="175">
        <v>495</v>
      </c>
      <c r="J135" s="175">
        <v>438</v>
      </c>
      <c r="K135" s="175">
        <v>52</v>
      </c>
      <c r="L135" s="175">
        <v>8</v>
      </c>
      <c r="M135" s="175">
        <v>0</v>
      </c>
      <c r="N135" s="339">
        <f t="shared" si="13"/>
        <v>1985</v>
      </c>
      <c r="O135" s="22" t="s">
        <v>871</v>
      </c>
      <c r="P135" s="22"/>
      <c r="Q135" s="22"/>
    </row>
    <row r="136" spans="1:17" s="25" customFormat="1" ht="18" customHeight="1" x14ac:dyDescent="0.25">
      <c r="A136" s="132" t="s">
        <v>982</v>
      </c>
      <c r="B136" s="175"/>
      <c r="C136" s="175"/>
      <c r="D136" s="175"/>
      <c r="E136" s="175">
        <v>57</v>
      </c>
      <c r="F136" s="175">
        <v>149</v>
      </c>
      <c r="G136" s="175">
        <v>147</v>
      </c>
      <c r="H136" s="175">
        <v>176</v>
      </c>
      <c r="I136" s="175">
        <v>337</v>
      </c>
      <c r="J136" s="175">
        <v>400</v>
      </c>
      <c r="K136" s="175">
        <v>275</v>
      </c>
      <c r="L136" s="175">
        <v>27</v>
      </c>
      <c r="M136" s="175">
        <v>11</v>
      </c>
      <c r="N136" s="339">
        <f t="shared" si="13"/>
        <v>1579</v>
      </c>
      <c r="O136" s="22"/>
      <c r="P136" s="22"/>
      <c r="Q136" s="22"/>
    </row>
    <row r="137" spans="1:17" s="25" customFormat="1" ht="18" customHeight="1" x14ac:dyDescent="0.25">
      <c r="A137" s="132" t="s">
        <v>983</v>
      </c>
      <c r="B137" s="175"/>
      <c r="C137" s="175"/>
      <c r="D137" s="175"/>
      <c r="E137" s="175">
        <v>72</v>
      </c>
      <c r="F137" s="175">
        <v>134</v>
      </c>
      <c r="G137" s="175">
        <v>116</v>
      </c>
      <c r="H137" s="175">
        <v>58</v>
      </c>
      <c r="I137" s="175">
        <v>77</v>
      </c>
      <c r="J137" s="175">
        <v>256</v>
      </c>
      <c r="K137" s="175">
        <v>113</v>
      </c>
      <c r="L137" s="175">
        <v>30</v>
      </c>
      <c r="M137" s="175">
        <v>6</v>
      </c>
      <c r="N137" s="339">
        <f t="shared" si="13"/>
        <v>862</v>
      </c>
      <c r="O137" s="22"/>
      <c r="P137" s="22"/>
      <c r="Q137" s="22"/>
    </row>
    <row r="138" spans="1:17" s="25" customFormat="1" ht="18" customHeight="1" x14ac:dyDescent="0.25">
      <c r="A138" s="132" t="s">
        <v>270</v>
      </c>
      <c r="B138" s="175">
        <v>22</v>
      </c>
      <c r="C138" s="175">
        <v>24</v>
      </c>
      <c r="D138" s="175">
        <v>43</v>
      </c>
      <c r="E138" s="175">
        <v>1109</v>
      </c>
      <c r="F138" s="175">
        <v>639</v>
      </c>
      <c r="G138" s="175">
        <v>487</v>
      </c>
      <c r="H138" s="175">
        <v>1139</v>
      </c>
      <c r="I138" s="175">
        <v>1542</v>
      </c>
      <c r="J138" s="175">
        <v>1030</v>
      </c>
      <c r="K138" s="175">
        <v>424</v>
      </c>
      <c r="L138" s="175">
        <v>97</v>
      </c>
      <c r="M138" s="175">
        <v>21</v>
      </c>
      <c r="N138" s="339">
        <f t="shared" si="13"/>
        <v>6577</v>
      </c>
      <c r="O138" s="22" t="s">
        <v>873</v>
      </c>
      <c r="P138" s="22"/>
      <c r="Q138" s="22"/>
    </row>
    <row r="139" spans="1:17" s="25" customFormat="1" ht="18" customHeight="1" x14ac:dyDescent="0.25">
      <c r="A139" s="132" t="s">
        <v>154</v>
      </c>
      <c r="B139" s="175">
        <v>23</v>
      </c>
      <c r="C139" s="175">
        <v>10</v>
      </c>
      <c r="D139" s="175">
        <v>46</v>
      </c>
      <c r="E139" s="175">
        <v>225</v>
      </c>
      <c r="F139" s="175">
        <v>293</v>
      </c>
      <c r="G139" s="175">
        <v>237</v>
      </c>
      <c r="H139" s="175">
        <v>475</v>
      </c>
      <c r="I139" s="175">
        <v>627</v>
      </c>
      <c r="J139" s="175">
        <v>337</v>
      </c>
      <c r="K139" s="175">
        <v>214</v>
      </c>
      <c r="L139" s="175">
        <v>33</v>
      </c>
      <c r="M139" s="175">
        <v>36</v>
      </c>
      <c r="N139" s="339">
        <f t="shared" si="13"/>
        <v>2556</v>
      </c>
      <c r="O139" s="22" t="s">
        <v>956</v>
      </c>
      <c r="P139" s="22"/>
      <c r="Q139" s="22"/>
    </row>
    <row r="140" spans="1:17" s="25" customFormat="1" ht="23.85" customHeight="1" x14ac:dyDescent="0.25">
      <c r="A140" s="136" t="s">
        <v>776</v>
      </c>
      <c r="B140" s="340">
        <f t="shared" ref="B140:M140" si="30">SUM(B141:B144)</f>
        <v>978</v>
      </c>
      <c r="C140" s="340">
        <f t="shared" si="30"/>
        <v>777</v>
      </c>
      <c r="D140" s="340">
        <f t="shared" si="30"/>
        <v>1101</v>
      </c>
      <c r="E140" s="340">
        <f t="shared" si="30"/>
        <v>1811</v>
      </c>
      <c r="F140" s="340">
        <f t="shared" si="30"/>
        <v>1767</v>
      </c>
      <c r="G140" s="340">
        <f t="shared" si="30"/>
        <v>1627</v>
      </c>
      <c r="H140" s="340">
        <f t="shared" si="30"/>
        <v>1719</v>
      </c>
      <c r="I140" s="340">
        <f t="shared" si="30"/>
        <v>2071</v>
      </c>
      <c r="J140" s="340">
        <f t="shared" si="30"/>
        <v>1780</v>
      </c>
      <c r="K140" s="340">
        <f t="shared" si="30"/>
        <v>1452</v>
      </c>
      <c r="L140" s="340">
        <f t="shared" si="30"/>
        <v>621</v>
      </c>
      <c r="M140" s="340">
        <f t="shared" si="30"/>
        <v>528</v>
      </c>
      <c r="N140" s="341">
        <f t="shared" si="13"/>
        <v>16232</v>
      </c>
      <c r="O140" s="26" t="s">
        <v>193</v>
      </c>
      <c r="Q140" s="22"/>
    </row>
    <row r="141" spans="1:17" ht="18" customHeight="1" x14ac:dyDescent="0.25">
      <c r="A141" s="132" t="s">
        <v>156</v>
      </c>
      <c r="B141" s="175">
        <v>0</v>
      </c>
      <c r="C141" s="175">
        <v>0</v>
      </c>
      <c r="D141" s="175">
        <v>0</v>
      </c>
      <c r="E141" s="175">
        <v>0</v>
      </c>
      <c r="F141" s="175">
        <v>0</v>
      </c>
      <c r="G141" s="175">
        <v>0</v>
      </c>
      <c r="H141" s="175">
        <v>0</v>
      </c>
      <c r="I141" s="175">
        <v>0</v>
      </c>
      <c r="J141" s="175">
        <v>0</v>
      </c>
      <c r="K141" s="175">
        <v>0</v>
      </c>
      <c r="L141" s="175">
        <v>0</v>
      </c>
      <c r="M141" s="175">
        <v>0</v>
      </c>
      <c r="N141" s="339">
        <f t="shared" si="13"/>
        <v>0</v>
      </c>
      <c r="O141" s="22" t="s">
        <v>194</v>
      </c>
    </row>
    <row r="142" spans="1:17" ht="18" customHeight="1" x14ac:dyDescent="0.25">
      <c r="A142" s="132" t="s">
        <v>777</v>
      </c>
      <c r="B142" s="175">
        <v>241</v>
      </c>
      <c r="C142" s="175">
        <v>131</v>
      </c>
      <c r="D142" s="175">
        <v>582</v>
      </c>
      <c r="E142" s="175">
        <v>821</v>
      </c>
      <c r="F142" s="175">
        <v>704</v>
      </c>
      <c r="G142" s="175">
        <v>613</v>
      </c>
      <c r="H142" s="175">
        <v>620</v>
      </c>
      <c r="I142" s="175">
        <v>746</v>
      </c>
      <c r="J142" s="175">
        <v>727</v>
      </c>
      <c r="K142" s="175">
        <v>671</v>
      </c>
      <c r="L142" s="175">
        <v>250</v>
      </c>
      <c r="M142" s="175">
        <v>209</v>
      </c>
      <c r="N142" s="339">
        <f t="shared" ref="N142:N209" si="31">SUM(B142:M142)</f>
        <v>6315</v>
      </c>
      <c r="O142" s="22" t="s">
        <v>536</v>
      </c>
    </row>
    <row r="143" spans="1:17" ht="18" customHeight="1" x14ac:dyDescent="0.25">
      <c r="A143" s="132" t="s">
        <v>659</v>
      </c>
      <c r="B143" s="175">
        <v>19</v>
      </c>
      <c r="C143" s="175">
        <v>38</v>
      </c>
      <c r="D143" s="175">
        <v>50</v>
      </c>
      <c r="E143" s="175">
        <v>60</v>
      </c>
      <c r="F143" s="175">
        <v>106</v>
      </c>
      <c r="G143" s="175">
        <v>121</v>
      </c>
      <c r="H143" s="175">
        <v>110</v>
      </c>
      <c r="I143" s="175">
        <v>173</v>
      </c>
      <c r="J143" s="175">
        <v>154</v>
      </c>
      <c r="K143" s="175">
        <v>93</v>
      </c>
      <c r="L143" s="175">
        <v>76</v>
      </c>
      <c r="M143" s="175">
        <v>12</v>
      </c>
      <c r="N143" s="339">
        <f t="shared" si="31"/>
        <v>1012</v>
      </c>
      <c r="O143" s="22" t="s">
        <v>874</v>
      </c>
    </row>
    <row r="144" spans="1:17" ht="18" customHeight="1" x14ac:dyDescent="0.25">
      <c r="A144" s="132" t="s">
        <v>157</v>
      </c>
      <c r="B144" s="175">
        <v>718</v>
      </c>
      <c r="C144" s="175">
        <v>608</v>
      </c>
      <c r="D144" s="175">
        <v>469</v>
      </c>
      <c r="E144" s="175">
        <v>930</v>
      </c>
      <c r="F144" s="175">
        <v>957</v>
      </c>
      <c r="G144" s="175">
        <v>893</v>
      </c>
      <c r="H144" s="175">
        <v>989</v>
      </c>
      <c r="I144" s="175">
        <v>1152</v>
      </c>
      <c r="J144" s="175">
        <v>899</v>
      </c>
      <c r="K144" s="175">
        <v>688</v>
      </c>
      <c r="L144" s="175">
        <v>295</v>
      </c>
      <c r="M144" s="175">
        <v>307</v>
      </c>
      <c r="N144" s="339">
        <f t="shared" si="31"/>
        <v>8905</v>
      </c>
      <c r="O144" s="22" t="s">
        <v>537</v>
      </c>
    </row>
    <row r="145" spans="1:17" s="25" customFormat="1" ht="23.85" customHeight="1" x14ac:dyDescent="0.25">
      <c r="A145" s="136" t="s">
        <v>778</v>
      </c>
      <c r="B145" s="340">
        <f t="shared" ref="B145:M145" si="32">SUM(B146:B148)</f>
        <v>302</v>
      </c>
      <c r="C145" s="340">
        <f t="shared" si="32"/>
        <v>324</v>
      </c>
      <c r="D145" s="340">
        <f t="shared" si="32"/>
        <v>1051</v>
      </c>
      <c r="E145" s="340">
        <f t="shared" si="32"/>
        <v>5086</v>
      </c>
      <c r="F145" s="340">
        <f t="shared" si="32"/>
        <v>3561</v>
      </c>
      <c r="G145" s="340">
        <f t="shared" si="32"/>
        <v>1930</v>
      </c>
      <c r="H145" s="340">
        <f t="shared" si="32"/>
        <v>1153</v>
      </c>
      <c r="I145" s="340">
        <f t="shared" si="32"/>
        <v>1827</v>
      </c>
      <c r="J145" s="340">
        <f t="shared" si="32"/>
        <v>1379</v>
      </c>
      <c r="K145" s="340">
        <f t="shared" si="32"/>
        <v>2039</v>
      </c>
      <c r="L145" s="340">
        <f t="shared" si="32"/>
        <v>1851</v>
      </c>
      <c r="M145" s="340">
        <f t="shared" si="32"/>
        <v>1424</v>
      </c>
      <c r="N145" s="341">
        <f t="shared" si="31"/>
        <v>21927</v>
      </c>
      <c r="O145" s="26" t="s">
        <v>196</v>
      </c>
      <c r="Q145" s="22"/>
    </row>
    <row r="146" spans="1:17" ht="18" customHeight="1" x14ac:dyDescent="0.25">
      <c r="A146" s="132" t="s">
        <v>779</v>
      </c>
      <c r="B146" s="175">
        <v>302</v>
      </c>
      <c r="C146" s="175">
        <v>324</v>
      </c>
      <c r="D146" s="175">
        <v>1051</v>
      </c>
      <c r="E146" s="175">
        <v>1438</v>
      </c>
      <c r="F146" s="175">
        <v>1231</v>
      </c>
      <c r="G146" s="175">
        <v>823</v>
      </c>
      <c r="H146" s="175">
        <v>609</v>
      </c>
      <c r="I146" s="175">
        <v>701</v>
      </c>
      <c r="J146" s="175">
        <v>782</v>
      </c>
      <c r="K146" s="175">
        <v>807</v>
      </c>
      <c r="L146" s="175">
        <v>698</v>
      </c>
      <c r="M146" s="175">
        <v>768</v>
      </c>
      <c r="N146" s="339">
        <f t="shared" si="31"/>
        <v>9534</v>
      </c>
      <c r="O146" s="22" t="s">
        <v>197</v>
      </c>
    </row>
    <row r="147" spans="1:17" ht="18" customHeight="1" x14ac:dyDescent="0.25">
      <c r="A147" s="132" t="s">
        <v>986</v>
      </c>
      <c r="B147" s="175"/>
      <c r="C147" s="175"/>
      <c r="D147" s="175"/>
      <c r="E147" s="175"/>
      <c r="F147" s="175">
        <v>2330</v>
      </c>
      <c r="G147" s="175">
        <v>1107</v>
      </c>
      <c r="H147" s="175">
        <v>544</v>
      </c>
      <c r="I147" s="175">
        <v>1126</v>
      </c>
      <c r="J147" s="175">
        <v>597</v>
      </c>
      <c r="K147" s="175">
        <v>1232</v>
      </c>
      <c r="L147" s="175">
        <v>1153</v>
      </c>
      <c r="M147" s="175">
        <v>656</v>
      </c>
      <c r="N147" s="339">
        <f t="shared" si="31"/>
        <v>8745</v>
      </c>
      <c r="O147" s="22"/>
    </row>
    <row r="148" spans="1:17" ht="18" customHeight="1" x14ac:dyDescent="0.25">
      <c r="A148" s="132" t="s">
        <v>661</v>
      </c>
      <c r="B148" s="175">
        <v>0</v>
      </c>
      <c r="C148" s="175">
        <v>0</v>
      </c>
      <c r="D148" s="175">
        <v>0</v>
      </c>
      <c r="E148" s="175">
        <v>3648</v>
      </c>
      <c r="F148" s="175">
        <v>0</v>
      </c>
      <c r="G148" s="175">
        <v>0</v>
      </c>
      <c r="H148" s="175">
        <v>0</v>
      </c>
      <c r="I148" s="175">
        <v>0</v>
      </c>
      <c r="J148" s="175">
        <v>0</v>
      </c>
      <c r="K148" s="175">
        <v>0</v>
      </c>
      <c r="L148" s="175">
        <v>0</v>
      </c>
      <c r="M148" s="175">
        <v>0</v>
      </c>
      <c r="N148" s="339">
        <f t="shared" si="31"/>
        <v>3648</v>
      </c>
      <c r="O148" s="22" t="s">
        <v>876</v>
      </c>
    </row>
    <row r="149" spans="1:17" s="25" customFormat="1" ht="23.85" customHeight="1" x14ac:dyDescent="0.25">
      <c r="A149" s="136" t="s">
        <v>780</v>
      </c>
      <c r="B149" s="340">
        <f t="shared" ref="B149:M149" si="33">SUM(B150:B153)</f>
        <v>535</v>
      </c>
      <c r="C149" s="340">
        <f t="shared" si="33"/>
        <v>299</v>
      </c>
      <c r="D149" s="340">
        <f t="shared" si="33"/>
        <v>1152</v>
      </c>
      <c r="E149" s="340">
        <f t="shared" si="33"/>
        <v>2705</v>
      </c>
      <c r="F149" s="340">
        <f t="shared" si="33"/>
        <v>6187</v>
      </c>
      <c r="G149" s="340">
        <f t="shared" si="33"/>
        <v>4680</v>
      </c>
      <c r="H149" s="340">
        <f t="shared" si="33"/>
        <v>4153</v>
      </c>
      <c r="I149" s="340">
        <f t="shared" si="33"/>
        <v>5225</v>
      </c>
      <c r="J149" s="340">
        <f t="shared" si="33"/>
        <v>6605</v>
      </c>
      <c r="K149" s="340">
        <f t="shared" si="33"/>
        <v>5687</v>
      </c>
      <c r="L149" s="340">
        <f t="shared" si="33"/>
        <v>931</v>
      </c>
      <c r="M149" s="340">
        <f t="shared" si="33"/>
        <v>505</v>
      </c>
      <c r="N149" s="341">
        <f t="shared" si="31"/>
        <v>38664</v>
      </c>
      <c r="O149" s="26" t="s">
        <v>199</v>
      </c>
    </row>
    <row r="150" spans="1:17" ht="18" customHeight="1" x14ac:dyDescent="0.25">
      <c r="A150" s="132" t="s">
        <v>162</v>
      </c>
      <c r="B150" s="175">
        <v>61</v>
      </c>
      <c r="C150" s="175">
        <v>33</v>
      </c>
      <c r="D150" s="175">
        <v>67</v>
      </c>
      <c r="E150" s="175">
        <v>146</v>
      </c>
      <c r="F150" s="175">
        <v>426</v>
      </c>
      <c r="G150" s="175">
        <v>403</v>
      </c>
      <c r="H150" s="175">
        <v>0</v>
      </c>
      <c r="I150" s="175">
        <v>565</v>
      </c>
      <c r="J150" s="175">
        <v>647</v>
      </c>
      <c r="K150" s="175">
        <v>435</v>
      </c>
      <c r="L150" s="175">
        <v>69</v>
      </c>
      <c r="M150" s="175">
        <v>27</v>
      </c>
      <c r="N150" s="339">
        <f t="shared" si="31"/>
        <v>2879</v>
      </c>
      <c r="O150" s="22" t="s">
        <v>538</v>
      </c>
    </row>
    <row r="151" spans="1:17" ht="18" customHeight="1" x14ac:dyDescent="0.25">
      <c r="A151" s="132" t="s">
        <v>781</v>
      </c>
      <c r="B151" s="175">
        <v>190</v>
      </c>
      <c r="C151" s="175">
        <v>120</v>
      </c>
      <c r="D151" s="175">
        <v>258</v>
      </c>
      <c r="E151" s="175">
        <v>367</v>
      </c>
      <c r="F151" s="175">
        <v>745</v>
      </c>
      <c r="G151" s="175">
        <v>430</v>
      </c>
      <c r="H151" s="175">
        <v>670</v>
      </c>
      <c r="I151" s="175">
        <v>530</v>
      </c>
      <c r="J151" s="175">
        <v>705</v>
      </c>
      <c r="K151" s="175">
        <v>450</v>
      </c>
      <c r="L151" s="175">
        <v>360</v>
      </c>
      <c r="M151" s="175">
        <v>300</v>
      </c>
      <c r="N151" s="339">
        <f t="shared" si="31"/>
        <v>5125</v>
      </c>
      <c r="O151" s="22" t="s">
        <v>203</v>
      </c>
    </row>
    <row r="152" spans="1:17" ht="18" customHeight="1" x14ac:dyDescent="0.25">
      <c r="A152" s="140" t="s">
        <v>957</v>
      </c>
      <c r="B152" s="175">
        <v>278</v>
      </c>
      <c r="C152" s="175">
        <v>111</v>
      </c>
      <c r="D152" s="175">
        <v>699</v>
      </c>
      <c r="E152" s="175">
        <v>1943</v>
      </c>
      <c r="F152" s="175">
        <v>4506</v>
      </c>
      <c r="G152" s="175">
        <v>3351</v>
      </c>
      <c r="H152" s="175">
        <v>2800</v>
      </c>
      <c r="I152" s="175">
        <v>3419</v>
      </c>
      <c r="J152" s="175">
        <v>4595</v>
      </c>
      <c r="K152" s="175">
        <v>4392</v>
      </c>
      <c r="L152" s="175">
        <v>449</v>
      </c>
      <c r="M152" s="175">
        <v>144</v>
      </c>
      <c r="N152" s="339">
        <f t="shared" si="31"/>
        <v>26687</v>
      </c>
      <c r="O152" s="22" t="s">
        <v>201</v>
      </c>
    </row>
    <row r="153" spans="1:17" ht="18" customHeight="1" x14ac:dyDescent="0.25">
      <c r="A153" s="132" t="s">
        <v>164</v>
      </c>
      <c r="B153" s="175">
        <v>6</v>
      </c>
      <c r="C153" s="175">
        <v>35</v>
      </c>
      <c r="D153" s="175">
        <v>128</v>
      </c>
      <c r="E153" s="175">
        <v>249</v>
      </c>
      <c r="F153" s="175">
        <v>510</v>
      </c>
      <c r="G153" s="175">
        <v>496</v>
      </c>
      <c r="H153" s="175">
        <v>683</v>
      </c>
      <c r="I153" s="175">
        <v>711</v>
      </c>
      <c r="J153" s="175">
        <v>658</v>
      </c>
      <c r="K153" s="175">
        <v>410</v>
      </c>
      <c r="L153" s="175">
        <v>53</v>
      </c>
      <c r="M153" s="175">
        <v>34</v>
      </c>
      <c r="N153" s="339">
        <f t="shared" si="31"/>
        <v>3973</v>
      </c>
      <c r="O153" s="22" t="s">
        <v>540</v>
      </c>
    </row>
    <row r="154" spans="1:17" s="25" customFormat="1" ht="23.85" customHeight="1" x14ac:dyDescent="0.25">
      <c r="A154" s="136" t="s">
        <v>783</v>
      </c>
      <c r="B154" s="340">
        <f t="shared" ref="B154:M154" si="34">SUM(B155:B161)</f>
        <v>27</v>
      </c>
      <c r="C154" s="340">
        <f t="shared" si="34"/>
        <v>542</v>
      </c>
      <c r="D154" s="340">
        <f t="shared" si="34"/>
        <v>323</v>
      </c>
      <c r="E154" s="340">
        <f t="shared" si="34"/>
        <v>976</v>
      </c>
      <c r="F154" s="340">
        <f t="shared" si="34"/>
        <v>951</v>
      </c>
      <c r="G154" s="340">
        <f t="shared" si="34"/>
        <v>1003</v>
      </c>
      <c r="H154" s="340">
        <f t="shared" si="34"/>
        <v>1600</v>
      </c>
      <c r="I154" s="340">
        <f t="shared" si="34"/>
        <v>2262</v>
      </c>
      <c r="J154" s="340">
        <f t="shared" si="34"/>
        <v>1309</v>
      </c>
      <c r="K154" s="340">
        <f t="shared" si="34"/>
        <v>843</v>
      </c>
      <c r="L154" s="340">
        <f t="shared" si="34"/>
        <v>613</v>
      </c>
      <c r="M154" s="340">
        <f t="shared" si="34"/>
        <v>265</v>
      </c>
      <c r="N154" s="341">
        <f t="shared" si="31"/>
        <v>10714</v>
      </c>
      <c r="O154" s="26" t="s">
        <v>204</v>
      </c>
      <c r="Q154" s="22"/>
    </row>
    <row r="155" spans="1:17" ht="18" customHeight="1" x14ac:dyDescent="0.25">
      <c r="A155" s="132" t="s">
        <v>339</v>
      </c>
      <c r="B155" s="175">
        <v>0</v>
      </c>
      <c r="C155" s="175">
        <v>76</v>
      </c>
      <c r="D155" s="175">
        <v>48</v>
      </c>
      <c r="E155" s="175">
        <v>240</v>
      </c>
      <c r="F155" s="175">
        <v>125</v>
      </c>
      <c r="G155" s="175">
        <v>389</v>
      </c>
      <c r="H155" s="175">
        <v>212</v>
      </c>
      <c r="I155" s="175">
        <v>442</v>
      </c>
      <c r="J155" s="175">
        <v>212</v>
      </c>
      <c r="K155" s="175">
        <v>73</v>
      </c>
      <c r="L155" s="175">
        <v>19</v>
      </c>
      <c r="M155" s="175">
        <v>15</v>
      </c>
      <c r="N155" s="339">
        <f t="shared" si="31"/>
        <v>1851</v>
      </c>
      <c r="O155" s="22" t="s">
        <v>541</v>
      </c>
    </row>
    <row r="156" spans="1:17" ht="18" customHeight="1" x14ac:dyDescent="0.25">
      <c r="A156" s="132" t="s">
        <v>784</v>
      </c>
      <c r="B156" s="175">
        <v>0</v>
      </c>
      <c r="C156" s="175">
        <v>2</v>
      </c>
      <c r="D156" s="175">
        <v>2</v>
      </c>
      <c r="E156" s="175">
        <v>11</v>
      </c>
      <c r="F156" s="175">
        <v>40</v>
      </c>
      <c r="G156" s="175">
        <v>56</v>
      </c>
      <c r="H156" s="175">
        <v>58</v>
      </c>
      <c r="I156" s="175">
        <v>78</v>
      </c>
      <c r="J156" s="175">
        <v>62</v>
      </c>
      <c r="K156" s="175">
        <v>15</v>
      </c>
      <c r="L156" s="175">
        <v>6</v>
      </c>
      <c r="M156" s="175">
        <v>0</v>
      </c>
      <c r="N156" s="339">
        <f t="shared" si="31"/>
        <v>330</v>
      </c>
      <c r="O156" s="22" t="s">
        <v>878</v>
      </c>
    </row>
    <row r="157" spans="1:17" ht="18" customHeight="1" x14ac:dyDescent="0.25">
      <c r="A157" s="132" t="s">
        <v>167</v>
      </c>
      <c r="B157" s="175">
        <v>0</v>
      </c>
      <c r="C157" s="175">
        <v>0</v>
      </c>
      <c r="D157" s="175">
        <v>0</v>
      </c>
      <c r="E157" s="175">
        <v>0</v>
      </c>
      <c r="F157" s="175">
        <v>499</v>
      </c>
      <c r="G157" s="175">
        <v>366</v>
      </c>
      <c r="H157" s="175">
        <v>934</v>
      </c>
      <c r="I157" s="175">
        <v>1063</v>
      </c>
      <c r="J157" s="175">
        <v>519</v>
      </c>
      <c r="K157" s="175">
        <v>256</v>
      </c>
      <c r="L157" s="175">
        <v>81</v>
      </c>
      <c r="M157" s="175">
        <v>0</v>
      </c>
      <c r="N157" s="339">
        <f t="shared" si="31"/>
        <v>3718</v>
      </c>
      <c r="O157" s="22" t="s">
        <v>614</v>
      </c>
    </row>
    <row r="158" spans="1:17" ht="18" customHeight="1" x14ac:dyDescent="0.25">
      <c r="A158" s="132" t="s">
        <v>698</v>
      </c>
      <c r="B158" s="175">
        <v>0</v>
      </c>
      <c r="C158" s="175">
        <v>0</v>
      </c>
      <c r="D158" s="175">
        <v>0</v>
      </c>
      <c r="E158" s="175">
        <v>0</v>
      </c>
      <c r="F158" s="175">
        <v>0</v>
      </c>
      <c r="G158" s="175">
        <v>0</v>
      </c>
      <c r="H158" s="175">
        <v>32</v>
      </c>
      <c r="I158" s="175">
        <v>241</v>
      </c>
      <c r="J158" s="175">
        <v>121</v>
      </c>
      <c r="K158" s="175">
        <v>98</v>
      </c>
      <c r="L158" s="175">
        <v>0</v>
      </c>
      <c r="M158" s="175">
        <v>0</v>
      </c>
      <c r="N158" s="339">
        <f t="shared" si="31"/>
        <v>492</v>
      </c>
      <c r="O158" s="22" t="s">
        <v>914</v>
      </c>
    </row>
    <row r="159" spans="1:17" ht="18" customHeight="1" x14ac:dyDescent="0.25">
      <c r="A159" s="132" t="s">
        <v>274</v>
      </c>
      <c r="B159" s="175">
        <v>27</v>
      </c>
      <c r="C159" s="175">
        <v>464</v>
      </c>
      <c r="D159" s="175">
        <v>273</v>
      </c>
      <c r="E159" s="175">
        <v>725</v>
      </c>
      <c r="F159" s="175">
        <v>287</v>
      </c>
      <c r="G159" s="175">
        <v>192</v>
      </c>
      <c r="H159" s="175">
        <v>364</v>
      </c>
      <c r="I159" s="175">
        <v>438</v>
      </c>
      <c r="J159" s="175">
        <v>395</v>
      </c>
      <c r="K159" s="175">
        <v>401</v>
      </c>
      <c r="L159" s="175">
        <v>507</v>
      </c>
      <c r="M159" s="175">
        <v>250</v>
      </c>
      <c r="N159" s="339">
        <f t="shared" si="31"/>
        <v>4323</v>
      </c>
      <c r="O159" s="22" t="s">
        <v>615</v>
      </c>
    </row>
    <row r="160" spans="1:17" ht="18" customHeight="1" x14ac:dyDescent="0.25">
      <c r="A160" s="132" t="s">
        <v>340</v>
      </c>
      <c r="B160" s="175">
        <v>0</v>
      </c>
      <c r="C160" s="175">
        <v>0</v>
      </c>
      <c r="D160" s="175">
        <v>0</v>
      </c>
      <c r="E160" s="175">
        <v>0</v>
      </c>
      <c r="F160" s="175">
        <v>0</v>
      </c>
      <c r="G160" s="175">
        <v>0</v>
      </c>
      <c r="H160" s="175">
        <v>0</v>
      </c>
      <c r="I160" s="175">
        <v>0</v>
      </c>
      <c r="J160" s="175">
        <v>0</v>
      </c>
      <c r="K160" s="175">
        <v>0</v>
      </c>
      <c r="L160" s="175">
        <v>0</v>
      </c>
      <c r="M160" s="175">
        <v>0</v>
      </c>
      <c r="N160" s="339">
        <f t="shared" si="31"/>
        <v>0</v>
      </c>
      <c r="O160" s="22" t="s">
        <v>958</v>
      </c>
    </row>
    <row r="161" spans="1:17" ht="18" customHeight="1" x14ac:dyDescent="0.25">
      <c r="A161" s="132" t="s">
        <v>959</v>
      </c>
      <c r="B161" s="175">
        <v>0</v>
      </c>
      <c r="C161" s="175">
        <v>0</v>
      </c>
      <c r="D161" s="175">
        <v>0</v>
      </c>
      <c r="E161" s="175">
        <v>0</v>
      </c>
      <c r="F161" s="175">
        <v>0</v>
      </c>
      <c r="G161" s="175">
        <v>0</v>
      </c>
      <c r="H161" s="175">
        <v>0</v>
      </c>
      <c r="I161" s="175">
        <v>0</v>
      </c>
      <c r="J161" s="175">
        <v>0</v>
      </c>
      <c r="K161" s="175">
        <v>0</v>
      </c>
      <c r="L161" s="175">
        <v>0</v>
      </c>
      <c r="M161" s="175">
        <v>0</v>
      </c>
      <c r="N161" s="339">
        <f t="shared" si="31"/>
        <v>0</v>
      </c>
      <c r="O161" s="22" t="s">
        <v>960</v>
      </c>
    </row>
    <row r="162" spans="1:17" s="25" customFormat="1" ht="23.85" customHeight="1" x14ac:dyDescent="0.25">
      <c r="A162" s="136" t="s">
        <v>785</v>
      </c>
      <c r="B162" s="340">
        <f t="shared" ref="B162:M162" si="35">SUM(B163:B163)</f>
        <v>16</v>
      </c>
      <c r="C162" s="340">
        <f t="shared" si="35"/>
        <v>0</v>
      </c>
      <c r="D162" s="340">
        <f t="shared" si="35"/>
        <v>402</v>
      </c>
      <c r="E162" s="340">
        <f t="shared" si="35"/>
        <v>757</v>
      </c>
      <c r="F162" s="340">
        <f t="shared" si="35"/>
        <v>615</v>
      </c>
      <c r="G162" s="340">
        <f t="shared" si="35"/>
        <v>753</v>
      </c>
      <c r="H162" s="340">
        <f t="shared" si="35"/>
        <v>911</v>
      </c>
      <c r="I162" s="340">
        <f t="shared" si="35"/>
        <v>880</v>
      </c>
      <c r="J162" s="340">
        <f t="shared" si="35"/>
        <v>723</v>
      </c>
      <c r="K162" s="340">
        <f t="shared" si="35"/>
        <v>298</v>
      </c>
      <c r="L162" s="340">
        <f t="shared" si="35"/>
        <v>55</v>
      </c>
      <c r="M162" s="340">
        <f t="shared" si="35"/>
        <v>16</v>
      </c>
      <c r="N162" s="341">
        <f t="shared" si="31"/>
        <v>5426</v>
      </c>
      <c r="O162" s="26" t="s">
        <v>350</v>
      </c>
      <c r="Q162" s="22"/>
    </row>
    <row r="163" spans="1:17" ht="17.7" customHeight="1" x14ac:dyDescent="0.25">
      <c r="A163" s="132" t="s">
        <v>342</v>
      </c>
      <c r="B163" s="175">
        <v>16</v>
      </c>
      <c r="C163" s="175">
        <v>0</v>
      </c>
      <c r="D163" s="175">
        <v>402</v>
      </c>
      <c r="E163" s="175">
        <v>757</v>
      </c>
      <c r="F163" s="175">
        <v>615</v>
      </c>
      <c r="G163" s="175">
        <v>753</v>
      </c>
      <c r="H163" s="175">
        <v>911</v>
      </c>
      <c r="I163" s="175">
        <v>880</v>
      </c>
      <c r="J163" s="175">
        <v>723</v>
      </c>
      <c r="K163" s="175">
        <v>298</v>
      </c>
      <c r="L163" s="175">
        <v>55</v>
      </c>
      <c r="M163" s="175">
        <v>16</v>
      </c>
      <c r="N163" s="339">
        <f t="shared" si="31"/>
        <v>5426</v>
      </c>
      <c r="O163" s="22" t="s">
        <v>545</v>
      </c>
    </row>
    <row r="164" spans="1:17" s="25" customFormat="1" ht="23.85" customHeight="1" x14ac:dyDescent="0.25">
      <c r="A164" s="136" t="s">
        <v>786</v>
      </c>
      <c r="B164" s="340">
        <f t="shared" ref="B164:M164" si="36">SUM(B165:B166)</f>
        <v>784</v>
      </c>
      <c r="C164" s="340">
        <f t="shared" si="36"/>
        <v>1502</v>
      </c>
      <c r="D164" s="340">
        <f t="shared" si="36"/>
        <v>2825</v>
      </c>
      <c r="E164" s="340">
        <f t="shared" si="36"/>
        <v>12469</v>
      </c>
      <c r="F164" s="340">
        <f t="shared" si="36"/>
        <v>3268</v>
      </c>
      <c r="G164" s="340">
        <f t="shared" si="36"/>
        <v>1632</v>
      </c>
      <c r="H164" s="340">
        <f t="shared" si="36"/>
        <v>870</v>
      </c>
      <c r="I164" s="340">
        <f t="shared" si="36"/>
        <v>944</v>
      </c>
      <c r="J164" s="340">
        <f t="shared" si="36"/>
        <v>974</v>
      </c>
      <c r="K164" s="340">
        <f t="shared" si="36"/>
        <v>1704</v>
      </c>
      <c r="L164" s="340">
        <f t="shared" si="36"/>
        <v>1499</v>
      </c>
      <c r="M164" s="340">
        <f t="shared" si="36"/>
        <v>2084</v>
      </c>
      <c r="N164" s="341">
        <f t="shared" si="31"/>
        <v>30555</v>
      </c>
      <c r="O164" s="26" t="s">
        <v>207</v>
      </c>
      <c r="Q164" s="22"/>
    </row>
    <row r="165" spans="1:17" ht="18" customHeight="1" x14ac:dyDescent="0.25">
      <c r="A165" s="132" t="s">
        <v>275</v>
      </c>
      <c r="B165" s="175">
        <v>9</v>
      </c>
      <c r="C165" s="175">
        <v>7</v>
      </c>
      <c r="D165" s="175">
        <v>38</v>
      </c>
      <c r="E165" s="175">
        <v>89</v>
      </c>
      <c r="F165" s="175">
        <v>256</v>
      </c>
      <c r="G165" s="175">
        <v>74</v>
      </c>
      <c r="H165" s="175">
        <v>11</v>
      </c>
      <c r="I165" s="175">
        <v>56</v>
      </c>
      <c r="J165" s="175">
        <v>0</v>
      </c>
      <c r="K165" s="175">
        <v>169</v>
      </c>
      <c r="L165" s="175">
        <v>45</v>
      </c>
      <c r="M165" s="175">
        <v>5</v>
      </c>
      <c r="N165" s="339">
        <f t="shared" si="31"/>
        <v>759</v>
      </c>
      <c r="O165" s="22" t="s">
        <v>546</v>
      </c>
    </row>
    <row r="166" spans="1:17" ht="18" customHeight="1" x14ac:dyDescent="0.25">
      <c r="A166" s="132" t="s">
        <v>170</v>
      </c>
      <c r="B166" s="175">
        <v>775</v>
      </c>
      <c r="C166" s="175">
        <v>1495</v>
      </c>
      <c r="D166" s="175">
        <v>2787</v>
      </c>
      <c r="E166" s="175">
        <v>12380</v>
      </c>
      <c r="F166" s="175">
        <v>3012</v>
      </c>
      <c r="G166" s="175">
        <v>1558</v>
      </c>
      <c r="H166" s="175">
        <v>859</v>
      </c>
      <c r="I166" s="175">
        <v>888</v>
      </c>
      <c r="J166" s="175">
        <v>974</v>
      </c>
      <c r="K166" s="175">
        <v>1535</v>
      </c>
      <c r="L166" s="175">
        <v>1454</v>
      </c>
      <c r="M166" s="175">
        <v>2079</v>
      </c>
      <c r="N166" s="339">
        <f t="shared" si="31"/>
        <v>29796</v>
      </c>
      <c r="O166" s="22" t="s">
        <v>547</v>
      </c>
    </row>
    <row r="167" spans="1:17" s="25" customFormat="1" ht="23.85" customHeight="1" x14ac:dyDescent="0.25">
      <c r="A167" s="136" t="s">
        <v>787</v>
      </c>
      <c r="B167" s="340">
        <f t="shared" ref="B167:M167" si="37">SUM(B168:B174)</f>
        <v>712</v>
      </c>
      <c r="C167" s="340">
        <f t="shared" si="37"/>
        <v>949</v>
      </c>
      <c r="D167" s="340">
        <f t="shared" si="37"/>
        <v>1485</v>
      </c>
      <c r="E167" s="340">
        <f t="shared" si="37"/>
        <v>2898</v>
      </c>
      <c r="F167" s="340">
        <f t="shared" si="37"/>
        <v>5047</v>
      </c>
      <c r="G167" s="340">
        <f t="shared" si="37"/>
        <v>2603</v>
      </c>
      <c r="H167" s="340">
        <f t="shared" si="37"/>
        <v>3769</v>
      </c>
      <c r="I167" s="340">
        <f t="shared" si="37"/>
        <v>5351</v>
      </c>
      <c r="J167" s="340">
        <f t="shared" si="37"/>
        <v>3853</v>
      </c>
      <c r="K167" s="340">
        <f t="shared" si="37"/>
        <v>3083</v>
      </c>
      <c r="L167" s="340">
        <f t="shared" si="37"/>
        <v>1828</v>
      </c>
      <c r="M167" s="340">
        <f t="shared" si="37"/>
        <v>1304</v>
      </c>
      <c r="N167" s="341">
        <f t="shared" si="31"/>
        <v>32882</v>
      </c>
      <c r="O167" s="26" t="s">
        <v>209</v>
      </c>
      <c r="Q167" s="22"/>
    </row>
    <row r="168" spans="1:17" ht="18" customHeight="1" x14ac:dyDescent="0.25">
      <c r="A168" s="132" t="s">
        <v>788</v>
      </c>
      <c r="B168" s="175">
        <v>146</v>
      </c>
      <c r="C168" s="175">
        <v>173</v>
      </c>
      <c r="D168" s="175">
        <v>453</v>
      </c>
      <c r="E168" s="175">
        <v>658</v>
      </c>
      <c r="F168" s="175">
        <v>2560</v>
      </c>
      <c r="G168" s="175">
        <v>941</v>
      </c>
      <c r="H168" s="175">
        <v>1046</v>
      </c>
      <c r="I168" s="175">
        <v>1341</v>
      </c>
      <c r="J168" s="175">
        <v>597</v>
      </c>
      <c r="K168" s="175">
        <v>637</v>
      </c>
      <c r="L168" s="175">
        <v>272</v>
      </c>
      <c r="M168" s="175">
        <v>109</v>
      </c>
      <c r="N168" s="339">
        <f t="shared" si="31"/>
        <v>8933</v>
      </c>
      <c r="O168" s="22" t="s">
        <v>548</v>
      </c>
    </row>
    <row r="169" spans="1:17" ht="18" customHeight="1" x14ac:dyDescent="0.25">
      <c r="A169" s="132" t="s">
        <v>789</v>
      </c>
      <c r="B169" s="175">
        <v>23</v>
      </c>
      <c r="C169" s="175">
        <v>8</v>
      </c>
      <c r="D169" s="175">
        <v>38</v>
      </c>
      <c r="E169" s="175">
        <v>50</v>
      </c>
      <c r="F169" s="175">
        <v>102</v>
      </c>
      <c r="G169" s="175">
        <v>92</v>
      </c>
      <c r="H169" s="175">
        <v>107</v>
      </c>
      <c r="I169" s="175">
        <v>268</v>
      </c>
      <c r="J169" s="175">
        <v>146</v>
      </c>
      <c r="K169" s="175">
        <v>123</v>
      </c>
      <c r="L169" s="175">
        <v>58</v>
      </c>
      <c r="M169" s="175">
        <v>35</v>
      </c>
      <c r="N169" s="339">
        <f t="shared" si="31"/>
        <v>1050</v>
      </c>
      <c r="O169" s="22" t="s">
        <v>931</v>
      </c>
    </row>
    <row r="170" spans="1:17" ht="18" customHeight="1" x14ac:dyDescent="0.25">
      <c r="A170" s="132" t="s">
        <v>790</v>
      </c>
      <c r="B170" s="175">
        <v>0</v>
      </c>
      <c r="C170" s="175">
        <v>0</v>
      </c>
      <c r="D170" s="175">
        <v>0</v>
      </c>
      <c r="E170" s="175">
        <v>0</v>
      </c>
      <c r="F170" s="175">
        <v>0</v>
      </c>
      <c r="G170" s="175">
        <v>0</v>
      </c>
      <c r="H170" s="175">
        <v>0</v>
      </c>
      <c r="I170" s="175">
        <v>0</v>
      </c>
      <c r="J170" s="175">
        <v>0</v>
      </c>
      <c r="K170" s="175">
        <v>0</v>
      </c>
      <c r="L170" s="175">
        <v>0</v>
      </c>
      <c r="M170" s="175">
        <v>0</v>
      </c>
      <c r="N170" s="339">
        <f t="shared" si="31"/>
        <v>0</v>
      </c>
      <c r="O170" s="22" t="s">
        <v>932</v>
      </c>
    </row>
    <row r="171" spans="1:17" ht="18" customHeight="1" x14ac:dyDescent="0.25">
      <c r="A171" s="132" t="s">
        <v>791</v>
      </c>
      <c r="B171" s="175">
        <v>446</v>
      </c>
      <c r="C171" s="175">
        <v>488</v>
      </c>
      <c r="D171" s="175">
        <v>632</v>
      </c>
      <c r="E171" s="175">
        <v>1746</v>
      </c>
      <c r="F171" s="175">
        <v>1399</v>
      </c>
      <c r="G171" s="175">
        <v>575</v>
      </c>
      <c r="H171" s="175">
        <v>1026</v>
      </c>
      <c r="I171" s="175">
        <v>1139</v>
      </c>
      <c r="J171" s="175">
        <v>925</v>
      </c>
      <c r="K171" s="175">
        <v>894</v>
      </c>
      <c r="L171" s="175">
        <v>679</v>
      </c>
      <c r="M171" s="175">
        <v>620</v>
      </c>
      <c r="N171" s="339">
        <f t="shared" si="31"/>
        <v>10569</v>
      </c>
      <c r="O171" s="22" t="s">
        <v>841</v>
      </c>
    </row>
    <row r="172" spans="1:17" ht="18" customHeight="1" x14ac:dyDescent="0.25">
      <c r="A172" s="132" t="s">
        <v>173</v>
      </c>
      <c r="B172" s="175">
        <v>0</v>
      </c>
      <c r="C172" s="175">
        <v>0</v>
      </c>
      <c r="D172" s="175">
        <v>0</v>
      </c>
      <c r="E172" s="175">
        <v>0</v>
      </c>
      <c r="F172" s="175">
        <v>0</v>
      </c>
      <c r="G172" s="175">
        <v>0</v>
      </c>
      <c r="H172" s="175">
        <v>0</v>
      </c>
      <c r="I172" s="175">
        <v>0</v>
      </c>
      <c r="J172" s="175">
        <v>0</v>
      </c>
      <c r="K172" s="175">
        <v>0</v>
      </c>
      <c r="L172" s="175">
        <v>0</v>
      </c>
      <c r="M172" s="175">
        <v>0</v>
      </c>
      <c r="N172" s="339">
        <f t="shared" si="31"/>
        <v>0</v>
      </c>
      <c r="O172" s="22" t="s">
        <v>550</v>
      </c>
    </row>
    <row r="173" spans="1:17" ht="18" customHeight="1" x14ac:dyDescent="0.25">
      <c r="A173" s="132" t="s">
        <v>792</v>
      </c>
      <c r="B173" s="175">
        <v>0</v>
      </c>
      <c r="C173" s="175">
        <v>89</v>
      </c>
      <c r="D173" s="175">
        <v>90</v>
      </c>
      <c r="E173" s="175">
        <v>111</v>
      </c>
      <c r="F173" s="175">
        <v>331</v>
      </c>
      <c r="G173" s="175">
        <v>249</v>
      </c>
      <c r="H173" s="175">
        <v>443</v>
      </c>
      <c r="I173" s="175">
        <v>988</v>
      </c>
      <c r="J173" s="175">
        <v>971</v>
      </c>
      <c r="K173" s="175">
        <v>681</v>
      </c>
      <c r="L173" s="175">
        <v>115</v>
      </c>
      <c r="M173" s="175">
        <v>82</v>
      </c>
      <c r="N173" s="339">
        <f t="shared" si="31"/>
        <v>4150</v>
      </c>
      <c r="O173" s="22" t="s">
        <v>881</v>
      </c>
    </row>
    <row r="174" spans="1:17" ht="18" customHeight="1" x14ac:dyDescent="0.25">
      <c r="A174" s="132" t="s">
        <v>174</v>
      </c>
      <c r="B174" s="175">
        <v>97</v>
      </c>
      <c r="C174" s="175">
        <v>191</v>
      </c>
      <c r="D174" s="175">
        <v>272</v>
      </c>
      <c r="E174" s="175">
        <v>333</v>
      </c>
      <c r="F174" s="175">
        <v>655</v>
      </c>
      <c r="G174" s="175">
        <v>746</v>
      </c>
      <c r="H174" s="175">
        <v>1147</v>
      </c>
      <c r="I174" s="175">
        <v>1615</v>
      </c>
      <c r="J174" s="175">
        <v>1214</v>
      </c>
      <c r="K174" s="175">
        <v>748</v>
      </c>
      <c r="L174" s="175">
        <v>704</v>
      </c>
      <c r="M174" s="175">
        <v>458</v>
      </c>
      <c r="N174" s="339">
        <f t="shared" si="31"/>
        <v>8180</v>
      </c>
      <c r="O174" s="22" t="s">
        <v>618</v>
      </c>
    </row>
    <row r="175" spans="1:17" ht="23.85" customHeight="1" x14ac:dyDescent="0.25">
      <c r="A175" s="136" t="s">
        <v>961</v>
      </c>
      <c r="B175" s="340">
        <f t="shared" ref="B175:M175" si="38">SUM(B176:B176)</f>
        <v>140</v>
      </c>
      <c r="C175" s="340">
        <f t="shared" si="38"/>
        <v>343</v>
      </c>
      <c r="D175" s="340">
        <f t="shared" si="38"/>
        <v>859</v>
      </c>
      <c r="E175" s="340">
        <f t="shared" si="38"/>
        <v>2237</v>
      </c>
      <c r="F175" s="340">
        <f t="shared" si="38"/>
        <v>860</v>
      </c>
      <c r="G175" s="340">
        <f t="shared" si="38"/>
        <v>378</v>
      </c>
      <c r="H175" s="340">
        <f t="shared" si="38"/>
        <v>423</v>
      </c>
      <c r="I175" s="340">
        <f t="shared" si="38"/>
        <v>1083</v>
      </c>
      <c r="J175" s="340">
        <f t="shared" si="38"/>
        <v>522</v>
      </c>
      <c r="K175" s="340">
        <f t="shared" si="38"/>
        <v>460</v>
      </c>
      <c r="L175" s="340">
        <f t="shared" si="38"/>
        <v>331</v>
      </c>
      <c r="M175" s="340">
        <f t="shared" si="38"/>
        <v>394</v>
      </c>
      <c r="N175" s="341">
        <f t="shared" si="31"/>
        <v>8030</v>
      </c>
      <c r="O175" s="26" t="s">
        <v>962</v>
      </c>
    </row>
    <row r="176" spans="1:17" ht="18" customHeight="1" x14ac:dyDescent="0.25">
      <c r="A176" s="132" t="s">
        <v>963</v>
      </c>
      <c r="B176" s="175">
        <v>140</v>
      </c>
      <c r="C176" s="175">
        <v>343</v>
      </c>
      <c r="D176" s="175">
        <v>859</v>
      </c>
      <c r="E176" s="175">
        <v>2237</v>
      </c>
      <c r="F176" s="175">
        <v>860</v>
      </c>
      <c r="G176" s="175">
        <v>378</v>
      </c>
      <c r="H176" s="175">
        <v>423</v>
      </c>
      <c r="I176" s="175">
        <v>1083</v>
      </c>
      <c r="J176" s="175">
        <v>522</v>
      </c>
      <c r="K176" s="175">
        <v>460</v>
      </c>
      <c r="L176" s="175">
        <v>331</v>
      </c>
      <c r="M176" s="175">
        <v>394</v>
      </c>
      <c r="N176" s="339">
        <f t="shared" si="31"/>
        <v>8030</v>
      </c>
      <c r="O176" s="22" t="s">
        <v>964</v>
      </c>
    </row>
    <row r="177" spans="1:20" ht="18" customHeight="1" x14ac:dyDescent="0.25">
      <c r="A177" s="136" t="s">
        <v>987</v>
      </c>
      <c r="B177" s="175"/>
      <c r="C177" s="175"/>
      <c r="D177" s="175"/>
      <c r="E177" s="175"/>
      <c r="F177" s="175"/>
      <c r="G177" s="175"/>
      <c r="H177" s="340">
        <f t="shared" ref="H177:M177" si="39">SUM(H178:H178)</f>
        <v>1630</v>
      </c>
      <c r="I177" s="340">
        <f t="shared" si="39"/>
        <v>2293</v>
      </c>
      <c r="J177" s="340">
        <f t="shared" si="39"/>
        <v>983</v>
      </c>
      <c r="K177" s="340">
        <f t="shared" si="39"/>
        <v>415</v>
      </c>
      <c r="L177" s="340">
        <f t="shared" si="39"/>
        <v>31</v>
      </c>
      <c r="M177" s="340">
        <f t="shared" si="39"/>
        <v>22</v>
      </c>
      <c r="N177" s="341">
        <f t="shared" si="31"/>
        <v>5374</v>
      </c>
      <c r="O177" s="22"/>
    </row>
    <row r="178" spans="1:20" ht="18" customHeight="1" x14ac:dyDescent="0.25">
      <c r="A178" s="132" t="s">
        <v>988</v>
      </c>
      <c r="B178" s="175"/>
      <c r="C178" s="175"/>
      <c r="D178" s="175"/>
      <c r="E178" s="175"/>
      <c r="F178" s="175"/>
      <c r="G178" s="175"/>
      <c r="H178" s="175">
        <v>1630</v>
      </c>
      <c r="I178" s="175">
        <v>2293</v>
      </c>
      <c r="J178" s="175">
        <v>983</v>
      </c>
      <c r="K178" s="175">
        <v>415</v>
      </c>
      <c r="L178" s="175">
        <v>31</v>
      </c>
      <c r="M178" s="175">
        <v>22</v>
      </c>
      <c r="N178" s="339">
        <f t="shared" si="31"/>
        <v>5374</v>
      </c>
      <c r="O178" s="22"/>
    </row>
    <row r="179" spans="1:20" s="25" customFormat="1" ht="23.85" customHeight="1" x14ac:dyDescent="0.25">
      <c r="A179" s="136" t="s">
        <v>793</v>
      </c>
      <c r="B179" s="340">
        <f t="shared" ref="B179:M179" si="40">SUM(B180:B180)</f>
        <v>500</v>
      </c>
      <c r="C179" s="340">
        <f t="shared" si="40"/>
        <v>200</v>
      </c>
      <c r="D179" s="340">
        <f t="shared" si="40"/>
        <v>824</v>
      </c>
      <c r="E179" s="340">
        <f t="shared" si="40"/>
        <v>1300</v>
      </c>
      <c r="F179" s="340">
        <f t="shared" si="40"/>
        <v>2700</v>
      </c>
      <c r="G179" s="340">
        <f t="shared" si="40"/>
        <v>1700</v>
      </c>
      <c r="H179" s="340">
        <f t="shared" si="40"/>
        <v>1500</v>
      </c>
      <c r="I179" s="340">
        <f t="shared" si="40"/>
        <v>2000</v>
      </c>
      <c r="J179" s="340">
        <f t="shared" si="40"/>
        <v>2300</v>
      </c>
      <c r="K179" s="340">
        <f t="shared" si="40"/>
        <v>2200</v>
      </c>
      <c r="L179" s="340">
        <f t="shared" si="40"/>
        <v>800</v>
      </c>
      <c r="M179" s="340">
        <f t="shared" si="40"/>
        <v>750</v>
      </c>
      <c r="N179" s="341">
        <f t="shared" si="31"/>
        <v>16774</v>
      </c>
      <c r="O179" s="26" t="s">
        <v>213</v>
      </c>
      <c r="Q179" s="22"/>
    </row>
    <row r="180" spans="1:20" ht="18" customHeight="1" x14ac:dyDescent="0.25">
      <c r="A180" s="132" t="s">
        <v>794</v>
      </c>
      <c r="B180" s="175">
        <v>500</v>
      </c>
      <c r="C180" s="175">
        <v>200</v>
      </c>
      <c r="D180" s="175">
        <v>824</v>
      </c>
      <c r="E180" s="175">
        <v>1300</v>
      </c>
      <c r="F180" s="175">
        <v>2700</v>
      </c>
      <c r="G180" s="175">
        <v>1700</v>
      </c>
      <c r="H180" s="175">
        <v>1500</v>
      </c>
      <c r="I180" s="175">
        <v>2000</v>
      </c>
      <c r="J180" s="175">
        <v>2300</v>
      </c>
      <c r="K180" s="175">
        <v>2200</v>
      </c>
      <c r="L180" s="175">
        <v>800</v>
      </c>
      <c r="M180" s="175">
        <v>750</v>
      </c>
      <c r="N180" s="339">
        <f t="shared" si="31"/>
        <v>16774</v>
      </c>
      <c r="O180" s="22" t="s">
        <v>552</v>
      </c>
    </row>
    <row r="181" spans="1:20" s="25" customFormat="1" ht="23.85" customHeight="1" x14ac:dyDescent="0.25">
      <c r="A181" s="136" t="s">
        <v>795</v>
      </c>
      <c r="B181" s="340">
        <f t="shared" ref="B181:M181" si="41">SUM(B182:B182)</f>
        <v>520</v>
      </c>
      <c r="C181" s="340">
        <f t="shared" si="41"/>
        <v>249</v>
      </c>
      <c r="D181" s="340">
        <f t="shared" si="41"/>
        <v>704</v>
      </c>
      <c r="E181" s="340">
        <f t="shared" si="41"/>
        <v>752</v>
      </c>
      <c r="F181" s="340">
        <f t="shared" si="41"/>
        <v>1207</v>
      </c>
      <c r="G181" s="340">
        <f t="shared" si="41"/>
        <v>1444</v>
      </c>
      <c r="H181" s="340">
        <f t="shared" si="41"/>
        <v>1938</v>
      </c>
      <c r="I181" s="340">
        <f t="shared" si="41"/>
        <v>2545</v>
      </c>
      <c r="J181" s="340">
        <f t="shared" si="41"/>
        <v>1898</v>
      </c>
      <c r="K181" s="340">
        <f t="shared" si="41"/>
        <v>1776</v>
      </c>
      <c r="L181" s="340">
        <f t="shared" si="41"/>
        <v>574</v>
      </c>
      <c r="M181" s="340">
        <f t="shared" si="41"/>
        <v>615</v>
      </c>
      <c r="N181" s="341">
        <f t="shared" si="31"/>
        <v>14222</v>
      </c>
      <c r="O181" s="26" t="s">
        <v>215</v>
      </c>
      <c r="Q181" s="22"/>
    </row>
    <row r="182" spans="1:20" ht="17.7" customHeight="1" x14ac:dyDescent="0.25">
      <c r="A182" s="132" t="s">
        <v>971</v>
      </c>
      <c r="B182" s="175">
        <v>520</v>
      </c>
      <c r="C182" s="175">
        <v>249</v>
      </c>
      <c r="D182" s="175">
        <v>704</v>
      </c>
      <c r="E182" s="175">
        <v>752</v>
      </c>
      <c r="F182" s="175">
        <v>1207</v>
      </c>
      <c r="G182" s="175">
        <v>1444</v>
      </c>
      <c r="H182" s="175">
        <v>1938</v>
      </c>
      <c r="I182" s="175">
        <v>2545</v>
      </c>
      <c r="J182" s="175">
        <v>1898</v>
      </c>
      <c r="K182" s="175">
        <v>1776</v>
      </c>
      <c r="L182" s="175">
        <v>574</v>
      </c>
      <c r="M182" s="175">
        <v>615</v>
      </c>
      <c r="N182" s="339">
        <f t="shared" si="31"/>
        <v>14222</v>
      </c>
      <c r="O182" s="22" t="s">
        <v>553</v>
      </c>
    </row>
    <row r="183" spans="1:20" s="25" customFormat="1" ht="23.85" customHeight="1" x14ac:dyDescent="0.25">
      <c r="A183" s="136" t="s">
        <v>796</v>
      </c>
      <c r="B183" s="340">
        <f t="shared" ref="B183:M183" si="42">SUM(B184:B184)</f>
        <v>225</v>
      </c>
      <c r="C183" s="340">
        <f t="shared" si="42"/>
        <v>176</v>
      </c>
      <c r="D183" s="340">
        <f t="shared" si="42"/>
        <v>250</v>
      </c>
      <c r="E183" s="340">
        <f t="shared" si="42"/>
        <v>2230</v>
      </c>
      <c r="F183" s="340">
        <f t="shared" si="42"/>
        <v>816</v>
      </c>
      <c r="G183" s="340">
        <f t="shared" si="42"/>
        <v>1052</v>
      </c>
      <c r="H183" s="340">
        <f t="shared" si="42"/>
        <v>557</v>
      </c>
      <c r="I183" s="340">
        <f t="shared" si="42"/>
        <v>821</v>
      </c>
      <c r="J183" s="340">
        <f t="shared" si="42"/>
        <v>595</v>
      </c>
      <c r="K183" s="340">
        <f t="shared" si="42"/>
        <v>420</v>
      </c>
      <c r="L183" s="340">
        <f t="shared" si="42"/>
        <v>70</v>
      </c>
      <c r="M183" s="340">
        <f t="shared" si="42"/>
        <v>35</v>
      </c>
      <c r="N183" s="341">
        <f t="shared" si="31"/>
        <v>7247</v>
      </c>
      <c r="O183" s="26" t="s">
        <v>217</v>
      </c>
      <c r="Q183" s="22"/>
    </row>
    <row r="184" spans="1:20" ht="18" customHeight="1" x14ac:dyDescent="0.25">
      <c r="A184" s="132" t="s">
        <v>797</v>
      </c>
      <c r="B184" s="175">
        <v>225</v>
      </c>
      <c r="C184" s="175">
        <v>176</v>
      </c>
      <c r="D184" s="175">
        <v>250</v>
      </c>
      <c r="E184" s="175">
        <v>2230</v>
      </c>
      <c r="F184" s="175">
        <v>816</v>
      </c>
      <c r="G184" s="175">
        <v>1052</v>
      </c>
      <c r="H184" s="175">
        <v>557</v>
      </c>
      <c r="I184" s="175">
        <v>821</v>
      </c>
      <c r="J184" s="175">
        <v>595</v>
      </c>
      <c r="K184" s="175">
        <v>420</v>
      </c>
      <c r="L184" s="175">
        <v>70</v>
      </c>
      <c r="M184" s="175">
        <v>35</v>
      </c>
      <c r="N184" s="339">
        <f t="shared" si="31"/>
        <v>7247</v>
      </c>
      <c r="O184" s="22" t="s">
        <v>554</v>
      </c>
    </row>
    <row r="185" spans="1:20" s="25" customFormat="1" ht="23.85" customHeight="1" x14ac:dyDescent="0.25">
      <c r="A185" s="136" t="s">
        <v>798</v>
      </c>
      <c r="B185" s="340">
        <f t="shared" ref="B185:K185" si="43">SUM(B187:B187)</f>
        <v>0</v>
      </c>
      <c r="C185" s="340">
        <f t="shared" si="43"/>
        <v>0</v>
      </c>
      <c r="D185" s="340">
        <f t="shared" si="43"/>
        <v>0</v>
      </c>
      <c r="E185" s="340">
        <f t="shared" si="43"/>
        <v>0</v>
      </c>
      <c r="F185" s="340">
        <f t="shared" si="43"/>
        <v>0</v>
      </c>
      <c r="G185" s="340">
        <f t="shared" si="43"/>
        <v>0</v>
      </c>
      <c r="H185" s="340">
        <f t="shared" si="43"/>
        <v>0</v>
      </c>
      <c r="I185" s="340">
        <f t="shared" si="43"/>
        <v>2199</v>
      </c>
      <c r="J185" s="340">
        <f t="shared" si="43"/>
        <v>2140</v>
      </c>
      <c r="K185" s="340">
        <f t="shared" si="43"/>
        <v>1759</v>
      </c>
      <c r="L185" s="340">
        <f>SUM(L186:L187)</f>
        <v>3707</v>
      </c>
      <c r="M185" s="340">
        <f>SUM(M186:M187)</f>
        <v>783</v>
      </c>
      <c r="N185" s="341">
        <f t="shared" si="31"/>
        <v>10588</v>
      </c>
      <c r="O185" s="26" t="s">
        <v>219</v>
      </c>
      <c r="Q185" s="22"/>
    </row>
    <row r="186" spans="1:20" s="25" customFormat="1" ht="21.6" customHeight="1" x14ac:dyDescent="0.25">
      <c r="A186" s="352" t="s">
        <v>989</v>
      </c>
      <c r="B186" s="340"/>
      <c r="C186" s="340"/>
      <c r="D186" s="340"/>
      <c r="E186" s="340"/>
      <c r="F186" s="340"/>
      <c r="G186" s="340"/>
      <c r="H186" s="340"/>
      <c r="I186" s="340"/>
      <c r="J186" s="340"/>
      <c r="K186" s="340"/>
      <c r="L186" s="351">
        <v>3376</v>
      </c>
      <c r="M186" s="349">
        <v>692</v>
      </c>
      <c r="N186" s="339">
        <f t="shared" si="31"/>
        <v>4068</v>
      </c>
      <c r="O186" s="26"/>
      <c r="Q186" s="22"/>
    </row>
    <row r="187" spans="1:20" ht="18" customHeight="1" x14ac:dyDescent="0.25">
      <c r="A187" s="132" t="s">
        <v>182</v>
      </c>
      <c r="B187" s="175">
        <v>0</v>
      </c>
      <c r="C187" s="175">
        <v>0</v>
      </c>
      <c r="D187" s="175">
        <v>0</v>
      </c>
      <c r="E187" s="175">
        <v>0</v>
      </c>
      <c r="F187" s="175">
        <v>0</v>
      </c>
      <c r="G187" s="175">
        <v>0</v>
      </c>
      <c r="H187" s="175">
        <v>0</v>
      </c>
      <c r="I187" s="175">
        <v>2199</v>
      </c>
      <c r="J187" s="175">
        <v>2140</v>
      </c>
      <c r="K187" s="175">
        <v>1759</v>
      </c>
      <c r="L187" s="175">
        <v>331</v>
      </c>
      <c r="M187" s="175">
        <v>91</v>
      </c>
      <c r="N187" s="339">
        <f t="shared" si="31"/>
        <v>6520</v>
      </c>
      <c r="O187" s="22" t="s">
        <v>555</v>
      </c>
    </row>
    <row r="188" spans="1:20" s="114" customFormat="1" ht="23.85" customHeight="1" x14ac:dyDescent="0.25">
      <c r="A188" s="139" t="s">
        <v>799</v>
      </c>
      <c r="B188" s="340">
        <f t="shared" ref="B188:M188" si="44">SUM(B189:B190)</f>
        <v>609</v>
      </c>
      <c r="C188" s="340">
        <f t="shared" si="44"/>
        <v>100</v>
      </c>
      <c r="D188" s="340">
        <f t="shared" si="44"/>
        <v>897</v>
      </c>
      <c r="E188" s="340">
        <f t="shared" si="44"/>
        <v>1204</v>
      </c>
      <c r="F188" s="340">
        <f t="shared" si="44"/>
        <v>575</v>
      </c>
      <c r="G188" s="340">
        <f t="shared" si="44"/>
        <v>296</v>
      </c>
      <c r="H188" s="340">
        <f t="shared" si="44"/>
        <v>303</v>
      </c>
      <c r="I188" s="340">
        <f t="shared" si="44"/>
        <v>224</v>
      </c>
      <c r="J188" s="340">
        <f t="shared" si="44"/>
        <v>139</v>
      </c>
      <c r="K188" s="340">
        <f t="shared" si="44"/>
        <v>106</v>
      </c>
      <c r="L188" s="340">
        <f t="shared" si="44"/>
        <v>560</v>
      </c>
      <c r="M188" s="340">
        <f t="shared" si="44"/>
        <v>351</v>
      </c>
      <c r="N188" s="341">
        <f t="shared" si="31"/>
        <v>5364</v>
      </c>
      <c r="O188" s="26" t="s">
        <v>286</v>
      </c>
      <c r="P188" s="115"/>
      <c r="Q188" s="115"/>
      <c r="R188" s="115"/>
      <c r="S188" s="115"/>
      <c r="T188" s="115"/>
    </row>
    <row r="189" spans="1:20" ht="18" customHeight="1" x14ac:dyDescent="0.25">
      <c r="A189" s="142" t="s">
        <v>972</v>
      </c>
      <c r="B189" s="175">
        <v>50</v>
      </c>
      <c r="C189" s="175">
        <v>55</v>
      </c>
      <c r="D189" s="175">
        <v>3</v>
      </c>
      <c r="E189" s="175">
        <v>150</v>
      </c>
      <c r="F189" s="175">
        <v>248</v>
      </c>
      <c r="G189" s="175">
        <v>156</v>
      </c>
      <c r="H189" s="175">
        <v>184</v>
      </c>
      <c r="I189" s="175">
        <v>146</v>
      </c>
      <c r="J189" s="175">
        <v>33</v>
      </c>
      <c r="K189" s="175">
        <v>28</v>
      </c>
      <c r="L189" s="175">
        <v>22</v>
      </c>
      <c r="M189" s="175">
        <v>50</v>
      </c>
      <c r="N189" s="339">
        <f t="shared" si="31"/>
        <v>1125</v>
      </c>
      <c r="O189" s="22" t="s">
        <v>915</v>
      </c>
    </row>
    <row r="190" spans="1:20" ht="18" customHeight="1" x14ac:dyDescent="0.25">
      <c r="A190" s="132" t="s">
        <v>277</v>
      </c>
      <c r="B190" s="175">
        <v>559</v>
      </c>
      <c r="C190" s="175">
        <v>45</v>
      </c>
      <c r="D190" s="175">
        <v>894</v>
      </c>
      <c r="E190" s="175">
        <v>1054</v>
      </c>
      <c r="F190" s="175">
        <v>327</v>
      </c>
      <c r="G190" s="175">
        <v>140</v>
      </c>
      <c r="H190" s="175">
        <v>119</v>
      </c>
      <c r="I190" s="175">
        <v>78</v>
      </c>
      <c r="J190" s="175">
        <v>106</v>
      </c>
      <c r="K190" s="175">
        <v>78</v>
      </c>
      <c r="L190" s="175">
        <v>538</v>
      </c>
      <c r="M190" s="175">
        <v>301</v>
      </c>
      <c r="N190" s="339">
        <f t="shared" si="31"/>
        <v>4239</v>
      </c>
      <c r="O190" s="22" t="s">
        <v>287</v>
      </c>
    </row>
    <row r="191" spans="1:20" s="25" customFormat="1" ht="23.4" customHeight="1" x14ac:dyDescent="0.25">
      <c r="A191" s="136" t="s">
        <v>801</v>
      </c>
      <c r="B191" s="340">
        <f t="shared" ref="B191:M191" si="45">SUM(B192:B193)</f>
        <v>58</v>
      </c>
      <c r="C191" s="340">
        <f t="shared" si="45"/>
        <v>116</v>
      </c>
      <c r="D191" s="340">
        <f t="shared" si="45"/>
        <v>278</v>
      </c>
      <c r="E191" s="340">
        <f t="shared" si="45"/>
        <v>460</v>
      </c>
      <c r="F191" s="340">
        <f t="shared" si="45"/>
        <v>1115</v>
      </c>
      <c r="G191" s="340">
        <f t="shared" si="45"/>
        <v>1409</v>
      </c>
      <c r="H191" s="340">
        <f t="shared" si="45"/>
        <v>2876</v>
      </c>
      <c r="I191" s="340">
        <f t="shared" si="45"/>
        <v>3969</v>
      </c>
      <c r="J191" s="340">
        <f t="shared" si="45"/>
        <v>2576</v>
      </c>
      <c r="K191" s="340">
        <f t="shared" si="45"/>
        <v>1188</v>
      </c>
      <c r="L191" s="340">
        <f t="shared" si="45"/>
        <v>179</v>
      </c>
      <c r="M191" s="340">
        <f t="shared" si="45"/>
        <v>172</v>
      </c>
      <c r="N191" s="341">
        <f t="shared" si="31"/>
        <v>14396</v>
      </c>
      <c r="O191" s="26" t="s">
        <v>221</v>
      </c>
      <c r="Q191" s="22"/>
    </row>
    <row r="192" spans="1:20" s="25" customFormat="1" ht="18" customHeight="1" x14ac:dyDescent="0.25">
      <c r="A192" s="140" t="s">
        <v>802</v>
      </c>
      <c r="B192" s="175">
        <v>29</v>
      </c>
      <c r="C192" s="175">
        <v>55</v>
      </c>
      <c r="D192" s="175">
        <v>112</v>
      </c>
      <c r="E192" s="175">
        <v>150</v>
      </c>
      <c r="F192" s="175">
        <v>462</v>
      </c>
      <c r="G192" s="175">
        <v>624</v>
      </c>
      <c r="H192" s="175">
        <v>1258</v>
      </c>
      <c r="I192" s="175">
        <v>1921</v>
      </c>
      <c r="J192" s="175">
        <v>1162</v>
      </c>
      <c r="K192" s="175">
        <v>412</v>
      </c>
      <c r="L192" s="175">
        <v>90</v>
      </c>
      <c r="M192" s="175">
        <v>49</v>
      </c>
      <c r="N192" s="339">
        <f t="shared" si="31"/>
        <v>6324</v>
      </c>
      <c r="O192" s="22" t="s">
        <v>884</v>
      </c>
      <c r="Q192" s="22"/>
    </row>
    <row r="193" spans="1:20" ht="18" customHeight="1" x14ac:dyDescent="0.25">
      <c r="A193" s="132" t="s">
        <v>184</v>
      </c>
      <c r="B193" s="175">
        <v>29</v>
      </c>
      <c r="C193" s="175">
        <v>61</v>
      </c>
      <c r="D193" s="175">
        <v>166</v>
      </c>
      <c r="E193" s="175">
        <v>310</v>
      </c>
      <c r="F193" s="175">
        <v>653</v>
      </c>
      <c r="G193" s="175">
        <v>785</v>
      </c>
      <c r="H193" s="175">
        <v>1618</v>
      </c>
      <c r="I193" s="175">
        <v>2048</v>
      </c>
      <c r="J193" s="175">
        <v>1414</v>
      </c>
      <c r="K193" s="175">
        <v>776</v>
      </c>
      <c r="L193" s="175">
        <v>89</v>
      </c>
      <c r="M193" s="175">
        <v>123</v>
      </c>
      <c r="N193" s="339">
        <f t="shared" si="31"/>
        <v>8072</v>
      </c>
      <c r="O193" s="22" t="s">
        <v>556</v>
      </c>
    </row>
    <row r="194" spans="1:20" s="25" customFormat="1" ht="23.85" customHeight="1" x14ac:dyDescent="0.25">
      <c r="A194" s="139" t="s">
        <v>803</v>
      </c>
      <c r="B194" s="340">
        <f t="shared" ref="B194:M194" si="46">SUM(B195:B195)</f>
        <v>467</v>
      </c>
      <c r="C194" s="340">
        <f t="shared" si="46"/>
        <v>348</v>
      </c>
      <c r="D194" s="340">
        <f t="shared" si="46"/>
        <v>831</v>
      </c>
      <c r="E194" s="340">
        <f t="shared" si="46"/>
        <v>2550</v>
      </c>
      <c r="F194" s="340">
        <f t="shared" si="46"/>
        <v>2732</v>
      </c>
      <c r="G194" s="340">
        <f t="shared" si="46"/>
        <v>1320</v>
      </c>
      <c r="H194" s="340">
        <f t="shared" si="46"/>
        <v>1293</v>
      </c>
      <c r="I194" s="340">
        <f t="shared" si="46"/>
        <v>2166</v>
      </c>
      <c r="J194" s="340">
        <f t="shared" si="46"/>
        <v>1265</v>
      </c>
      <c r="K194" s="340">
        <f t="shared" si="46"/>
        <v>1237</v>
      </c>
      <c r="L194" s="340">
        <f t="shared" si="46"/>
        <v>452</v>
      </c>
      <c r="M194" s="340">
        <f t="shared" si="46"/>
        <v>268</v>
      </c>
      <c r="N194" s="341">
        <f t="shared" si="31"/>
        <v>14929</v>
      </c>
      <c r="O194" s="26" t="s">
        <v>237</v>
      </c>
      <c r="Q194" s="22"/>
    </row>
    <row r="195" spans="1:20" ht="18" customHeight="1" x14ac:dyDescent="0.25">
      <c r="A195" s="132" t="s">
        <v>224</v>
      </c>
      <c r="B195" s="175">
        <v>467</v>
      </c>
      <c r="C195" s="175">
        <v>348</v>
      </c>
      <c r="D195" s="175">
        <v>831</v>
      </c>
      <c r="E195" s="175">
        <v>2550</v>
      </c>
      <c r="F195" s="175">
        <v>2732</v>
      </c>
      <c r="G195" s="175">
        <v>1320</v>
      </c>
      <c r="H195" s="175">
        <v>1293</v>
      </c>
      <c r="I195" s="175">
        <v>2166</v>
      </c>
      <c r="J195" s="175">
        <v>1265</v>
      </c>
      <c r="K195" s="175">
        <v>1237</v>
      </c>
      <c r="L195" s="175">
        <v>452</v>
      </c>
      <c r="M195" s="175">
        <v>268</v>
      </c>
      <c r="N195" s="339">
        <f t="shared" si="31"/>
        <v>14929</v>
      </c>
      <c r="O195" s="22" t="s">
        <v>557</v>
      </c>
      <c r="R195" s="21"/>
    </row>
    <row r="196" spans="1:20" s="25" customFormat="1" ht="23.85" customHeight="1" x14ac:dyDescent="0.25">
      <c r="A196" s="139" t="s">
        <v>804</v>
      </c>
      <c r="B196" s="340">
        <f t="shared" ref="B196:M196" si="47">SUM(B197:B200)</f>
        <v>348</v>
      </c>
      <c r="C196" s="340">
        <f t="shared" si="47"/>
        <v>360</v>
      </c>
      <c r="D196" s="340">
        <f t="shared" si="47"/>
        <v>413</v>
      </c>
      <c r="E196" s="340">
        <f t="shared" si="47"/>
        <v>1321</v>
      </c>
      <c r="F196" s="340">
        <f t="shared" si="47"/>
        <v>1254</v>
      </c>
      <c r="G196" s="340">
        <f t="shared" si="47"/>
        <v>653</v>
      </c>
      <c r="H196" s="340">
        <f t="shared" si="47"/>
        <v>267</v>
      </c>
      <c r="I196" s="340">
        <f t="shared" si="47"/>
        <v>1509</v>
      </c>
      <c r="J196" s="340">
        <f t="shared" si="47"/>
        <v>340</v>
      </c>
      <c r="K196" s="340">
        <f t="shared" si="47"/>
        <v>584</v>
      </c>
      <c r="L196" s="340">
        <f t="shared" si="47"/>
        <v>533</v>
      </c>
      <c r="M196" s="340">
        <f t="shared" si="47"/>
        <v>350</v>
      </c>
      <c r="N196" s="341">
        <f t="shared" si="31"/>
        <v>7932</v>
      </c>
      <c r="O196" s="26" t="s">
        <v>239</v>
      </c>
      <c r="Q196" s="26"/>
    </row>
    <row r="197" spans="1:20" ht="18" customHeight="1" x14ac:dyDescent="0.25">
      <c r="A197" s="132" t="s">
        <v>805</v>
      </c>
      <c r="B197" s="175">
        <v>5</v>
      </c>
      <c r="C197" s="175">
        <v>2</v>
      </c>
      <c r="D197" s="175">
        <v>4</v>
      </c>
      <c r="E197" s="175">
        <v>71</v>
      </c>
      <c r="F197" s="175">
        <v>106</v>
      </c>
      <c r="G197" s="175">
        <v>155</v>
      </c>
      <c r="H197" s="175">
        <v>12</v>
      </c>
      <c r="I197" s="175">
        <v>242</v>
      </c>
      <c r="J197" s="175">
        <v>4</v>
      </c>
      <c r="K197" s="175">
        <v>60</v>
      </c>
      <c r="L197" s="175">
        <v>52</v>
      </c>
      <c r="M197" s="175">
        <v>0</v>
      </c>
      <c r="N197" s="339">
        <f t="shared" si="31"/>
        <v>713</v>
      </c>
      <c r="O197" s="22" t="s">
        <v>965</v>
      </c>
      <c r="R197" s="21"/>
    </row>
    <row r="198" spans="1:20" ht="18" customHeight="1" x14ac:dyDescent="0.25">
      <c r="A198" s="132" t="s">
        <v>806</v>
      </c>
      <c r="B198" s="175">
        <v>0</v>
      </c>
      <c r="C198" s="175">
        <v>0</v>
      </c>
      <c r="D198" s="175">
        <v>6</v>
      </c>
      <c r="E198" s="175">
        <v>5</v>
      </c>
      <c r="F198" s="175">
        <v>112</v>
      </c>
      <c r="G198" s="175">
        <v>0</v>
      </c>
      <c r="H198" s="175">
        <v>4</v>
      </c>
      <c r="I198" s="175">
        <v>4</v>
      </c>
      <c r="J198" s="175">
        <v>0</v>
      </c>
      <c r="K198" s="175">
        <v>13</v>
      </c>
      <c r="L198" s="175">
        <v>48</v>
      </c>
      <c r="M198" s="175">
        <v>10</v>
      </c>
      <c r="N198" s="339">
        <f t="shared" si="31"/>
        <v>202</v>
      </c>
      <c r="O198" s="22" t="s">
        <v>916</v>
      </c>
      <c r="R198" s="21"/>
    </row>
    <row r="199" spans="1:20" ht="18" customHeight="1" x14ac:dyDescent="0.25">
      <c r="A199" s="132" t="s">
        <v>226</v>
      </c>
      <c r="B199" s="175">
        <v>194</v>
      </c>
      <c r="C199" s="175">
        <v>150</v>
      </c>
      <c r="D199" s="175">
        <v>145</v>
      </c>
      <c r="E199" s="175">
        <v>708</v>
      </c>
      <c r="F199" s="175">
        <v>551</v>
      </c>
      <c r="G199" s="175">
        <v>275</v>
      </c>
      <c r="H199" s="175">
        <v>168</v>
      </c>
      <c r="I199" s="175">
        <v>696</v>
      </c>
      <c r="J199" s="175">
        <v>267</v>
      </c>
      <c r="K199" s="175">
        <v>214</v>
      </c>
      <c r="L199" s="175">
        <v>231</v>
      </c>
      <c r="M199" s="175">
        <v>168</v>
      </c>
      <c r="N199" s="339">
        <f t="shared" si="31"/>
        <v>3767</v>
      </c>
      <c r="O199" s="22" t="s">
        <v>559</v>
      </c>
      <c r="R199" s="21"/>
    </row>
    <row r="200" spans="1:20" ht="18" customHeight="1" x14ac:dyDescent="0.25">
      <c r="A200" s="132" t="s">
        <v>619</v>
      </c>
      <c r="B200" s="175">
        <v>149</v>
      </c>
      <c r="C200" s="175">
        <v>208</v>
      </c>
      <c r="D200" s="175">
        <v>258</v>
      </c>
      <c r="E200" s="175">
        <v>537</v>
      </c>
      <c r="F200" s="175">
        <v>485</v>
      </c>
      <c r="G200" s="175">
        <v>223</v>
      </c>
      <c r="H200" s="175">
        <v>83</v>
      </c>
      <c r="I200" s="175">
        <v>567</v>
      </c>
      <c r="J200" s="175">
        <v>69</v>
      </c>
      <c r="K200" s="175">
        <v>297</v>
      </c>
      <c r="L200" s="175">
        <v>202</v>
      </c>
      <c r="M200" s="175">
        <v>172</v>
      </c>
      <c r="N200" s="339">
        <f t="shared" si="31"/>
        <v>3250</v>
      </c>
      <c r="O200" s="22" t="s">
        <v>561</v>
      </c>
      <c r="R200" s="21"/>
    </row>
    <row r="201" spans="1:20" s="25" customFormat="1" ht="23.85" customHeight="1" x14ac:dyDescent="0.25">
      <c r="A201" s="136" t="s">
        <v>807</v>
      </c>
      <c r="B201" s="340">
        <f t="shared" ref="B201:M201" si="48">SUM(B202:B202)</f>
        <v>109</v>
      </c>
      <c r="C201" s="340">
        <f t="shared" si="48"/>
        <v>39</v>
      </c>
      <c r="D201" s="340">
        <f t="shared" si="48"/>
        <v>213</v>
      </c>
      <c r="E201" s="340">
        <f t="shared" si="48"/>
        <v>286</v>
      </c>
      <c r="F201" s="340">
        <f t="shared" si="48"/>
        <v>284</v>
      </c>
      <c r="G201" s="340">
        <f t="shared" si="48"/>
        <v>300</v>
      </c>
      <c r="H201" s="340">
        <f t="shared" si="48"/>
        <v>43</v>
      </c>
      <c r="I201" s="340">
        <f t="shared" si="48"/>
        <v>89</v>
      </c>
      <c r="J201" s="340">
        <f t="shared" si="48"/>
        <v>96</v>
      </c>
      <c r="K201" s="340">
        <f t="shared" si="48"/>
        <v>129</v>
      </c>
      <c r="L201" s="340">
        <f t="shared" si="48"/>
        <v>158</v>
      </c>
      <c r="M201" s="340">
        <f t="shared" si="48"/>
        <v>107</v>
      </c>
      <c r="N201" s="341">
        <f t="shared" si="31"/>
        <v>1853</v>
      </c>
      <c r="O201" s="26" t="s">
        <v>290</v>
      </c>
      <c r="Q201" s="22"/>
    </row>
    <row r="202" spans="1:20" ht="18" customHeight="1" x14ac:dyDescent="0.25">
      <c r="A202" s="132" t="s">
        <v>808</v>
      </c>
      <c r="B202" s="175">
        <v>109</v>
      </c>
      <c r="C202" s="175">
        <v>39</v>
      </c>
      <c r="D202" s="175">
        <v>213</v>
      </c>
      <c r="E202" s="175">
        <v>286</v>
      </c>
      <c r="F202" s="175">
        <v>284</v>
      </c>
      <c r="G202" s="175">
        <v>300</v>
      </c>
      <c r="H202" s="175">
        <v>43</v>
      </c>
      <c r="I202" s="175">
        <v>89</v>
      </c>
      <c r="J202" s="175">
        <v>96</v>
      </c>
      <c r="K202" s="175">
        <v>129</v>
      </c>
      <c r="L202" s="175">
        <v>158</v>
      </c>
      <c r="M202" s="175">
        <v>107</v>
      </c>
      <c r="N202" s="339">
        <f t="shared" si="31"/>
        <v>1853</v>
      </c>
      <c r="O202" s="22" t="s">
        <v>562</v>
      </c>
    </row>
    <row r="203" spans="1:20" s="25" customFormat="1" ht="23.85" customHeight="1" x14ac:dyDescent="0.25">
      <c r="A203" s="136" t="s">
        <v>809</v>
      </c>
      <c r="B203" s="340">
        <f t="shared" ref="B203:M203" si="49">SUM(B204:B205)</f>
        <v>6005</v>
      </c>
      <c r="C203" s="340">
        <f t="shared" si="49"/>
        <v>6422</v>
      </c>
      <c r="D203" s="340">
        <f t="shared" si="49"/>
        <v>13212</v>
      </c>
      <c r="E203" s="340">
        <f t="shared" si="49"/>
        <v>23969</v>
      </c>
      <c r="F203" s="340">
        <f t="shared" si="49"/>
        <v>17966</v>
      </c>
      <c r="G203" s="340">
        <f t="shared" si="49"/>
        <v>16810</v>
      </c>
      <c r="H203" s="340">
        <f t="shared" si="49"/>
        <v>17444</v>
      </c>
      <c r="I203" s="340">
        <f t="shared" si="49"/>
        <v>16578</v>
      </c>
      <c r="J203" s="340">
        <f t="shared" si="49"/>
        <v>18428</v>
      </c>
      <c r="K203" s="340">
        <f t="shared" si="49"/>
        <v>17470</v>
      </c>
      <c r="L203" s="340">
        <f t="shared" si="49"/>
        <v>6746</v>
      </c>
      <c r="M203" s="340">
        <f t="shared" si="49"/>
        <v>6173</v>
      </c>
      <c r="N203" s="341">
        <f t="shared" si="31"/>
        <v>167223</v>
      </c>
      <c r="O203" s="26" t="s">
        <v>241</v>
      </c>
      <c r="Q203" s="22"/>
    </row>
    <row r="204" spans="1:20" ht="18" customHeight="1" x14ac:dyDescent="0.25">
      <c r="A204" s="140" t="s">
        <v>412</v>
      </c>
      <c r="B204" s="175">
        <v>58</v>
      </c>
      <c r="C204" s="175">
        <v>58</v>
      </c>
      <c r="D204" s="175">
        <v>127</v>
      </c>
      <c r="E204" s="175">
        <v>194</v>
      </c>
      <c r="F204" s="175">
        <v>168</v>
      </c>
      <c r="G204" s="175">
        <v>130</v>
      </c>
      <c r="H204" s="175">
        <v>39</v>
      </c>
      <c r="I204" s="175">
        <v>90</v>
      </c>
      <c r="J204" s="175">
        <v>75</v>
      </c>
      <c r="K204" s="175">
        <v>0</v>
      </c>
      <c r="L204" s="175">
        <v>80</v>
      </c>
      <c r="M204" s="175">
        <v>113</v>
      </c>
      <c r="N204" s="339">
        <f t="shared" si="31"/>
        <v>1132</v>
      </c>
      <c r="O204" s="22" t="s">
        <v>829</v>
      </c>
      <c r="P204" s="21"/>
      <c r="R204" s="21"/>
      <c r="S204" s="21"/>
      <c r="T204" s="21"/>
    </row>
    <row r="205" spans="1:20" ht="17.7" customHeight="1" x14ac:dyDescent="0.25">
      <c r="A205" s="132" t="s">
        <v>228</v>
      </c>
      <c r="B205" s="175">
        <v>5947</v>
      </c>
      <c r="C205" s="175">
        <v>6364</v>
      </c>
      <c r="D205" s="175">
        <v>13085</v>
      </c>
      <c r="E205" s="175">
        <v>23775</v>
      </c>
      <c r="F205" s="175">
        <v>17798</v>
      </c>
      <c r="G205" s="175">
        <v>16680</v>
      </c>
      <c r="H205" s="175">
        <v>17405</v>
      </c>
      <c r="I205" s="175">
        <v>16488</v>
      </c>
      <c r="J205" s="175">
        <v>18353</v>
      </c>
      <c r="K205" s="175">
        <v>17470</v>
      </c>
      <c r="L205" s="175">
        <v>6666</v>
      </c>
      <c r="M205" s="175">
        <v>6060</v>
      </c>
      <c r="N205" s="339">
        <f t="shared" si="31"/>
        <v>166091</v>
      </c>
      <c r="O205" s="22" t="s">
        <v>563</v>
      </c>
    </row>
    <row r="206" spans="1:20" s="25" customFormat="1" ht="23.85" customHeight="1" x14ac:dyDescent="0.25">
      <c r="A206" s="136" t="s">
        <v>810</v>
      </c>
      <c r="B206" s="340">
        <f t="shared" ref="B206:M206" si="50">SUM(B207:B209)</f>
        <v>0</v>
      </c>
      <c r="C206" s="340">
        <f t="shared" si="50"/>
        <v>0</v>
      </c>
      <c r="D206" s="340">
        <f t="shared" si="50"/>
        <v>1</v>
      </c>
      <c r="E206" s="340">
        <f t="shared" si="50"/>
        <v>49</v>
      </c>
      <c r="F206" s="340">
        <f t="shared" si="50"/>
        <v>164</v>
      </c>
      <c r="G206" s="340">
        <f t="shared" si="50"/>
        <v>228</v>
      </c>
      <c r="H206" s="340">
        <f t="shared" si="50"/>
        <v>321</v>
      </c>
      <c r="I206" s="340">
        <f t="shared" si="50"/>
        <v>426</v>
      </c>
      <c r="J206" s="340">
        <f t="shared" si="50"/>
        <v>514</v>
      </c>
      <c r="K206" s="340">
        <f t="shared" si="50"/>
        <v>351</v>
      </c>
      <c r="L206" s="340">
        <f t="shared" si="50"/>
        <v>0</v>
      </c>
      <c r="M206" s="340">
        <f t="shared" si="50"/>
        <v>0</v>
      </c>
      <c r="N206" s="341">
        <f t="shared" si="31"/>
        <v>2054</v>
      </c>
      <c r="O206" s="26" t="s">
        <v>243</v>
      </c>
      <c r="Q206" s="22"/>
    </row>
    <row r="207" spans="1:20" ht="18" customHeight="1" x14ac:dyDescent="0.25">
      <c r="A207" s="140" t="s">
        <v>620</v>
      </c>
      <c r="B207" s="175">
        <v>0</v>
      </c>
      <c r="C207" s="175">
        <v>0</v>
      </c>
      <c r="D207" s="175">
        <v>1</v>
      </c>
      <c r="E207" s="175">
        <v>49</v>
      </c>
      <c r="F207" s="175">
        <v>126</v>
      </c>
      <c r="G207" s="175">
        <v>148</v>
      </c>
      <c r="H207" s="175">
        <v>194</v>
      </c>
      <c r="I207" s="175">
        <v>214</v>
      </c>
      <c r="J207" s="175">
        <v>335</v>
      </c>
      <c r="K207" s="175">
        <v>246</v>
      </c>
      <c r="L207" s="175">
        <v>0</v>
      </c>
      <c r="M207" s="175">
        <v>0</v>
      </c>
      <c r="N207" s="339">
        <f t="shared" si="31"/>
        <v>1313</v>
      </c>
      <c r="O207" s="22" t="s">
        <v>842</v>
      </c>
      <c r="P207" s="21"/>
      <c r="R207" s="21"/>
      <c r="S207" s="21"/>
      <c r="T207" s="21"/>
    </row>
    <row r="208" spans="1:20" ht="18" customHeight="1" x14ac:dyDescent="0.25">
      <c r="A208" s="132" t="s">
        <v>230</v>
      </c>
      <c r="B208" s="175">
        <v>0</v>
      </c>
      <c r="C208" s="175">
        <v>0</v>
      </c>
      <c r="D208" s="175">
        <v>0</v>
      </c>
      <c r="E208" s="175">
        <v>0</v>
      </c>
      <c r="F208" s="175">
        <v>38</v>
      </c>
      <c r="G208" s="175">
        <v>80</v>
      </c>
      <c r="H208" s="175">
        <v>127</v>
      </c>
      <c r="I208" s="175">
        <v>212</v>
      </c>
      <c r="J208" s="175">
        <v>179</v>
      </c>
      <c r="K208" s="175">
        <v>105</v>
      </c>
      <c r="L208" s="175">
        <v>0</v>
      </c>
      <c r="M208" s="175">
        <v>0</v>
      </c>
      <c r="N208" s="339">
        <f t="shared" si="31"/>
        <v>741</v>
      </c>
      <c r="O208" s="22" t="s">
        <v>564</v>
      </c>
    </row>
    <row r="209" spans="1:20" ht="18" customHeight="1" x14ac:dyDescent="0.25">
      <c r="A209" s="132" t="s">
        <v>353</v>
      </c>
      <c r="B209" s="175">
        <v>0</v>
      </c>
      <c r="C209" s="175">
        <v>0</v>
      </c>
      <c r="D209" s="175">
        <v>0</v>
      </c>
      <c r="E209" s="175">
        <v>0</v>
      </c>
      <c r="F209" s="175">
        <v>0</v>
      </c>
      <c r="G209" s="175">
        <v>0</v>
      </c>
      <c r="H209" s="175">
        <v>0</v>
      </c>
      <c r="I209" s="175">
        <v>0</v>
      </c>
      <c r="J209" s="175">
        <v>0</v>
      </c>
      <c r="K209" s="175">
        <v>0</v>
      </c>
      <c r="L209" s="175">
        <v>0</v>
      </c>
      <c r="M209" s="175">
        <v>0</v>
      </c>
      <c r="N209" s="339">
        <f t="shared" si="31"/>
        <v>0</v>
      </c>
      <c r="O209" s="22" t="s">
        <v>565</v>
      </c>
    </row>
    <row r="210" spans="1:20" s="25" customFormat="1" ht="23.85" customHeight="1" x14ac:dyDescent="0.25">
      <c r="A210" s="139" t="s">
        <v>811</v>
      </c>
      <c r="B210" s="340">
        <f t="shared" ref="B210:M210" si="51">SUM(B211:B213)</f>
        <v>814</v>
      </c>
      <c r="C210" s="340">
        <f t="shared" si="51"/>
        <v>1214</v>
      </c>
      <c r="D210" s="340">
        <f t="shared" si="51"/>
        <v>2013</v>
      </c>
      <c r="E210" s="340">
        <f t="shared" si="51"/>
        <v>4965</v>
      </c>
      <c r="F210" s="340">
        <f t="shared" si="51"/>
        <v>6208</v>
      </c>
      <c r="G210" s="340">
        <f t="shared" si="51"/>
        <v>6135</v>
      </c>
      <c r="H210" s="340">
        <f t="shared" si="51"/>
        <v>8015</v>
      </c>
      <c r="I210" s="340">
        <f t="shared" si="51"/>
        <v>8687</v>
      </c>
      <c r="J210" s="340">
        <f t="shared" si="51"/>
        <v>8277</v>
      </c>
      <c r="K210" s="340">
        <f t="shared" si="51"/>
        <v>7040</v>
      </c>
      <c r="L210" s="340">
        <f t="shared" si="51"/>
        <v>1807</v>
      </c>
      <c r="M210" s="340">
        <f t="shared" si="51"/>
        <v>2087</v>
      </c>
      <c r="N210" s="341">
        <f t="shared" ref="N210:N218" si="52">SUM(B210:M210)</f>
        <v>57262</v>
      </c>
      <c r="O210" s="26" t="s">
        <v>245</v>
      </c>
      <c r="Q210" s="22"/>
    </row>
    <row r="211" spans="1:20" ht="18" customHeight="1" x14ac:dyDescent="0.25">
      <c r="A211" s="132" t="s">
        <v>621</v>
      </c>
      <c r="B211" s="175">
        <v>154</v>
      </c>
      <c r="C211" s="175">
        <v>247</v>
      </c>
      <c r="D211" s="175">
        <v>81</v>
      </c>
      <c r="E211" s="175">
        <v>393</v>
      </c>
      <c r="F211" s="175">
        <v>616</v>
      </c>
      <c r="G211" s="175">
        <v>819</v>
      </c>
      <c r="H211" s="175">
        <v>900</v>
      </c>
      <c r="I211" s="175">
        <v>1148</v>
      </c>
      <c r="J211" s="175">
        <v>1043</v>
      </c>
      <c r="K211" s="175">
        <v>776</v>
      </c>
      <c r="L211" s="175">
        <v>250</v>
      </c>
      <c r="M211" s="175">
        <v>228</v>
      </c>
      <c r="N211" s="339">
        <f t="shared" si="52"/>
        <v>6655</v>
      </c>
      <c r="O211" s="22" t="s">
        <v>843</v>
      </c>
      <c r="P211" s="21"/>
      <c r="R211" s="21"/>
      <c r="S211" s="21"/>
      <c r="T211" s="21"/>
    </row>
    <row r="212" spans="1:20" ht="18" customHeight="1" x14ac:dyDescent="0.25">
      <c r="A212" s="132" t="s">
        <v>307</v>
      </c>
      <c r="B212" s="175">
        <v>125</v>
      </c>
      <c r="C212" s="175">
        <v>254</v>
      </c>
      <c r="D212" s="175">
        <v>431</v>
      </c>
      <c r="E212" s="175">
        <v>851</v>
      </c>
      <c r="F212" s="175">
        <v>704</v>
      </c>
      <c r="G212" s="175">
        <v>564</v>
      </c>
      <c r="H212" s="175">
        <v>914</v>
      </c>
      <c r="I212" s="175">
        <v>772</v>
      </c>
      <c r="J212" s="175">
        <v>931</v>
      </c>
      <c r="K212" s="175">
        <v>724</v>
      </c>
      <c r="L212" s="175">
        <v>230</v>
      </c>
      <c r="M212" s="175">
        <v>380</v>
      </c>
      <c r="N212" s="339">
        <f t="shared" si="52"/>
        <v>6880</v>
      </c>
      <c r="O212" s="22" t="s">
        <v>309</v>
      </c>
    </row>
    <row r="213" spans="1:20" ht="17.7" customHeight="1" x14ac:dyDescent="0.25">
      <c r="A213" s="132" t="s">
        <v>354</v>
      </c>
      <c r="B213" s="175">
        <v>535</v>
      </c>
      <c r="C213" s="175">
        <v>713</v>
      </c>
      <c r="D213" s="175">
        <v>1501</v>
      </c>
      <c r="E213" s="175">
        <v>3721</v>
      </c>
      <c r="F213" s="175">
        <v>4888</v>
      </c>
      <c r="G213" s="175">
        <v>4752</v>
      </c>
      <c r="H213" s="175">
        <v>6201</v>
      </c>
      <c r="I213" s="175">
        <v>6767</v>
      </c>
      <c r="J213" s="175">
        <v>6303</v>
      </c>
      <c r="K213" s="175">
        <v>5540</v>
      </c>
      <c r="L213" s="175">
        <v>1327</v>
      </c>
      <c r="M213" s="175">
        <v>1479</v>
      </c>
      <c r="N213" s="339">
        <f t="shared" si="52"/>
        <v>43727</v>
      </c>
      <c r="O213" s="22" t="s">
        <v>246</v>
      </c>
    </row>
    <row r="214" spans="1:20" s="25" customFormat="1" ht="23.85" customHeight="1" x14ac:dyDescent="0.25">
      <c r="A214" s="139" t="s">
        <v>812</v>
      </c>
      <c r="B214" s="340">
        <f t="shared" ref="B214:M214" si="53">SUM(B215:B218)</f>
        <v>166</v>
      </c>
      <c r="C214" s="340">
        <f t="shared" si="53"/>
        <v>354</v>
      </c>
      <c r="D214" s="340">
        <f t="shared" si="53"/>
        <v>847</v>
      </c>
      <c r="E214" s="340">
        <f t="shared" si="53"/>
        <v>866</v>
      </c>
      <c r="F214" s="340">
        <f t="shared" si="53"/>
        <v>732</v>
      </c>
      <c r="G214" s="340">
        <f t="shared" si="53"/>
        <v>687</v>
      </c>
      <c r="H214" s="340">
        <f t="shared" si="53"/>
        <v>1513</v>
      </c>
      <c r="I214" s="340">
        <f t="shared" si="53"/>
        <v>2367</v>
      </c>
      <c r="J214" s="340">
        <f t="shared" si="53"/>
        <v>1447</v>
      </c>
      <c r="K214" s="340">
        <f t="shared" si="53"/>
        <v>842</v>
      </c>
      <c r="L214" s="340">
        <f t="shared" si="53"/>
        <v>441</v>
      </c>
      <c r="M214" s="340">
        <f t="shared" si="53"/>
        <v>297</v>
      </c>
      <c r="N214" s="341">
        <f t="shared" si="52"/>
        <v>10559</v>
      </c>
      <c r="O214" s="26" t="s">
        <v>247</v>
      </c>
      <c r="Q214" s="22"/>
    </row>
    <row r="215" spans="1:20" ht="18" customHeight="1" x14ac:dyDescent="0.25">
      <c r="A215" s="132" t="s">
        <v>355</v>
      </c>
      <c r="B215" s="175">
        <v>8</v>
      </c>
      <c r="C215" s="175">
        <v>68</v>
      </c>
      <c r="D215" s="175">
        <v>295</v>
      </c>
      <c r="E215" s="175">
        <v>379</v>
      </c>
      <c r="F215" s="175">
        <v>273</v>
      </c>
      <c r="G215" s="175">
        <v>193</v>
      </c>
      <c r="H215" s="175">
        <v>488</v>
      </c>
      <c r="I215" s="175">
        <v>695</v>
      </c>
      <c r="J215" s="175">
        <v>675</v>
      </c>
      <c r="K215" s="175">
        <v>234</v>
      </c>
      <c r="L215" s="175">
        <v>55</v>
      </c>
      <c r="M215" s="175">
        <v>25</v>
      </c>
      <c r="N215" s="339">
        <f t="shared" si="52"/>
        <v>3388</v>
      </c>
      <c r="O215" s="22" t="s">
        <v>966</v>
      </c>
    </row>
    <row r="216" spans="1:20" ht="18" customHeight="1" x14ac:dyDescent="0.25">
      <c r="A216" s="132" t="s">
        <v>236</v>
      </c>
      <c r="B216" s="175">
        <v>0</v>
      </c>
      <c r="C216" s="175">
        <v>0</v>
      </c>
      <c r="D216" s="175">
        <v>0</v>
      </c>
      <c r="E216" s="175">
        <v>0</v>
      </c>
      <c r="F216" s="175">
        <v>0</v>
      </c>
      <c r="G216" s="175">
        <v>0</v>
      </c>
      <c r="H216" s="175">
        <v>0</v>
      </c>
      <c r="I216" s="175">
        <v>0</v>
      </c>
      <c r="J216" s="175">
        <v>0</v>
      </c>
      <c r="K216" s="175">
        <v>242</v>
      </c>
      <c r="L216" s="175">
        <v>108</v>
      </c>
      <c r="M216" s="175">
        <v>45</v>
      </c>
      <c r="N216" s="339">
        <f t="shared" si="52"/>
        <v>395</v>
      </c>
      <c r="O216" s="22" t="s">
        <v>568</v>
      </c>
    </row>
    <row r="217" spans="1:20" ht="18" customHeight="1" x14ac:dyDescent="0.25">
      <c r="A217" s="132" t="s">
        <v>813</v>
      </c>
      <c r="B217" s="175">
        <v>110</v>
      </c>
      <c r="C217" s="175">
        <v>102</v>
      </c>
      <c r="D217" s="175">
        <v>346</v>
      </c>
      <c r="E217" s="175">
        <v>174</v>
      </c>
      <c r="F217" s="175">
        <v>240</v>
      </c>
      <c r="G217" s="175">
        <v>303</v>
      </c>
      <c r="H217" s="175">
        <v>641</v>
      </c>
      <c r="I217" s="175">
        <v>1129</v>
      </c>
      <c r="J217" s="175">
        <v>498</v>
      </c>
      <c r="K217" s="175">
        <v>207</v>
      </c>
      <c r="L217" s="175">
        <v>192</v>
      </c>
      <c r="M217" s="175">
        <v>125</v>
      </c>
      <c r="N217" s="339">
        <f t="shared" si="52"/>
        <v>4067</v>
      </c>
      <c r="O217" s="22" t="s">
        <v>569</v>
      </c>
    </row>
    <row r="218" spans="1:20" ht="18" customHeight="1" thickBot="1" x14ac:dyDescent="0.3">
      <c r="A218" s="132" t="s">
        <v>292</v>
      </c>
      <c r="B218" s="175">
        <v>48</v>
      </c>
      <c r="C218" s="175">
        <v>184</v>
      </c>
      <c r="D218" s="175">
        <v>206</v>
      </c>
      <c r="E218" s="175">
        <v>313</v>
      </c>
      <c r="F218" s="175">
        <v>219</v>
      </c>
      <c r="G218" s="175">
        <v>191</v>
      </c>
      <c r="H218" s="175">
        <v>384</v>
      </c>
      <c r="I218" s="175">
        <v>543</v>
      </c>
      <c r="J218" s="175">
        <v>274</v>
      </c>
      <c r="K218" s="175">
        <v>159</v>
      </c>
      <c r="L218" s="175">
        <v>86</v>
      </c>
      <c r="M218" s="175">
        <v>102</v>
      </c>
      <c r="N218" s="339">
        <f t="shared" si="52"/>
        <v>2709</v>
      </c>
      <c r="O218" s="22" t="s">
        <v>570</v>
      </c>
    </row>
    <row r="219" spans="1:20" ht="36" customHeight="1" thickTop="1" thickBot="1" x14ac:dyDescent="0.3">
      <c r="A219" s="517"/>
      <c r="B219" s="518"/>
      <c r="C219" s="518"/>
      <c r="D219" s="518"/>
      <c r="E219" s="518"/>
      <c r="F219" s="518"/>
      <c r="G219" s="518"/>
      <c r="H219" s="518"/>
      <c r="I219" s="518"/>
      <c r="J219" s="518"/>
      <c r="K219" s="518"/>
      <c r="L219" s="518"/>
      <c r="M219" s="518"/>
      <c r="N219" s="518"/>
      <c r="O219" s="25"/>
    </row>
    <row r="220" spans="1:20" ht="1.2" customHeight="1" thickBot="1" x14ac:dyDescent="0.3">
      <c r="A220" s="519"/>
      <c r="B220" s="520"/>
      <c r="C220" s="520"/>
      <c r="D220" s="520"/>
      <c r="E220" s="520"/>
      <c r="F220" s="520"/>
      <c r="G220" s="520"/>
      <c r="H220" s="520"/>
      <c r="I220" s="520"/>
      <c r="J220" s="520"/>
      <c r="K220" s="520"/>
      <c r="L220" s="520"/>
      <c r="M220" s="520"/>
      <c r="N220" s="520"/>
      <c r="O220" s="25"/>
    </row>
    <row r="221" spans="1:20" ht="23.85" customHeight="1" x14ac:dyDescent="0.25">
      <c r="A221" s="521" t="s">
        <v>815</v>
      </c>
      <c r="B221" s="523" t="s">
        <v>702</v>
      </c>
      <c r="C221" s="507" t="s">
        <v>703</v>
      </c>
      <c r="D221" s="507" t="s">
        <v>704</v>
      </c>
      <c r="E221" s="507" t="s">
        <v>705</v>
      </c>
      <c r="F221" s="507" t="s">
        <v>706</v>
      </c>
      <c r="G221" s="507" t="s">
        <v>707</v>
      </c>
      <c r="H221" s="507" t="s">
        <v>708</v>
      </c>
      <c r="I221" s="507" t="s">
        <v>709</v>
      </c>
      <c r="J221" s="507" t="s">
        <v>710</v>
      </c>
      <c r="K221" s="507" t="s">
        <v>711</v>
      </c>
      <c r="L221" s="507" t="s">
        <v>712</v>
      </c>
      <c r="M221" s="507" t="s">
        <v>713</v>
      </c>
      <c r="N221" s="511" t="s">
        <v>714</v>
      </c>
      <c r="O221" s="25"/>
    </row>
    <row r="222" spans="1:20" ht="8.6999999999999993" customHeight="1" thickBot="1" x14ac:dyDescent="0.3">
      <c r="A222" s="522"/>
      <c r="B222" s="524"/>
      <c r="C222" s="508"/>
      <c r="D222" s="508"/>
      <c r="E222" s="508"/>
      <c r="F222" s="508"/>
      <c r="G222" s="508"/>
      <c r="H222" s="508"/>
      <c r="I222" s="508"/>
      <c r="J222" s="508"/>
      <c r="K222" s="508"/>
      <c r="L222" s="508"/>
      <c r="M222" s="508"/>
      <c r="N222" s="512"/>
      <c r="O222" s="25"/>
    </row>
    <row r="223" spans="1:20" ht="18" customHeight="1" x14ac:dyDescent="0.25">
      <c r="A223" s="146" t="s">
        <v>816</v>
      </c>
      <c r="B223" s="343">
        <v>88102</v>
      </c>
      <c r="C223" s="343">
        <v>116298</v>
      </c>
      <c r="D223" s="343">
        <v>208877</v>
      </c>
      <c r="E223" s="343">
        <v>286701</v>
      </c>
      <c r="F223" s="343">
        <v>198835</v>
      </c>
      <c r="G223" s="343">
        <v>112688</v>
      </c>
      <c r="H223" s="343">
        <v>192072</v>
      </c>
      <c r="I223" s="343">
        <v>238036</v>
      </c>
      <c r="J223" s="343">
        <v>191248</v>
      </c>
      <c r="K223" s="343">
        <v>201354</v>
      </c>
      <c r="L223" s="343">
        <v>136254</v>
      </c>
      <c r="M223" s="343">
        <v>138836</v>
      </c>
      <c r="N223" s="345">
        <f>SUM(B223:M223)</f>
        <v>2109301</v>
      </c>
      <c r="O223" s="25" t="s">
        <v>377</v>
      </c>
    </row>
    <row r="224" spans="1:20" ht="18" customHeight="1" thickBot="1" x14ac:dyDescent="0.3">
      <c r="A224" s="149" t="s">
        <v>817</v>
      </c>
      <c r="B224" s="344">
        <v>4367</v>
      </c>
      <c r="C224" s="344">
        <v>3293</v>
      </c>
      <c r="D224" s="344">
        <v>7227</v>
      </c>
      <c r="E224" s="344">
        <v>3593</v>
      </c>
      <c r="F224" s="344">
        <v>7481</v>
      </c>
      <c r="G224" s="344">
        <v>8503</v>
      </c>
      <c r="H224" s="344">
        <v>10398</v>
      </c>
      <c r="I224" s="344">
        <v>12044</v>
      </c>
      <c r="J224" s="344">
        <v>10689</v>
      </c>
      <c r="K224" s="344">
        <v>8170</v>
      </c>
      <c r="L224" s="344">
        <v>214</v>
      </c>
      <c r="M224" s="344">
        <v>65</v>
      </c>
      <c r="N224" s="346">
        <f>SUM(B224:M224)</f>
        <v>76044</v>
      </c>
      <c r="O224" s="25" t="s">
        <v>417</v>
      </c>
    </row>
    <row r="225" spans="1:19" x14ac:dyDescent="0.2">
      <c r="A225" s="504" t="s">
        <v>973</v>
      </c>
      <c r="B225" s="525"/>
      <c r="C225" s="525"/>
      <c r="D225" s="525"/>
      <c r="E225" s="525"/>
      <c r="F225" s="525"/>
      <c r="G225" s="525"/>
      <c r="H225" s="525"/>
      <c r="I225" s="525"/>
      <c r="J225" s="525"/>
      <c r="K225" s="525"/>
      <c r="L225" s="525"/>
      <c r="M225" s="525"/>
      <c r="N225" s="525"/>
    </row>
    <row r="226" spans="1:19" ht="11.4" customHeight="1" x14ac:dyDescent="0.2">
      <c r="A226" s="526"/>
      <c r="B226" s="526"/>
      <c r="C226" s="526"/>
      <c r="D226" s="526"/>
      <c r="E226" s="526"/>
      <c r="F226" s="526"/>
      <c r="G226" s="526"/>
      <c r="H226" s="526"/>
      <c r="I226" s="526"/>
      <c r="J226" s="526"/>
      <c r="K226" s="526"/>
      <c r="L226" s="526"/>
      <c r="M226" s="526"/>
      <c r="N226" s="526"/>
    </row>
    <row r="227" spans="1:19" ht="11.4" customHeight="1" x14ac:dyDescent="0.2">
      <c r="A227" s="526"/>
      <c r="B227" s="526"/>
      <c r="C227" s="526"/>
      <c r="D227" s="526"/>
      <c r="E227" s="526"/>
      <c r="F227" s="526"/>
      <c r="G227" s="526"/>
      <c r="H227" s="526"/>
      <c r="I227" s="526"/>
      <c r="J227" s="526"/>
      <c r="K227" s="526"/>
      <c r="L227" s="526"/>
      <c r="M227" s="526"/>
      <c r="N227" s="526"/>
    </row>
    <row r="228" spans="1:19" ht="13.2" x14ac:dyDescent="0.25">
      <c r="A228" s="526"/>
      <c r="B228" s="526"/>
      <c r="C228" s="526"/>
      <c r="D228" s="526"/>
      <c r="E228" s="526"/>
      <c r="F228" s="526"/>
      <c r="G228" s="526"/>
      <c r="H228" s="526"/>
      <c r="I228" s="526"/>
      <c r="J228" s="526"/>
      <c r="K228" s="526"/>
      <c r="L228" s="526"/>
      <c r="M228" s="526"/>
      <c r="N228" s="526"/>
      <c r="P228" s="23"/>
      <c r="Q228" s="21"/>
      <c r="R228"/>
      <c r="S228"/>
    </row>
    <row r="229" spans="1:19" ht="13.2" x14ac:dyDescent="0.25">
      <c r="A229" s="526"/>
      <c r="B229" s="526"/>
      <c r="C229" s="526"/>
      <c r="D229" s="526"/>
      <c r="E229" s="526"/>
      <c r="F229" s="526"/>
      <c r="G229" s="526"/>
      <c r="H229" s="526"/>
      <c r="I229" s="526"/>
      <c r="J229" s="526"/>
      <c r="K229" s="526"/>
      <c r="L229" s="526"/>
      <c r="M229" s="526"/>
      <c r="N229" s="526"/>
      <c r="P229" s="23"/>
      <c r="Q229" s="21"/>
      <c r="R229"/>
      <c r="S229"/>
    </row>
    <row r="230" spans="1:19" ht="11.4" customHeight="1" x14ac:dyDescent="0.2">
      <c r="A230" s="526"/>
      <c r="B230" s="526"/>
      <c r="C230" s="526"/>
      <c r="D230" s="526"/>
      <c r="E230" s="526"/>
      <c r="F230" s="526"/>
      <c r="G230" s="526"/>
      <c r="H230" s="526"/>
      <c r="I230" s="526"/>
      <c r="J230" s="526"/>
      <c r="K230" s="526"/>
      <c r="L230" s="526"/>
      <c r="M230" s="526"/>
      <c r="N230" s="526"/>
    </row>
    <row r="231" spans="1:19" ht="11.4" customHeight="1" x14ac:dyDescent="0.2">
      <c r="A231" s="526"/>
      <c r="B231" s="526"/>
      <c r="C231" s="526"/>
      <c r="D231" s="526"/>
      <c r="E231" s="526"/>
      <c r="F231" s="526"/>
      <c r="G231" s="526"/>
      <c r="H231" s="526"/>
      <c r="I231" s="526"/>
      <c r="J231" s="526"/>
      <c r="K231" s="526"/>
      <c r="L231" s="526"/>
      <c r="M231" s="526"/>
      <c r="N231" s="526"/>
      <c r="O231" s="336"/>
    </row>
    <row r="232" spans="1:19" ht="12" x14ac:dyDescent="0.25">
      <c r="A232" s="26"/>
      <c r="B232" s="25"/>
      <c r="C232" s="25"/>
      <c r="O232" s="336"/>
    </row>
    <row r="233" spans="1:19" x14ac:dyDescent="0.2">
      <c r="A233" s="107"/>
      <c r="O233" s="336"/>
    </row>
    <row r="234" spans="1:19" x14ac:dyDescent="0.2">
      <c r="A234" s="342"/>
    </row>
    <row r="240" spans="1:19" x14ac:dyDescent="0.2">
      <c r="O240" s="336"/>
    </row>
    <row r="241" spans="1:15" ht="13.2" x14ac:dyDescent="0.25">
      <c r="A241" s="30"/>
      <c r="O241" s="336"/>
    </row>
    <row r="242" spans="1:15" ht="13.2" x14ac:dyDescent="0.25">
      <c r="A242" s="30"/>
    </row>
    <row r="243" spans="1:15" ht="12" x14ac:dyDescent="0.25">
      <c r="A243" s="25"/>
    </row>
    <row r="258" spans="1:1" ht="12" x14ac:dyDescent="0.25">
      <c r="A258" s="25"/>
    </row>
    <row r="262" spans="1:1" ht="12" x14ac:dyDescent="0.25">
      <c r="A262" s="25"/>
    </row>
    <row r="266" spans="1:1" ht="12" x14ac:dyDescent="0.25">
      <c r="A266" s="25"/>
    </row>
    <row r="269" spans="1:1" ht="12" x14ac:dyDescent="0.25">
      <c r="A269" s="25"/>
    </row>
    <row r="280" spans="1:1" ht="12" x14ac:dyDescent="0.25">
      <c r="A280" s="25"/>
    </row>
    <row r="285" spans="1:1" ht="12" x14ac:dyDescent="0.25">
      <c r="A285" s="25"/>
    </row>
    <row r="292" spans="1:1" ht="12" x14ac:dyDescent="0.25">
      <c r="A292" s="25"/>
    </row>
    <row r="295" spans="1:1" ht="12" x14ac:dyDescent="0.25">
      <c r="A295" s="25"/>
    </row>
    <row r="299" spans="1:1" ht="12" x14ac:dyDescent="0.25">
      <c r="A299" s="25"/>
    </row>
    <row r="303" spans="1:1" ht="12" x14ac:dyDescent="0.25">
      <c r="A303" s="25"/>
    </row>
    <row r="308" spans="1:1" ht="12" x14ac:dyDescent="0.25">
      <c r="A308" s="25"/>
    </row>
    <row r="316" spans="1:1" ht="12" x14ac:dyDescent="0.25">
      <c r="A316" s="25"/>
    </row>
    <row r="321" spans="1:1" ht="12" x14ac:dyDescent="0.25">
      <c r="A321" s="25"/>
    </row>
    <row r="326" spans="1:1" ht="12" x14ac:dyDescent="0.25">
      <c r="A326" s="25"/>
    </row>
    <row r="329" spans="1:1" ht="12" x14ac:dyDescent="0.25">
      <c r="A329" s="25"/>
    </row>
    <row r="334" spans="1:1" ht="12" x14ac:dyDescent="0.25">
      <c r="A334" s="25"/>
    </row>
    <row r="338" spans="1:1" ht="12" x14ac:dyDescent="0.25">
      <c r="A338" s="25"/>
    </row>
    <row r="341" spans="1:1" ht="12" x14ac:dyDescent="0.25">
      <c r="A341" s="25"/>
    </row>
    <row r="344" spans="1:1" ht="12" x14ac:dyDescent="0.25">
      <c r="A344" s="25"/>
    </row>
    <row r="348" spans="1:1" ht="12" x14ac:dyDescent="0.25">
      <c r="A348" s="25"/>
    </row>
    <row r="366" spans="1:1" ht="12" x14ac:dyDescent="0.25">
      <c r="A366" s="25"/>
    </row>
    <row r="372" spans="1:1" ht="12" x14ac:dyDescent="0.25">
      <c r="A372" s="25"/>
    </row>
    <row r="376" spans="1:1" ht="12" x14ac:dyDescent="0.25">
      <c r="A376" s="25"/>
    </row>
    <row r="383" spans="1:1" ht="12" x14ac:dyDescent="0.25">
      <c r="A383" s="25"/>
    </row>
    <row r="391" spans="1:1" ht="12" x14ac:dyDescent="0.25">
      <c r="A391" s="25"/>
    </row>
    <row r="394" spans="1:1" ht="12" x14ac:dyDescent="0.25">
      <c r="A394" s="25"/>
    </row>
    <row r="398" spans="1:1" ht="12" x14ac:dyDescent="0.25">
      <c r="A398" s="25"/>
    </row>
    <row r="404" spans="1:1" ht="12" x14ac:dyDescent="0.25">
      <c r="A404" s="25"/>
    </row>
    <row r="407" spans="1:1" ht="12" x14ac:dyDescent="0.25">
      <c r="A407" s="25"/>
    </row>
    <row r="410" spans="1:1" ht="12" x14ac:dyDescent="0.25">
      <c r="A410" s="25"/>
    </row>
    <row r="413" spans="1:1" ht="12" x14ac:dyDescent="0.25">
      <c r="A413" s="25"/>
    </row>
    <row r="416" spans="1:1" ht="12" x14ac:dyDescent="0.25">
      <c r="A416" s="25"/>
    </row>
    <row r="419" spans="1:1" ht="12" x14ac:dyDescent="0.25">
      <c r="A419" s="25"/>
    </row>
    <row r="424" spans="1:1" ht="12" x14ac:dyDescent="0.25">
      <c r="A424" s="25"/>
    </row>
    <row r="428" spans="1:1" ht="12" x14ac:dyDescent="0.25">
      <c r="A428" s="25"/>
    </row>
    <row r="433" spans="1:1" ht="12" x14ac:dyDescent="0.25">
      <c r="A433" s="25"/>
    </row>
    <row r="436" spans="1:1" ht="12" x14ac:dyDescent="0.25">
      <c r="A436" s="25"/>
    </row>
    <row r="443" spans="1:1" ht="12" x14ac:dyDescent="0.25">
      <c r="A443" s="25"/>
    </row>
    <row r="447" spans="1:1" ht="12" x14ac:dyDescent="0.25">
      <c r="A447" s="25"/>
    </row>
    <row r="451" spans="1:1" ht="12" x14ac:dyDescent="0.25">
      <c r="A451" s="25"/>
    </row>
    <row r="457" spans="1:1" ht="12" x14ac:dyDescent="0.25">
      <c r="A457" s="25"/>
    </row>
  </sheetData>
  <mergeCells count="18">
    <mergeCell ref="A225:N231"/>
    <mergeCell ref="H221:H222"/>
    <mergeCell ref="I221:I222"/>
    <mergeCell ref="J221:J222"/>
    <mergeCell ref="K221:K222"/>
    <mergeCell ref="L221:L222"/>
    <mergeCell ref="M221:M222"/>
    <mergeCell ref="A1:N1"/>
    <mergeCell ref="A2:N2"/>
    <mergeCell ref="A219:N220"/>
    <mergeCell ref="A221:A222"/>
    <mergeCell ref="B221:B222"/>
    <mergeCell ref="C221:C222"/>
    <mergeCell ref="D221:D222"/>
    <mergeCell ref="E221:E222"/>
    <mergeCell ref="F221:F222"/>
    <mergeCell ref="G221:G222"/>
    <mergeCell ref="N221:N22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8"/>
  <sheetViews>
    <sheetView workbookViewId="0">
      <selection sqref="A1:O1"/>
    </sheetView>
  </sheetViews>
  <sheetFormatPr defaultRowHeight="13.2" x14ac:dyDescent="0.25"/>
  <cols>
    <col min="1" max="1" width="27.21875" customWidth="1"/>
    <col min="2" max="2" width="8.88671875" style="223" customWidth="1"/>
    <col min="15" max="15" width="36.77734375" style="223" bestFit="1" customWidth="1"/>
  </cols>
  <sheetData>
    <row r="1" spans="1:15" ht="15.6" x14ac:dyDescent="0.25">
      <c r="A1" s="477" t="s">
        <v>818</v>
      </c>
      <c r="B1" s="477"/>
      <c r="C1" s="477"/>
      <c r="D1" s="477"/>
      <c r="E1" s="477"/>
      <c r="F1" s="477"/>
      <c r="G1" s="477"/>
      <c r="H1" s="477"/>
      <c r="I1" s="477"/>
      <c r="J1" s="477"/>
      <c r="K1" s="477"/>
      <c r="L1" s="477"/>
      <c r="M1" s="477"/>
      <c r="N1" s="477"/>
      <c r="O1" s="477"/>
    </row>
    <row r="2" spans="1:15" x14ac:dyDescent="0.25">
      <c r="A2" s="478" t="s">
        <v>819</v>
      </c>
      <c r="B2" s="478"/>
      <c r="C2" s="478"/>
      <c r="D2" s="478"/>
      <c r="E2" s="478"/>
      <c r="F2" s="478"/>
      <c r="G2" s="478"/>
      <c r="H2" s="478"/>
      <c r="I2" s="478"/>
      <c r="J2" s="478"/>
      <c r="K2" s="478"/>
      <c r="L2" s="478"/>
      <c r="M2" s="478"/>
      <c r="N2" s="478"/>
      <c r="O2" s="478"/>
    </row>
    <row r="3" spans="1:15" ht="13.8" thickBot="1" x14ac:dyDescent="0.3">
      <c r="A3" s="4"/>
      <c r="B3" s="225"/>
      <c r="C3" s="4"/>
      <c r="D3" s="4"/>
      <c r="E3" s="4"/>
      <c r="F3" s="4"/>
      <c r="G3" s="4"/>
      <c r="H3" s="4"/>
      <c r="I3" s="4"/>
      <c r="J3" s="4"/>
      <c r="K3" s="4"/>
      <c r="L3" s="4"/>
      <c r="M3" s="4"/>
      <c r="N3" s="4"/>
      <c r="O3" s="225"/>
    </row>
    <row r="4" spans="1:15" s="288" customFormat="1" ht="15.6" x14ac:dyDescent="0.25">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3" t="s">
        <v>40</v>
      </c>
    </row>
    <row r="5" spans="1:15" s="291" customFormat="1" ht="13.95" customHeight="1" thickBot="1" x14ac:dyDescent="0.3">
      <c r="A5" s="314"/>
      <c r="B5" s="327" t="s">
        <v>432</v>
      </c>
      <c r="C5" s="291" t="s">
        <v>433</v>
      </c>
      <c r="D5" s="291" t="s">
        <v>434</v>
      </c>
      <c r="E5" s="291" t="s">
        <v>435</v>
      </c>
      <c r="F5" s="291" t="s">
        <v>436</v>
      </c>
      <c r="G5" s="291" t="s">
        <v>437</v>
      </c>
      <c r="H5" s="291" t="s">
        <v>438</v>
      </c>
      <c r="I5" s="291" t="s">
        <v>439</v>
      </c>
      <c r="J5" s="291" t="s">
        <v>440</v>
      </c>
      <c r="K5" s="291" t="s">
        <v>942</v>
      </c>
      <c r="L5" s="291" t="s">
        <v>441</v>
      </c>
      <c r="M5" s="291" t="s">
        <v>442</v>
      </c>
      <c r="N5" s="291" t="s">
        <v>443</v>
      </c>
      <c r="O5" s="474"/>
    </row>
    <row r="6" spans="1:15" s="32" customFormat="1" ht="13.95" customHeight="1" x14ac:dyDescent="0.25">
      <c r="A6" s="34"/>
      <c r="B6" s="231"/>
      <c r="O6" s="292"/>
    </row>
    <row r="7" spans="1:15" x14ac:dyDescent="0.25">
      <c r="A7" s="5" t="s">
        <v>0</v>
      </c>
      <c r="B7" s="236">
        <v>26241</v>
      </c>
      <c r="C7" s="7">
        <v>29802</v>
      </c>
      <c r="D7" s="7">
        <v>51237</v>
      </c>
      <c r="E7" s="7">
        <v>162542</v>
      </c>
      <c r="F7" s="7">
        <v>220522</v>
      </c>
      <c r="G7" s="7">
        <v>195265</v>
      </c>
      <c r="H7" s="7">
        <v>237341</v>
      </c>
      <c r="I7" s="7">
        <v>288481</v>
      </c>
      <c r="J7" s="7">
        <v>249079</v>
      </c>
      <c r="K7" s="7">
        <v>220539</v>
      </c>
      <c r="L7" s="7">
        <v>66132</v>
      </c>
      <c r="M7" s="7">
        <v>67642</v>
      </c>
      <c r="N7" s="7">
        <v>1814823</v>
      </c>
      <c r="O7" s="232" t="s">
        <v>251</v>
      </c>
    </row>
    <row r="8" spans="1:15" x14ac:dyDescent="0.25">
      <c r="A8" s="3" t="s">
        <v>378</v>
      </c>
      <c r="B8" s="233">
        <v>204</v>
      </c>
      <c r="C8" s="12">
        <v>210</v>
      </c>
      <c r="D8" s="12">
        <v>278</v>
      </c>
      <c r="E8" s="13">
        <v>1132</v>
      </c>
      <c r="F8" s="13">
        <v>1202</v>
      </c>
      <c r="G8" s="13">
        <v>1289</v>
      </c>
      <c r="H8" s="13">
        <v>1667</v>
      </c>
      <c r="I8" s="13">
        <v>1803</v>
      </c>
      <c r="J8" s="13">
        <v>1162</v>
      </c>
      <c r="K8" s="13">
        <v>1362</v>
      </c>
      <c r="L8" s="12">
        <v>273</v>
      </c>
      <c r="M8" s="12">
        <v>189</v>
      </c>
      <c r="N8" s="20">
        <v>10771</v>
      </c>
      <c r="O8" s="230" t="s">
        <v>261</v>
      </c>
    </row>
    <row r="9" spans="1:15" x14ac:dyDescent="0.25">
      <c r="A9" s="8" t="s">
        <v>3</v>
      </c>
      <c r="B9" s="234">
        <v>26</v>
      </c>
      <c r="C9" s="9">
        <v>66</v>
      </c>
      <c r="D9" s="9">
        <v>28</v>
      </c>
      <c r="E9" s="9">
        <v>198</v>
      </c>
      <c r="F9" s="9">
        <v>178</v>
      </c>
      <c r="G9" s="9">
        <v>211</v>
      </c>
      <c r="H9" s="9">
        <v>222</v>
      </c>
      <c r="I9" s="9">
        <v>297</v>
      </c>
      <c r="J9" s="9">
        <v>236</v>
      </c>
      <c r="K9" s="9">
        <v>145</v>
      </c>
      <c r="L9" s="9">
        <v>31</v>
      </c>
      <c r="M9" s="9">
        <v>20</v>
      </c>
      <c r="N9" s="7">
        <v>1658</v>
      </c>
      <c r="O9" s="228" t="s">
        <v>42</v>
      </c>
    </row>
    <row r="10" spans="1:15" x14ac:dyDescent="0.25">
      <c r="A10" s="8" t="s">
        <v>4</v>
      </c>
      <c r="B10" s="234">
        <v>178</v>
      </c>
      <c r="C10" s="9">
        <v>144</v>
      </c>
      <c r="D10" s="9">
        <v>250</v>
      </c>
      <c r="E10" s="9">
        <v>934</v>
      </c>
      <c r="F10" s="10">
        <v>1024</v>
      </c>
      <c r="G10" s="10">
        <v>1078</v>
      </c>
      <c r="H10" s="10">
        <v>1445</v>
      </c>
      <c r="I10" s="10">
        <v>1506</v>
      </c>
      <c r="J10" s="9">
        <v>926</v>
      </c>
      <c r="K10" s="10">
        <v>1217</v>
      </c>
      <c r="L10" s="9">
        <v>242</v>
      </c>
      <c r="M10" s="9">
        <v>169</v>
      </c>
      <c r="N10" s="7">
        <v>9113</v>
      </c>
      <c r="O10" s="228" t="s">
        <v>43</v>
      </c>
    </row>
    <row r="11" spans="1:15" x14ac:dyDescent="0.25">
      <c r="A11" s="5" t="s">
        <v>5</v>
      </c>
      <c r="B11" s="235">
        <v>36</v>
      </c>
      <c r="C11" s="6">
        <v>42</v>
      </c>
      <c r="D11" s="6">
        <v>83</v>
      </c>
      <c r="E11" s="6">
        <v>81</v>
      </c>
      <c r="F11" s="6">
        <v>62</v>
      </c>
      <c r="G11" s="6">
        <v>37</v>
      </c>
      <c r="H11" s="6">
        <v>165</v>
      </c>
      <c r="I11" s="6">
        <v>188</v>
      </c>
      <c r="J11" s="6">
        <v>95</v>
      </c>
      <c r="K11" s="6">
        <v>153</v>
      </c>
      <c r="L11" s="6">
        <v>21</v>
      </c>
      <c r="M11" s="6">
        <v>40</v>
      </c>
      <c r="N11" s="7">
        <v>1003</v>
      </c>
      <c r="O11" s="232" t="s">
        <v>44</v>
      </c>
    </row>
    <row r="12" spans="1:15" x14ac:dyDescent="0.25">
      <c r="A12" s="8" t="s">
        <v>6</v>
      </c>
      <c r="B12" s="234">
        <v>0</v>
      </c>
      <c r="C12" s="9">
        <v>0</v>
      </c>
      <c r="D12" s="9">
        <v>0</v>
      </c>
      <c r="E12" s="9">
        <v>0</v>
      </c>
      <c r="F12" s="9">
        <v>0</v>
      </c>
      <c r="G12" s="9">
        <v>0</v>
      </c>
      <c r="H12" s="9">
        <v>0</v>
      </c>
      <c r="I12" s="9">
        <v>0</v>
      </c>
      <c r="J12" s="9">
        <v>0</v>
      </c>
      <c r="K12" s="9">
        <v>0</v>
      </c>
      <c r="L12" s="9">
        <v>0</v>
      </c>
      <c r="M12" s="9">
        <v>0</v>
      </c>
      <c r="N12" s="6">
        <v>0</v>
      </c>
      <c r="O12" s="228" t="s">
        <v>45</v>
      </c>
    </row>
    <row r="13" spans="1:15" x14ac:dyDescent="0.25">
      <c r="A13" s="8" t="s">
        <v>7</v>
      </c>
      <c r="B13" s="234">
        <v>36</v>
      </c>
      <c r="C13" s="9">
        <v>42</v>
      </c>
      <c r="D13" s="9">
        <v>83</v>
      </c>
      <c r="E13" s="9">
        <v>81</v>
      </c>
      <c r="F13" s="9">
        <v>62</v>
      </c>
      <c r="G13" s="9">
        <v>37</v>
      </c>
      <c r="H13" s="9">
        <v>77</v>
      </c>
      <c r="I13" s="9">
        <v>84</v>
      </c>
      <c r="J13" s="9">
        <v>64</v>
      </c>
      <c r="K13" s="9">
        <v>110</v>
      </c>
      <c r="L13" s="9">
        <v>16</v>
      </c>
      <c r="M13" s="9">
        <v>11</v>
      </c>
      <c r="N13" s="6">
        <v>703</v>
      </c>
      <c r="O13" s="228" t="s">
        <v>46</v>
      </c>
    </row>
    <row r="14" spans="1:15" x14ac:dyDescent="0.25">
      <c r="A14" s="8" t="s">
        <v>253</v>
      </c>
      <c r="B14" s="234">
        <v>0</v>
      </c>
      <c r="C14" s="9">
        <v>0</v>
      </c>
      <c r="D14" s="9">
        <v>0</v>
      </c>
      <c r="E14" s="9">
        <v>0</v>
      </c>
      <c r="F14" s="9">
        <v>0</v>
      </c>
      <c r="G14" s="9">
        <v>0</v>
      </c>
      <c r="H14" s="9">
        <v>88</v>
      </c>
      <c r="I14" s="9">
        <v>104</v>
      </c>
      <c r="J14" s="9">
        <v>31</v>
      </c>
      <c r="K14" s="9">
        <v>43</v>
      </c>
      <c r="L14" s="9">
        <v>5</v>
      </c>
      <c r="M14" s="9">
        <v>29</v>
      </c>
      <c r="N14" s="6">
        <v>300</v>
      </c>
      <c r="O14" s="228" t="s">
        <v>262</v>
      </c>
    </row>
    <row r="15" spans="1:15" x14ac:dyDescent="0.25">
      <c r="A15" s="5" t="s">
        <v>8</v>
      </c>
      <c r="B15" s="235">
        <v>57</v>
      </c>
      <c r="C15" s="6">
        <v>30</v>
      </c>
      <c r="D15" s="6">
        <v>38</v>
      </c>
      <c r="E15" s="6">
        <v>384</v>
      </c>
      <c r="F15" s="6">
        <v>591</v>
      </c>
      <c r="G15" s="6">
        <v>546</v>
      </c>
      <c r="H15" s="6">
        <v>445</v>
      </c>
      <c r="I15" s="6">
        <v>585</v>
      </c>
      <c r="J15" s="6">
        <v>509</v>
      </c>
      <c r="K15" s="6">
        <v>426</v>
      </c>
      <c r="L15" s="6">
        <v>53</v>
      </c>
      <c r="M15" s="6">
        <v>48</v>
      </c>
      <c r="N15" s="7">
        <v>3712</v>
      </c>
      <c r="O15" s="232" t="s">
        <v>47</v>
      </c>
    </row>
    <row r="16" spans="1:15" x14ac:dyDescent="0.25">
      <c r="A16" s="8" t="s">
        <v>9</v>
      </c>
      <c r="B16" s="234">
        <v>57</v>
      </c>
      <c r="C16" s="9">
        <v>30</v>
      </c>
      <c r="D16" s="9">
        <v>38</v>
      </c>
      <c r="E16" s="9">
        <v>384</v>
      </c>
      <c r="F16" s="9">
        <v>591</v>
      </c>
      <c r="G16" s="9">
        <v>546</v>
      </c>
      <c r="H16" s="9">
        <v>445</v>
      </c>
      <c r="I16" s="9">
        <v>585</v>
      </c>
      <c r="J16" s="9">
        <v>509</v>
      </c>
      <c r="K16" s="9">
        <v>426</v>
      </c>
      <c r="L16" s="9">
        <v>53</v>
      </c>
      <c r="M16" s="9">
        <v>48</v>
      </c>
      <c r="N16" s="7">
        <v>3712</v>
      </c>
      <c r="O16" s="228" t="s">
        <v>48</v>
      </c>
    </row>
    <row r="17" spans="1:15" x14ac:dyDescent="0.25">
      <c r="A17" s="5" t="s">
        <v>10</v>
      </c>
      <c r="B17" s="236">
        <v>11542</v>
      </c>
      <c r="C17" s="7">
        <v>16360</v>
      </c>
      <c r="D17" s="7">
        <v>16215</v>
      </c>
      <c r="E17" s="7">
        <v>36135</v>
      </c>
      <c r="F17" s="7">
        <v>46413</v>
      </c>
      <c r="G17" s="7">
        <v>34398</v>
      </c>
      <c r="H17" s="7">
        <v>39454</v>
      </c>
      <c r="I17" s="7">
        <v>45211</v>
      </c>
      <c r="J17" s="7">
        <v>33659</v>
      </c>
      <c r="K17" s="7">
        <v>46417</v>
      </c>
      <c r="L17" s="7">
        <v>36312</v>
      </c>
      <c r="M17" s="7">
        <v>51685</v>
      </c>
      <c r="N17" s="7">
        <v>413801</v>
      </c>
      <c r="O17" s="232" t="s">
        <v>49</v>
      </c>
    </row>
    <row r="18" spans="1:15" x14ac:dyDescent="0.25">
      <c r="A18" s="8" t="s">
        <v>379</v>
      </c>
      <c r="B18" s="237">
        <v>1162</v>
      </c>
      <c r="C18" s="9">
        <v>888</v>
      </c>
      <c r="D18" s="9">
        <v>899</v>
      </c>
      <c r="E18" s="9">
        <v>826</v>
      </c>
      <c r="F18" s="9">
        <v>937</v>
      </c>
      <c r="G18" s="10">
        <v>1223</v>
      </c>
      <c r="H18" s="10">
        <v>1062</v>
      </c>
      <c r="I18" s="9">
        <v>893</v>
      </c>
      <c r="J18" s="9">
        <v>924</v>
      </c>
      <c r="K18" s="9">
        <v>861</v>
      </c>
      <c r="L18" s="9">
        <v>845</v>
      </c>
      <c r="M18" s="9">
        <v>773</v>
      </c>
      <c r="N18" s="7">
        <v>11293</v>
      </c>
      <c r="O18" s="228" t="s">
        <v>61</v>
      </c>
    </row>
    <row r="19" spans="1:15" x14ac:dyDescent="0.25">
      <c r="A19" s="8" t="s">
        <v>15</v>
      </c>
      <c r="B19" s="234">
        <v>135</v>
      </c>
      <c r="C19" s="9">
        <v>103</v>
      </c>
      <c r="D19" s="9">
        <v>147</v>
      </c>
      <c r="E19" s="9">
        <v>274</v>
      </c>
      <c r="F19" s="9">
        <v>357</v>
      </c>
      <c r="G19" s="9">
        <v>193</v>
      </c>
      <c r="H19" s="9">
        <v>311</v>
      </c>
      <c r="I19" s="9">
        <v>342</v>
      </c>
      <c r="J19" s="9">
        <v>112</v>
      </c>
      <c r="K19" s="9">
        <v>0</v>
      </c>
      <c r="L19" s="9">
        <v>0</v>
      </c>
      <c r="M19" s="9">
        <v>0</v>
      </c>
      <c r="N19" s="7">
        <v>1974</v>
      </c>
      <c r="O19" s="228" t="s">
        <v>54</v>
      </c>
    </row>
    <row r="20" spans="1:15" x14ac:dyDescent="0.25">
      <c r="A20" s="8" t="s">
        <v>254</v>
      </c>
      <c r="B20" s="234">
        <v>460</v>
      </c>
      <c r="C20" s="9">
        <v>556</v>
      </c>
      <c r="D20" s="9">
        <v>803</v>
      </c>
      <c r="E20" s="10">
        <v>1485</v>
      </c>
      <c r="F20" s="10">
        <v>1631</v>
      </c>
      <c r="G20" s="10">
        <v>1287</v>
      </c>
      <c r="H20" s="10">
        <v>1424</v>
      </c>
      <c r="I20" s="10">
        <v>1819</v>
      </c>
      <c r="J20" s="9">
        <v>424</v>
      </c>
      <c r="K20" s="9">
        <v>0</v>
      </c>
      <c r="L20" s="9">
        <v>133</v>
      </c>
      <c r="M20" s="9">
        <v>633</v>
      </c>
      <c r="N20" s="7">
        <v>10655</v>
      </c>
      <c r="O20" s="228" t="s">
        <v>263</v>
      </c>
    </row>
    <row r="21" spans="1:15" x14ac:dyDescent="0.25">
      <c r="A21" s="8" t="s">
        <v>255</v>
      </c>
      <c r="B21" s="237">
        <v>5631</v>
      </c>
      <c r="C21" s="10">
        <v>11338</v>
      </c>
      <c r="D21" s="10">
        <v>10320</v>
      </c>
      <c r="E21" s="10">
        <v>23541</v>
      </c>
      <c r="F21" s="10">
        <v>30487</v>
      </c>
      <c r="G21" s="10">
        <v>27719</v>
      </c>
      <c r="H21" s="10">
        <v>31236</v>
      </c>
      <c r="I21" s="10">
        <v>35908</v>
      </c>
      <c r="J21" s="10">
        <v>28621</v>
      </c>
      <c r="K21" s="10">
        <v>26801</v>
      </c>
      <c r="L21" s="10">
        <v>4825</v>
      </c>
      <c r="M21" s="10">
        <v>6745</v>
      </c>
      <c r="N21" s="7">
        <v>243172</v>
      </c>
      <c r="O21" s="228" t="s">
        <v>51</v>
      </c>
    </row>
    <row r="22" spans="1:15" x14ac:dyDescent="0.25">
      <c r="A22" s="8" t="s">
        <v>16</v>
      </c>
      <c r="B22" s="234">
        <v>464</v>
      </c>
      <c r="C22" s="9">
        <v>441</v>
      </c>
      <c r="D22" s="9">
        <v>942</v>
      </c>
      <c r="E22" s="10">
        <v>2156</v>
      </c>
      <c r="F22" s="10">
        <v>2260</v>
      </c>
      <c r="G22" s="10">
        <v>1254</v>
      </c>
      <c r="H22" s="10">
        <v>1366</v>
      </c>
      <c r="I22" s="10">
        <v>1829</v>
      </c>
      <c r="J22" s="9">
        <v>386</v>
      </c>
      <c r="K22" s="9">
        <v>0</v>
      </c>
      <c r="L22" s="9">
        <v>0</v>
      </c>
      <c r="M22" s="9">
        <v>0</v>
      </c>
      <c r="N22" s="7">
        <v>11098</v>
      </c>
      <c r="O22" s="228" t="s">
        <v>55</v>
      </c>
    </row>
    <row r="23" spans="1:15" x14ac:dyDescent="0.25">
      <c r="A23" s="8" t="s">
        <v>19</v>
      </c>
      <c r="B23" s="234">
        <v>212</v>
      </c>
      <c r="C23" s="9">
        <v>205</v>
      </c>
      <c r="D23" s="9">
        <v>173</v>
      </c>
      <c r="E23" s="9">
        <v>305</v>
      </c>
      <c r="F23" s="9">
        <v>317</v>
      </c>
      <c r="G23" s="9">
        <v>195</v>
      </c>
      <c r="H23" s="9">
        <v>323</v>
      </c>
      <c r="I23" s="9">
        <v>240</v>
      </c>
      <c r="J23" s="9">
        <v>280</v>
      </c>
      <c r="K23" s="9">
        <v>305</v>
      </c>
      <c r="L23" s="9">
        <v>100</v>
      </c>
      <c r="M23" s="9">
        <v>75</v>
      </c>
      <c r="N23" s="7">
        <v>2730</v>
      </c>
      <c r="O23" s="228" t="s">
        <v>58</v>
      </c>
    </row>
    <row r="24" spans="1:15" x14ac:dyDescent="0.25">
      <c r="A24" s="8" t="s">
        <v>23</v>
      </c>
      <c r="B24" s="234">
        <v>0</v>
      </c>
      <c r="C24" s="9">
        <v>0</v>
      </c>
      <c r="D24" s="9">
        <v>0</v>
      </c>
      <c r="E24" s="9">
        <v>0</v>
      </c>
      <c r="F24" s="9">
        <v>0</v>
      </c>
      <c r="G24" s="9">
        <v>0</v>
      </c>
      <c r="H24" s="9">
        <v>0</v>
      </c>
      <c r="I24" s="9">
        <v>0</v>
      </c>
      <c r="J24" s="9">
        <v>0</v>
      </c>
      <c r="K24" s="9">
        <v>0</v>
      </c>
      <c r="L24" s="9">
        <v>0</v>
      </c>
      <c r="M24" s="9">
        <v>0</v>
      </c>
      <c r="N24" s="6">
        <v>0</v>
      </c>
      <c r="O24" s="228" t="s">
        <v>62</v>
      </c>
    </row>
    <row r="25" spans="1:15" x14ac:dyDescent="0.25">
      <c r="A25" s="8" t="s">
        <v>20</v>
      </c>
      <c r="B25" s="234">
        <v>29</v>
      </c>
      <c r="C25" s="9">
        <v>22</v>
      </c>
      <c r="D25" s="9">
        <v>32</v>
      </c>
      <c r="E25" s="9">
        <v>310</v>
      </c>
      <c r="F25" s="10">
        <v>1239</v>
      </c>
      <c r="G25" s="9">
        <v>713</v>
      </c>
      <c r="H25" s="10">
        <v>1120</v>
      </c>
      <c r="I25" s="10">
        <v>1642</v>
      </c>
      <c r="J25" s="9">
        <v>895</v>
      </c>
      <c r="K25" s="9">
        <v>500</v>
      </c>
      <c r="L25" s="9">
        <v>58</v>
      </c>
      <c r="M25" s="9">
        <v>10</v>
      </c>
      <c r="N25" s="7">
        <v>6570</v>
      </c>
      <c r="O25" s="228" t="s">
        <v>59</v>
      </c>
    </row>
    <row r="26" spans="1:15" x14ac:dyDescent="0.25">
      <c r="A26" s="8" t="s">
        <v>380</v>
      </c>
      <c r="B26" s="237">
        <v>2512</v>
      </c>
      <c r="C26" s="10">
        <v>1795</v>
      </c>
      <c r="D26" s="10">
        <v>1809</v>
      </c>
      <c r="E26" s="10">
        <v>5249</v>
      </c>
      <c r="F26" s="10">
        <v>6478</v>
      </c>
      <c r="G26" s="9">
        <v>318</v>
      </c>
      <c r="H26" s="10">
        <v>1147</v>
      </c>
      <c r="I26" s="9">
        <v>929</v>
      </c>
      <c r="J26" s="9">
        <v>339</v>
      </c>
      <c r="K26" s="10">
        <v>15377</v>
      </c>
      <c r="L26" s="10">
        <v>29352</v>
      </c>
      <c r="M26" s="10">
        <v>42718</v>
      </c>
      <c r="N26" s="7">
        <v>108023</v>
      </c>
      <c r="O26" s="228" t="s">
        <v>264</v>
      </c>
    </row>
    <row r="27" spans="1:15" x14ac:dyDescent="0.25">
      <c r="A27" s="8" t="s">
        <v>13</v>
      </c>
      <c r="B27" s="234">
        <v>141</v>
      </c>
      <c r="C27" s="9">
        <v>230</v>
      </c>
      <c r="D27" s="9">
        <v>276</v>
      </c>
      <c r="E27" s="9">
        <v>423</v>
      </c>
      <c r="F27" s="9">
        <v>649</v>
      </c>
      <c r="G27" s="9">
        <v>430</v>
      </c>
      <c r="H27" s="9">
        <v>419</v>
      </c>
      <c r="I27" s="9">
        <v>399</v>
      </c>
      <c r="J27" s="9">
        <v>489</v>
      </c>
      <c r="K27" s="9">
        <v>610</v>
      </c>
      <c r="L27" s="9">
        <v>213</v>
      </c>
      <c r="M27" s="9">
        <v>173</v>
      </c>
      <c r="N27" s="7">
        <v>4452</v>
      </c>
      <c r="O27" s="228" t="s">
        <v>52</v>
      </c>
    </row>
    <row r="28" spans="1:15" x14ac:dyDescent="0.25">
      <c r="A28" s="8" t="s">
        <v>17</v>
      </c>
      <c r="B28" s="234">
        <v>209</v>
      </c>
      <c r="C28" s="9">
        <v>315</v>
      </c>
      <c r="D28" s="9">
        <v>405</v>
      </c>
      <c r="E28" s="9">
        <v>987</v>
      </c>
      <c r="F28" s="10">
        <v>1479</v>
      </c>
      <c r="G28" s="9">
        <v>588</v>
      </c>
      <c r="H28" s="9">
        <v>551</v>
      </c>
      <c r="I28" s="9">
        <v>744</v>
      </c>
      <c r="J28" s="9">
        <v>935</v>
      </c>
      <c r="K28" s="10">
        <v>1641</v>
      </c>
      <c r="L28" s="9">
        <v>504</v>
      </c>
      <c r="M28" s="9">
        <v>430</v>
      </c>
      <c r="N28" s="7">
        <v>8788</v>
      </c>
      <c r="O28" s="228" t="s">
        <v>56</v>
      </c>
    </row>
    <row r="29" spans="1:15" x14ac:dyDescent="0.25">
      <c r="A29" s="8" t="s">
        <v>21</v>
      </c>
      <c r="B29" s="234">
        <v>103</v>
      </c>
      <c r="C29" s="9">
        <v>126</v>
      </c>
      <c r="D29" s="9">
        <v>121</v>
      </c>
      <c r="E29" s="9">
        <v>171</v>
      </c>
      <c r="F29" s="9">
        <v>222</v>
      </c>
      <c r="G29" s="9">
        <v>202</v>
      </c>
      <c r="H29" s="9">
        <v>262</v>
      </c>
      <c r="I29" s="9">
        <v>172</v>
      </c>
      <c r="J29" s="9">
        <v>162</v>
      </c>
      <c r="K29" s="9">
        <v>322</v>
      </c>
      <c r="L29" s="9">
        <v>108</v>
      </c>
      <c r="M29" s="9">
        <v>128</v>
      </c>
      <c r="N29" s="7">
        <v>2099</v>
      </c>
      <c r="O29" s="228" t="s">
        <v>60</v>
      </c>
    </row>
    <row r="30" spans="1:15" x14ac:dyDescent="0.25">
      <c r="A30" s="8" t="s">
        <v>18</v>
      </c>
      <c r="B30" s="234">
        <v>484</v>
      </c>
      <c r="C30" s="9">
        <v>341</v>
      </c>
      <c r="D30" s="9">
        <v>288</v>
      </c>
      <c r="E30" s="9">
        <v>408</v>
      </c>
      <c r="F30" s="9">
        <v>357</v>
      </c>
      <c r="G30" s="9">
        <v>276</v>
      </c>
      <c r="H30" s="9">
        <v>233</v>
      </c>
      <c r="I30" s="9">
        <v>294</v>
      </c>
      <c r="J30" s="9">
        <v>92</v>
      </c>
      <c r="K30" s="9">
        <v>0</v>
      </c>
      <c r="L30" s="9">
        <v>174</v>
      </c>
      <c r="M30" s="9">
        <v>0</v>
      </c>
      <c r="N30" s="7">
        <v>2947</v>
      </c>
      <c r="O30" s="228" t="s">
        <v>57</v>
      </c>
    </row>
    <row r="31" spans="1:15" x14ac:dyDescent="0.25">
      <c r="A31" s="8" t="s">
        <v>257</v>
      </c>
      <c r="B31" s="234">
        <v>0</v>
      </c>
      <c r="C31" s="9">
        <v>0</v>
      </c>
      <c r="D31" s="9">
        <v>0</v>
      </c>
      <c r="E31" s="9">
        <v>0</v>
      </c>
      <c r="F31" s="9">
        <v>0</v>
      </c>
      <c r="G31" s="9">
        <v>0</v>
      </c>
      <c r="H31" s="9">
        <v>0</v>
      </c>
      <c r="I31" s="9">
        <v>0</v>
      </c>
      <c r="J31" s="9">
        <v>0</v>
      </c>
      <c r="K31" s="9">
        <v>0</v>
      </c>
      <c r="L31" s="9">
        <v>0</v>
      </c>
      <c r="M31" s="9">
        <v>0</v>
      </c>
      <c r="N31" s="6">
        <v>0</v>
      </c>
      <c r="O31" s="228" t="s">
        <v>53</v>
      </c>
    </row>
    <row r="32" spans="1:15" x14ac:dyDescent="0.25">
      <c r="A32" s="5" t="s">
        <v>258</v>
      </c>
      <c r="B32" s="235">
        <v>0</v>
      </c>
      <c r="C32" s="6">
        <v>0</v>
      </c>
      <c r="D32" s="6">
        <v>0</v>
      </c>
      <c r="E32" s="6">
        <v>0</v>
      </c>
      <c r="F32" s="6">
        <v>0</v>
      </c>
      <c r="G32" s="6">
        <v>26</v>
      </c>
      <c r="H32" s="6">
        <v>42</v>
      </c>
      <c r="I32" s="6">
        <v>52</v>
      </c>
      <c r="J32" s="6">
        <v>40</v>
      </c>
      <c r="K32" s="6">
        <v>22</v>
      </c>
      <c r="L32" s="6">
        <v>8</v>
      </c>
      <c r="M32" s="6">
        <v>31</v>
      </c>
      <c r="N32" s="6">
        <v>221</v>
      </c>
      <c r="O32" s="232" t="s">
        <v>64</v>
      </c>
    </row>
    <row r="33" spans="1:15" x14ac:dyDescent="0.25">
      <c r="A33" s="8" t="s">
        <v>26</v>
      </c>
      <c r="B33" s="234">
        <v>0</v>
      </c>
      <c r="C33" s="9">
        <v>0</v>
      </c>
      <c r="D33" s="9">
        <v>0</v>
      </c>
      <c r="E33" s="9">
        <v>0</v>
      </c>
      <c r="F33" s="9">
        <v>0</v>
      </c>
      <c r="G33" s="9">
        <v>0</v>
      </c>
      <c r="H33" s="9">
        <v>0</v>
      </c>
      <c r="I33" s="9">
        <v>0</v>
      </c>
      <c r="J33" s="9">
        <v>0</v>
      </c>
      <c r="K33" s="9">
        <v>0</v>
      </c>
      <c r="L33" s="9">
        <v>0</v>
      </c>
      <c r="M33" s="9">
        <v>0</v>
      </c>
      <c r="N33" s="6">
        <v>0</v>
      </c>
      <c r="O33" s="228" t="s">
        <v>65</v>
      </c>
    </row>
    <row r="34" spans="1:15" x14ac:dyDescent="0.25">
      <c r="A34" s="8" t="s">
        <v>27</v>
      </c>
      <c r="B34" s="234">
        <v>0</v>
      </c>
      <c r="C34" s="9">
        <v>0</v>
      </c>
      <c r="D34" s="9">
        <v>0</v>
      </c>
      <c r="E34" s="9">
        <v>0</v>
      </c>
      <c r="F34" s="9">
        <v>0</v>
      </c>
      <c r="G34" s="9">
        <v>26</v>
      </c>
      <c r="H34" s="9">
        <v>42</v>
      </c>
      <c r="I34" s="9">
        <v>52</v>
      </c>
      <c r="J34" s="9">
        <v>40</v>
      </c>
      <c r="K34" s="9">
        <v>22</v>
      </c>
      <c r="L34" s="9">
        <v>8</v>
      </c>
      <c r="M34" s="9">
        <v>31</v>
      </c>
      <c r="N34" s="6">
        <v>221</v>
      </c>
      <c r="O34" s="228" t="s">
        <v>66</v>
      </c>
    </row>
    <row r="35" spans="1:15" x14ac:dyDescent="0.25">
      <c r="A35" s="5" t="s">
        <v>28</v>
      </c>
      <c r="B35" s="235">
        <v>356</v>
      </c>
      <c r="C35" s="6">
        <v>384</v>
      </c>
      <c r="D35" s="7">
        <v>1247</v>
      </c>
      <c r="E35" s="7">
        <v>6065</v>
      </c>
      <c r="F35" s="7">
        <v>7451</v>
      </c>
      <c r="G35" s="7">
        <v>3740</v>
      </c>
      <c r="H35" s="7">
        <v>3364</v>
      </c>
      <c r="I35" s="7">
        <v>4156</v>
      </c>
      <c r="J35" s="7">
        <v>5585</v>
      </c>
      <c r="K35" s="7">
        <v>3903</v>
      </c>
      <c r="L35" s="6">
        <v>671</v>
      </c>
      <c r="M35" s="6">
        <v>292</v>
      </c>
      <c r="N35" s="7">
        <v>37214</v>
      </c>
      <c r="O35" s="232" t="s">
        <v>67</v>
      </c>
    </row>
    <row r="36" spans="1:15" x14ac:dyDescent="0.25">
      <c r="A36" s="8" t="s">
        <v>29</v>
      </c>
      <c r="B36" s="234">
        <v>92</v>
      </c>
      <c r="C36" s="9">
        <v>103</v>
      </c>
      <c r="D36" s="9">
        <v>43</v>
      </c>
      <c r="E36" s="9">
        <v>190</v>
      </c>
      <c r="F36" s="9">
        <v>212</v>
      </c>
      <c r="G36" s="9">
        <v>192</v>
      </c>
      <c r="H36" s="9">
        <v>249</v>
      </c>
      <c r="I36" s="9">
        <v>308</v>
      </c>
      <c r="J36" s="9">
        <v>291</v>
      </c>
      <c r="K36" s="9">
        <v>307</v>
      </c>
      <c r="L36" s="9">
        <v>70</v>
      </c>
      <c r="M36" s="9">
        <v>16</v>
      </c>
      <c r="N36" s="7">
        <v>2073</v>
      </c>
      <c r="O36" s="228" t="s">
        <v>68</v>
      </c>
    </row>
    <row r="37" spans="1:15" x14ac:dyDescent="0.25">
      <c r="A37" s="8" t="s">
        <v>30</v>
      </c>
      <c r="B37" s="234">
        <v>264</v>
      </c>
      <c r="C37" s="9">
        <v>281</v>
      </c>
      <c r="D37" s="10">
        <v>1204</v>
      </c>
      <c r="E37" s="10">
        <v>5875</v>
      </c>
      <c r="F37" s="10">
        <v>7239</v>
      </c>
      <c r="G37" s="10">
        <v>3548</v>
      </c>
      <c r="H37" s="10">
        <v>3115</v>
      </c>
      <c r="I37" s="10">
        <v>3848</v>
      </c>
      <c r="J37" s="10">
        <v>5294</v>
      </c>
      <c r="K37" s="10">
        <v>3596</v>
      </c>
      <c r="L37" s="9">
        <v>601</v>
      </c>
      <c r="M37" s="9">
        <v>276</v>
      </c>
      <c r="N37" s="7">
        <v>35141</v>
      </c>
      <c r="O37" s="228" t="s">
        <v>69</v>
      </c>
    </row>
    <row r="38" spans="1:15" x14ac:dyDescent="0.25">
      <c r="A38" s="5" t="s">
        <v>259</v>
      </c>
      <c r="B38" s="235">
        <v>0</v>
      </c>
      <c r="C38" s="6">
        <v>0</v>
      </c>
      <c r="D38" s="6">
        <v>0</v>
      </c>
      <c r="E38" s="6">
        <v>0</v>
      </c>
      <c r="F38" s="6">
        <v>0</v>
      </c>
      <c r="G38" s="6">
        <v>0</v>
      </c>
      <c r="H38" s="6">
        <v>0</v>
      </c>
      <c r="I38" s="6">
        <v>0</v>
      </c>
      <c r="J38" s="6">
        <v>0</v>
      </c>
      <c r="K38" s="6">
        <v>0</v>
      </c>
      <c r="L38" s="6">
        <v>0</v>
      </c>
      <c r="M38" s="6">
        <v>0</v>
      </c>
      <c r="N38" s="6">
        <v>0</v>
      </c>
      <c r="O38" s="226" t="s">
        <v>265</v>
      </c>
    </row>
    <row r="39" spans="1:15" x14ac:dyDescent="0.25">
      <c r="A39" s="8" t="s">
        <v>260</v>
      </c>
      <c r="B39" s="234">
        <v>0</v>
      </c>
      <c r="C39" s="9">
        <v>0</v>
      </c>
      <c r="D39" s="9">
        <v>0</v>
      </c>
      <c r="E39" s="9">
        <v>0</v>
      </c>
      <c r="F39" s="9">
        <v>0</v>
      </c>
      <c r="G39" s="9">
        <v>0</v>
      </c>
      <c r="H39" s="9">
        <v>0</v>
      </c>
      <c r="I39" s="9">
        <v>0</v>
      </c>
      <c r="J39" s="9">
        <v>0</v>
      </c>
      <c r="K39" s="9">
        <v>0</v>
      </c>
      <c r="L39" s="9">
        <v>0</v>
      </c>
      <c r="M39" s="9">
        <v>0</v>
      </c>
      <c r="N39" s="6">
        <v>0</v>
      </c>
      <c r="O39" s="228" t="s">
        <v>266</v>
      </c>
    </row>
    <row r="40" spans="1:15" x14ac:dyDescent="0.25">
      <c r="A40" s="5" t="s">
        <v>31</v>
      </c>
      <c r="B40" s="236">
        <v>1986</v>
      </c>
      <c r="C40" s="7">
        <v>1718</v>
      </c>
      <c r="D40" s="7">
        <v>5492</v>
      </c>
      <c r="E40" s="7">
        <v>21185</v>
      </c>
      <c r="F40" s="7">
        <v>34087</v>
      </c>
      <c r="G40" s="7">
        <v>43060</v>
      </c>
      <c r="H40" s="7">
        <v>56799</v>
      </c>
      <c r="I40" s="7">
        <v>63151</v>
      </c>
      <c r="J40" s="7">
        <v>62992</v>
      </c>
      <c r="K40" s="7">
        <v>47554</v>
      </c>
      <c r="L40" s="7">
        <v>7054</v>
      </c>
      <c r="M40" s="7">
        <v>3700</v>
      </c>
      <c r="N40" s="7">
        <v>348778</v>
      </c>
      <c r="O40" s="232" t="s">
        <v>70</v>
      </c>
    </row>
    <row r="41" spans="1:15" x14ac:dyDescent="0.25">
      <c r="A41" s="8" t="s">
        <v>35</v>
      </c>
      <c r="B41" s="234">
        <v>800</v>
      </c>
      <c r="C41" s="9">
        <v>800</v>
      </c>
      <c r="D41" s="10">
        <v>1150</v>
      </c>
      <c r="E41" s="10">
        <v>4500</v>
      </c>
      <c r="F41" s="10">
        <v>6800</v>
      </c>
      <c r="G41" s="10">
        <v>6700</v>
      </c>
      <c r="H41" s="10">
        <v>11400</v>
      </c>
      <c r="I41" s="10">
        <v>11700</v>
      </c>
      <c r="J41" s="10">
        <v>12400</v>
      </c>
      <c r="K41" s="10">
        <v>8700</v>
      </c>
      <c r="L41" s="10">
        <v>2100</v>
      </c>
      <c r="M41" s="9">
        <v>900</v>
      </c>
      <c r="N41" s="7">
        <v>67950</v>
      </c>
      <c r="O41" s="228" t="s">
        <v>74</v>
      </c>
    </row>
    <row r="42" spans="1:15" x14ac:dyDescent="0.25">
      <c r="A42" s="8" t="s">
        <v>34</v>
      </c>
      <c r="B42" s="234">
        <v>200</v>
      </c>
      <c r="C42" s="9">
        <v>0</v>
      </c>
      <c r="D42" s="9">
        <v>200</v>
      </c>
      <c r="E42" s="9">
        <v>400</v>
      </c>
      <c r="F42" s="9">
        <v>600</v>
      </c>
      <c r="G42" s="10">
        <v>1000</v>
      </c>
      <c r="H42" s="10">
        <v>1000</v>
      </c>
      <c r="I42" s="9">
        <v>900</v>
      </c>
      <c r="J42" s="10">
        <v>1200</v>
      </c>
      <c r="K42" s="9">
        <v>700</v>
      </c>
      <c r="L42" s="9">
        <v>200</v>
      </c>
      <c r="M42" s="9">
        <v>0</v>
      </c>
      <c r="N42" s="7">
        <v>6400</v>
      </c>
      <c r="O42" s="228" t="s">
        <v>73</v>
      </c>
    </row>
    <row r="43" spans="1:15" x14ac:dyDescent="0.25">
      <c r="A43" s="8" t="s">
        <v>32</v>
      </c>
      <c r="B43" s="234">
        <v>900</v>
      </c>
      <c r="C43" s="9">
        <v>900</v>
      </c>
      <c r="D43" s="10">
        <v>3900</v>
      </c>
      <c r="E43" s="10">
        <v>15500</v>
      </c>
      <c r="F43" s="10">
        <v>23000</v>
      </c>
      <c r="G43" s="10">
        <v>31550</v>
      </c>
      <c r="H43" s="10">
        <v>39450</v>
      </c>
      <c r="I43" s="10">
        <v>45300</v>
      </c>
      <c r="J43" s="10">
        <v>43200</v>
      </c>
      <c r="K43" s="10">
        <v>34500</v>
      </c>
      <c r="L43" s="10">
        <v>4300</v>
      </c>
      <c r="M43" s="10">
        <v>2800</v>
      </c>
      <c r="N43" s="7">
        <v>245300</v>
      </c>
      <c r="O43" s="228" t="s">
        <v>71</v>
      </c>
    </row>
    <row r="44" spans="1:15" x14ac:dyDescent="0.25">
      <c r="A44" s="8" t="s">
        <v>36</v>
      </c>
      <c r="B44" s="234">
        <v>0</v>
      </c>
      <c r="C44" s="9">
        <v>0</v>
      </c>
      <c r="D44" s="9">
        <v>200</v>
      </c>
      <c r="E44" s="9">
        <v>300</v>
      </c>
      <c r="F44" s="10">
        <v>2727</v>
      </c>
      <c r="G44" s="9">
        <v>500</v>
      </c>
      <c r="H44" s="9">
        <v>500</v>
      </c>
      <c r="I44" s="9">
        <v>700</v>
      </c>
      <c r="J44" s="9">
        <v>700</v>
      </c>
      <c r="K44" s="9">
        <v>500</v>
      </c>
      <c r="L44" s="9">
        <v>100</v>
      </c>
      <c r="M44" s="9">
        <v>0</v>
      </c>
      <c r="N44" s="7">
        <v>6227</v>
      </c>
      <c r="O44" s="228" t="s">
        <v>75</v>
      </c>
    </row>
    <row r="45" spans="1:15" x14ac:dyDescent="0.25">
      <c r="A45" s="8" t="s">
        <v>33</v>
      </c>
      <c r="B45" s="234">
        <v>84</v>
      </c>
      <c r="C45" s="9">
        <v>18</v>
      </c>
      <c r="D45" s="9">
        <v>39</v>
      </c>
      <c r="E45" s="9">
        <v>371</v>
      </c>
      <c r="F45" s="9">
        <v>600</v>
      </c>
      <c r="G45" s="10">
        <v>2885</v>
      </c>
      <c r="H45" s="10">
        <v>4000</v>
      </c>
      <c r="I45" s="10">
        <v>3800</v>
      </c>
      <c r="J45" s="10">
        <v>4790</v>
      </c>
      <c r="K45" s="10">
        <v>2638</v>
      </c>
      <c r="L45" s="9">
        <v>342</v>
      </c>
      <c r="M45" s="9">
        <v>0</v>
      </c>
      <c r="N45" s="7">
        <v>19567</v>
      </c>
      <c r="O45" s="228" t="s">
        <v>72</v>
      </c>
    </row>
    <row r="46" spans="1:15" x14ac:dyDescent="0.25">
      <c r="A46" s="8" t="s">
        <v>37</v>
      </c>
      <c r="B46" s="234">
        <v>2</v>
      </c>
      <c r="C46" s="9">
        <v>0</v>
      </c>
      <c r="D46" s="9">
        <v>3</v>
      </c>
      <c r="E46" s="9">
        <v>114</v>
      </c>
      <c r="F46" s="9">
        <v>360</v>
      </c>
      <c r="G46" s="9">
        <v>425</v>
      </c>
      <c r="H46" s="9">
        <v>449</v>
      </c>
      <c r="I46" s="9">
        <v>751</v>
      </c>
      <c r="J46" s="9">
        <v>702</v>
      </c>
      <c r="K46" s="9">
        <v>516</v>
      </c>
      <c r="L46" s="9">
        <v>12</v>
      </c>
      <c r="M46" s="9">
        <v>0</v>
      </c>
      <c r="N46" s="7">
        <v>3334</v>
      </c>
      <c r="O46" s="228" t="s">
        <v>76</v>
      </c>
    </row>
    <row r="47" spans="1:15" x14ac:dyDescent="0.25">
      <c r="A47" s="5" t="s">
        <v>38</v>
      </c>
      <c r="B47" s="235">
        <v>0</v>
      </c>
      <c r="C47" s="6">
        <v>0</v>
      </c>
      <c r="D47" s="6">
        <v>0</v>
      </c>
      <c r="E47" s="6">
        <v>351</v>
      </c>
      <c r="F47" s="6">
        <v>500</v>
      </c>
      <c r="G47" s="6">
        <v>823</v>
      </c>
      <c r="H47" s="7">
        <v>2477</v>
      </c>
      <c r="I47" s="7">
        <v>4621</v>
      </c>
      <c r="J47" s="7">
        <v>1016</v>
      </c>
      <c r="K47" s="6">
        <v>0</v>
      </c>
      <c r="L47" s="6">
        <v>0</v>
      </c>
      <c r="M47" s="6">
        <v>0</v>
      </c>
      <c r="N47" s="7">
        <v>9788</v>
      </c>
      <c r="O47" s="232" t="s">
        <v>77</v>
      </c>
    </row>
    <row r="48" spans="1:15" x14ac:dyDescent="0.25">
      <c r="A48" s="8" t="s">
        <v>39</v>
      </c>
      <c r="B48" s="234">
        <v>0</v>
      </c>
      <c r="C48" s="9">
        <v>0</v>
      </c>
      <c r="D48" s="9">
        <v>0</v>
      </c>
      <c r="E48" s="9">
        <v>351</v>
      </c>
      <c r="F48" s="9">
        <v>500</v>
      </c>
      <c r="G48" s="9">
        <v>823</v>
      </c>
      <c r="H48" s="10">
        <v>2477</v>
      </c>
      <c r="I48" s="10">
        <v>4621</v>
      </c>
      <c r="J48" s="10">
        <v>1016</v>
      </c>
      <c r="K48" s="9">
        <v>0</v>
      </c>
      <c r="L48" s="9">
        <v>0</v>
      </c>
      <c r="M48" s="9">
        <v>0</v>
      </c>
      <c r="N48" s="7">
        <v>9788</v>
      </c>
      <c r="O48" s="228" t="s">
        <v>78</v>
      </c>
    </row>
    <row r="49" spans="1:15" x14ac:dyDescent="0.25">
      <c r="A49" s="5" t="s">
        <v>79</v>
      </c>
      <c r="B49" s="235">
        <v>87</v>
      </c>
      <c r="C49" s="6">
        <v>235</v>
      </c>
      <c r="D49" s="6">
        <v>250</v>
      </c>
      <c r="E49" s="6">
        <v>566</v>
      </c>
      <c r="F49" s="7">
        <v>1060</v>
      </c>
      <c r="G49" s="7">
        <v>1065</v>
      </c>
      <c r="H49" s="7">
        <v>1489</v>
      </c>
      <c r="I49" s="7">
        <v>1869</v>
      </c>
      <c r="J49" s="7">
        <v>1042</v>
      </c>
      <c r="K49" s="6">
        <v>668</v>
      </c>
      <c r="L49" s="6">
        <v>342</v>
      </c>
      <c r="M49" s="6">
        <v>172</v>
      </c>
      <c r="N49" s="7">
        <v>8845</v>
      </c>
      <c r="O49" s="232" t="s">
        <v>113</v>
      </c>
    </row>
    <row r="50" spans="1:15" x14ac:dyDescent="0.25">
      <c r="A50" s="8" t="s">
        <v>80</v>
      </c>
      <c r="B50" s="234">
        <v>78</v>
      </c>
      <c r="C50" s="9">
        <v>191</v>
      </c>
      <c r="D50" s="9">
        <v>168</v>
      </c>
      <c r="E50" s="9">
        <v>400</v>
      </c>
      <c r="F50" s="9">
        <v>655</v>
      </c>
      <c r="G50" s="9">
        <v>705</v>
      </c>
      <c r="H50" s="9">
        <v>559</v>
      </c>
      <c r="I50" s="9">
        <v>518</v>
      </c>
      <c r="J50" s="9">
        <v>513</v>
      </c>
      <c r="K50" s="9">
        <v>495</v>
      </c>
      <c r="L50" s="9">
        <v>310</v>
      </c>
      <c r="M50" s="9">
        <v>142</v>
      </c>
      <c r="N50" s="7">
        <v>4734</v>
      </c>
      <c r="O50" s="228" t="s">
        <v>114</v>
      </c>
    </row>
    <row r="51" spans="1:15" x14ac:dyDescent="0.25">
      <c r="A51" s="8" t="s">
        <v>81</v>
      </c>
      <c r="B51" s="234">
        <v>0</v>
      </c>
      <c r="C51" s="9">
        <v>0</v>
      </c>
      <c r="D51" s="9">
        <v>29</v>
      </c>
      <c r="E51" s="9">
        <v>101</v>
      </c>
      <c r="F51" s="9">
        <v>260</v>
      </c>
      <c r="G51" s="9">
        <v>262</v>
      </c>
      <c r="H51" s="9">
        <v>23</v>
      </c>
      <c r="I51" s="9">
        <v>40</v>
      </c>
      <c r="J51" s="9">
        <v>33</v>
      </c>
      <c r="K51" s="9">
        <v>64</v>
      </c>
      <c r="L51" s="9">
        <v>0</v>
      </c>
      <c r="M51" s="9">
        <v>0</v>
      </c>
      <c r="N51" s="6">
        <v>812</v>
      </c>
      <c r="O51" s="228" t="s">
        <v>115</v>
      </c>
    </row>
    <row r="52" spans="1:15" x14ac:dyDescent="0.25">
      <c r="A52" s="8" t="s">
        <v>82</v>
      </c>
      <c r="B52" s="234">
        <v>0</v>
      </c>
      <c r="C52" s="9">
        <v>0</v>
      </c>
      <c r="D52" s="9">
        <v>0</v>
      </c>
      <c r="E52" s="9">
        <v>9</v>
      </c>
      <c r="F52" s="9">
        <v>25</v>
      </c>
      <c r="G52" s="9">
        <v>36</v>
      </c>
      <c r="H52" s="9">
        <v>787</v>
      </c>
      <c r="I52" s="10">
        <v>1153</v>
      </c>
      <c r="J52" s="9">
        <v>338</v>
      </c>
      <c r="K52" s="9">
        <v>0</v>
      </c>
      <c r="L52" s="9">
        <v>0</v>
      </c>
      <c r="M52" s="9">
        <v>0</v>
      </c>
      <c r="N52" s="7">
        <v>2348</v>
      </c>
      <c r="O52" s="228" t="s">
        <v>116</v>
      </c>
    </row>
    <row r="53" spans="1:15" x14ac:dyDescent="0.25">
      <c r="A53" s="8" t="s">
        <v>83</v>
      </c>
      <c r="B53" s="234">
        <v>9</v>
      </c>
      <c r="C53" s="9">
        <v>44</v>
      </c>
      <c r="D53" s="9">
        <v>53</v>
      </c>
      <c r="E53" s="9">
        <v>56</v>
      </c>
      <c r="F53" s="9">
        <v>120</v>
      </c>
      <c r="G53" s="9">
        <v>62</v>
      </c>
      <c r="H53" s="9">
        <v>120</v>
      </c>
      <c r="I53" s="9">
        <v>158</v>
      </c>
      <c r="J53" s="9">
        <v>158</v>
      </c>
      <c r="K53" s="9">
        <v>109</v>
      </c>
      <c r="L53" s="9">
        <v>32</v>
      </c>
      <c r="M53" s="9">
        <v>30</v>
      </c>
      <c r="N53" s="6">
        <v>951</v>
      </c>
      <c r="O53" s="228" t="s">
        <v>117</v>
      </c>
    </row>
    <row r="54" spans="1:15" x14ac:dyDescent="0.25">
      <c r="A54" s="5" t="s">
        <v>84</v>
      </c>
      <c r="B54" s="235">
        <v>0</v>
      </c>
      <c r="C54" s="6">
        <v>177</v>
      </c>
      <c r="D54" s="6">
        <v>0</v>
      </c>
      <c r="E54" s="6">
        <v>204</v>
      </c>
      <c r="F54" s="6">
        <v>603</v>
      </c>
      <c r="G54" s="7">
        <v>1420</v>
      </c>
      <c r="H54" s="7">
        <v>1581</v>
      </c>
      <c r="I54" s="7">
        <v>1683</v>
      </c>
      <c r="J54" s="7">
        <v>1888</v>
      </c>
      <c r="K54" s="6">
        <v>941</v>
      </c>
      <c r="L54" s="6">
        <v>941</v>
      </c>
      <c r="M54" s="6">
        <v>0</v>
      </c>
      <c r="N54" s="7">
        <v>9438</v>
      </c>
      <c r="O54" s="232" t="s">
        <v>118</v>
      </c>
    </row>
    <row r="55" spans="1:15" x14ac:dyDescent="0.25">
      <c r="A55" s="8" t="s">
        <v>85</v>
      </c>
      <c r="B55" s="234">
        <v>0</v>
      </c>
      <c r="C55" s="9">
        <v>177</v>
      </c>
      <c r="D55" s="9">
        <v>0</v>
      </c>
      <c r="E55" s="9">
        <v>204</v>
      </c>
      <c r="F55" s="9">
        <v>603</v>
      </c>
      <c r="G55" s="10">
        <v>1420</v>
      </c>
      <c r="H55" s="10">
        <v>1581</v>
      </c>
      <c r="I55" s="10">
        <v>1683</v>
      </c>
      <c r="J55" s="10">
        <v>1888</v>
      </c>
      <c r="K55" s="9">
        <v>941</v>
      </c>
      <c r="L55" s="9">
        <v>941</v>
      </c>
      <c r="M55" s="9">
        <v>0</v>
      </c>
      <c r="N55" s="7">
        <v>9438</v>
      </c>
      <c r="O55" s="228" t="s">
        <v>119</v>
      </c>
    </row>
    <row r="56" spans="1:15" x14ac:dyDescent="0.25">
      <c r="A56" s="5" t="s">
        <v>86</v>
      </c>
      <c r="B56" s="236">
        <v>1638</v>
      </c>
      <c r="C56" s="7">
        <v>1386</v>
      </c>
      <c r="D56" s="7">
        <v>4314</v>
      </c>
      <c r="E56" s="7">
        <v>14291</v>
      </c>
      <c r="F56" s="7">
        <v>13756</v>
      </c>
      <c r="G56" s="7">
        <v>10510</v>
      </c>
      <c r="H56" s="7">
        <v>11690</v>
      </c>
      <c r="I56" s="7">
        <v>17682</v>
      </c>
      <c r="J56" s="7">
        <v>15206</v>
      </c>
      <c r="K56" s="7">
        <v>14385</v>
      </c>
      <c r="L56" s="7">
        <v>2491</v>
      </c>
      <c r="M56" s="6">
        <v>799</v>
      </c>
      <c r="N56" s="7">
        <v>108148</v>
      </c>
      <c r="O56" s="232" t="s">
        <v>120</v>
      </c>
    </row>
    <row r="57" spans="1:15" x14ac:dyDescent="0.25">
      <c r="A57" s="8" t="s">
        <v>87</v>
      </c>
      <c r="B57" s="237">
        <v>1638</v>
      </c>
      <c r="C57" s="10">
        <v>1386</v>
      </c>
      <c r="D57" s="10">
        <v>4314</v>
      </c>
      <c r="E57" s="10">
        <v>14291</v>
      </c>
      <c r="F57" s="10">
        <v>13679</v>
      </c>
      <c r="G57" s="10">
        <v>10443</v>
      </c>
      <c r="H57" s="10">
        <v>11575</v>
      </c>
      <c r="I57" s="10">
        <v>17494</v>
      </c>
      <c r="J57" s="10">
        <v>15104</v>
      </c>
      <c r="K57" s="10">
        <v>14335</v>
      </c>
      <c r="L57" s="10">
        <v>2487</v>
      </c>
      <c r="M57" s="9">
        <v>791</v>
      </c>
      <c r="N57" s="7">
        <v>107537</v>
      </c>
      <c r="O57" s="228" t="s">
        <v>121</v>
      </c>
    </row>
    <row r="58" spans="1:15" x14ac:dyDescent="0.25">
      <c r="A58" s="8" t="s">
        <v>267</v>
      </c>
      <c r="B58" s="234">
        <v>0</v>
      </c>
      <c r="C58" s="9">
        <v>0</v>
      </c>
      <c r="D58" s="9">
        <v>0</v>
      </c>
      <c r="E58" s="9">
        <v>0</v>
      </c>
      <c r="F58" s="9">
        <v>77</v>
      </c>
      <c r="G58" s="9">
        <v>67</v>
      </c>
      <c r="H58" s="9">
        <v>115</v>
      </c>
      <c r="I58" s="9">
        <v>188</v>
      </c>
      <c r="J58" s="9">
        <v>102</v>
      </c>
      <c r="K58" s="9">
        <v>50</v>
      </c>
      <c r="L58" s="9">
        <v>4</v>
      </c>
      <c r="M58" s="9">
        <v>8</v>
      </c>
      <c r="N58" s="6">
        <v>611</v>
      </c>
      <c r="O58" s="228" t="s">
        <v>268</v>
      </c>
    </row>
    <row r="59" spans="1:15" x14ac:dyDescent="0.25">
      <c r="A59" s="5" t="s">
        <v>88</v>
      </c>
      <c r="B59" s="235">
        <v>15</v>
      </c>
      <c r="C59" s="6">
        <v>8</v>
      </c>
      <c r="D59" s="6">
        <v>49</v>
      </c>
      <c r="E59" s="6">
        <v>33</v>
      </c>
      <c r="F59" s="6">
        <v>48</v>
      </c>
      <c r="G59" s="6">
        <v>49</v>
      </c>
      <c r="H59" s="6">
        <v>48</v>
      </c>
      <c r="I59" s="6">
        <v>106</v>
      </c>
      <c r="J59" s="6">
        <v>59</v>
      </c>
      <c r="K59" s="6">
        <v>68</v>
      </c>
      <c r="L59" s="6">
        <v>14</v>
      </c>
      <c r="M59" s="6">
        <v>21</v>
      </c>
      <c r="N59" s="6">
        <v>518</v>
      </c>
      <c r="O59" s="232" t="s">
        <v>122</v>
      </c>
    </row>
    <row r="60" spans="1:15" x14ac:dyDescent="0.25">
      <c r="A60" s="8" t="s">
        <v>89</v>
      </c>
      <c r="B60" s="234">
        <v>15</v>
      </c>
      <c r="C60" s="9">
        <v>8</v>
      </c>
      <c r="D60" s="9">
        <v>49</v>
      </c>
      <c r="E60" s="9">
        <v>33</v>
      </c>
      <c r="F60" s="9">
        <v>48</v>
      </c>
      <c r="G60" s="9">
        <v>49</v>
      </c>
      <c r="H60" s="9">
        <v>48</v>
      </c>
      <c r="I60" s="9">
        <v>106</v>
      </c>
      <c r="J60" s="9">
        <v>59</v>
      </c>
      <c r="K60" s="9">
        <v>68</v>
      </c>
      <c r="L60" s="9">
        <v>14</v>
      </c>
      <c r="M60" s="9">
        <v>21</v>
      </c>
      <c r="N60" s="6">
        <v>518</v>
      </c>
      <c r="O60" s="228" t="s">
        <v>123</v>
      </c>
    </row>
    <row r="61" spans="1:15" x14ac:dyDescent="0.25">
      <c r="A61" s="5" t="s">
        <v>90</v>
      </c>
      <c r="B61" s="236">
        <v>2000</v>
      </c>
      <c r="C61" s="7">
        <v>1600</v>
      </c>
      <c r="D61" s="7">
        <v>5800</v>
      </c>
      <c r="E61" s="7">
        <v>31500</v>
      </c>
      <c r="F61" s="7">
        <v>43600</v>
      </c>
      <c r="G61" s="7">
        <v>41000</v>
      </c>
      <c r="H61" s="7">
        <v>49100</v>
      </c>
      <c r="I61" s="7">
        <v>57700</v>
      </c>
      <c r="J61" s="7">
        <v>51200</v>
      </c>
      <c r="K61" s="7">
        <v>41800</v>
      </c>
      <c r="L61" s="7">
        <v>5200</v>
      </c>
      <c r="M61" s="7">
        <v>3800</v>
      </c>
      <c r="N61" s="7">
        <v>334300</v>
      </c>
      <c r="O61" s="232" t="s">
        <v>124</v>
      </c>
    </row>
    <row r="62" spans="1:15" x14ac:dyDescent="0.25">
      <c r="A62" s="8" t="s">
        <v>91</v>
      </c>
      <c r="B62" s="237">
        <v>2000</v>
      </c>
      <c r="C62" s="10">
        <v>1600</v>
      </c>
      <c r="D62" s="10">
        <v>5800</v>
      </c>
      <c r="E62" s="10">
        <v>31500</v>
      </c>
      <c r="F62" s="10">
        <v>43600</v>
      </c>
      <c r="G62" s="10">
        <v>41000</v>
      </c>
      <c r="H62" s="10">
        <v>49100</v>
      </c>
      <c r="I62" s="10">
        <v>57700</v>
      </c>
      <c r="J62" s="10">
        <v>51200</v>
      </c>
      <c r="K62" s="10">
        <v>41800</v>
      </c>
      <c r="L62" s="10">
        <v>5200</v>
      </c>
      <c r="M62" s="10">
        <v>3800</v>
      </c>
      <c r="N62" s="7">
        <v>334300</v>
      </c>
      <c r="O62" s="228" t="s">
        <v>125</v>
      </c>
    </row>
    <row r="63" spans="1:15" x14ac:dyDescent="0.25">
      <c r="A63" s="5" t="s">
        <v>92</v>
      </c>
      <c r="B63" s="236">
        <v>1132</v>
      </c>
      <c r="C63" s="6">
        <v>808</v>
      </c>
      <c r="D63" s="7">
        <v>2079</v>
      </c>
      <c r="E63" s="7">
        <v>4525</v>
      </c>
      <c r="F63" s="7">
        <v>7305</v>
      </c>
      <c r="G63" s="7">
        <v>6119</v>
      </c>
      <c r="H63" s="7">
        <v>6726</v>
      </c>
      <c r="I63" s="7">
        <v>9030</v>
      </c>
      <c r="J63" s="7">
        <v>9788</v>
      </c>
      <c r="K63" s="7">
        <v>6135</v>
      </c>
      <c r="L63" s="7">
        <v>1954</v>
      </c>
      <c r="M63" s="7">
        <v>1159</v>
      </c>
      <c r="N63" s="7">
        <v>56760</v>
      </c>
      <c r="O63" s="232" t="s">
        <v>126</v>
      </c>
    </row>
    <row r="64" spans="1:15" x14ac:dyDescent="0.25">
      <c r="A64" s="8" t="s">
        <v>93</v>
      </c>
      <c r="B64" s="234">
        <v>0</v>
      </c>
      <c r="C64" s="9">
        <v>0</v>
      </c>
      <c r="D64" s="9">
        <v>0</v>
      </c>
      <c r="E64" s="9">
        <v>0</v>
      </c>
      <c r="F64" s="9">
        <v>0</v>
      </c>
      <c r="G64" s="9">
        <v>0</v>
      </c>
      <c r="H64" s="9">
        <v>0</v>
      </c>
      <c r="I64" s="9">
        <v>0</v>
      </c>
      <c r="J64" s="9">
        <v>0</v>
      </c>
      <c r="K64" s="9">
        <v>0</v>
      </c>
      <c r="L64" s="9">
        <v>0</v>
      </c>
      <c r="M64" s="9">
        <v>0</v>
      </c>
      <c r="N64" s="6">
        <v>0</v>
      </c>
      <c r="O64" s="228" t="s">
        <v>127</v>
      </c>
    </row>
    <row r="65" spans="1:15" x14ac:dyDescent="0.25">
      <c r="A65" s="8" t="s">
        <v>94</v>
      </c>
      <c r="B65" s="234">
        <v>0</v>
      </c>
      <c r="C65" s="9">
        <v>0</v>
      </c>
      <c r="D65" s="9">
        <v>0</v>
      </c>
      <c r="E65" s="9">
        <v>0</v>
      </c>
      <c r="F65" s="9">
        <v>0</v>
      </c>
      <c r="G65" s="9">
        <v>0</v>
      </c>
      <c r="H65" s="9">
        <v>0</v>
      </c>
      <c r="I65" s="9">
        <v>0</v>
      </c>
      <c r="J65" s="9">
        <v>0</v>
      </c>
      <c r="K65" s="9">
        <v>0</v>
      </c>
      <c r="L65" s="9">
        <v>0</v>
      </c>
      <c r="M65" s="9">
        <v>0</v>
      </c>
      <c r="N65" s="6">
        <v>0</v>
      </c>
      <c r="O65" s="228" t="s">
        <v>128</v>
      </c>
    </row>
    <row r="66" spans="1:15" x14ac:dyDescent="0.25">
      <c r="A66" s="8" t="s">
        <v>95</v>
      </c>
      <c r="B66" s="234">
        <v>0</v>
      </c>
      <c r="C66" s="9">
        <v>0</v>
      </c>
      <c r="D66" s="9">
        <v>0</v>
      </c>
      <c r="E66" s="9">
        <v>0</v>
      </c>
      <c r="F66" s="9">
        <v>0</v>
      </c>
      <c r="G66" s="9">
        <v>0</v>
      </c>
      <c r="H66" s="9">
        <v>0</v>
      </c>
      <c r="I66" s="9">
        <v>0</v>
      </c>
      <c r="J66" s="9">
        <v>0</v>
      </c>
      <c r="K66" s="9">
        <v>0</v>
      </c>
      <c r="L66" s="9">
        <v>0</v>
      </c>
      <c r="M66" s="9">
        <v>0</v>
      </c>
      <c r="N66" s="6">
        <v>0</v>
      </c>
      <c r="O66" s="228" t="s">
        <v>129</v>
      </c>
    </row>
    <row r="67" spans="1:15" x14ac:dyDescent="0.25">
      <c r="A67" s="8" t="s">
        <v>96</v>
      </c>
      <c r="B67" s="234">
        <v>936</v>
      </c>
      <c r="C67" s="9">
        <v>685</v>
      </c>
      <c r="D67" s="10">
        <v>1775</v>
      </c>
      <c r="E67" s="10">
        <v>3853</v>
      </c>
      <c r="F67" s="10">
        <v>6587</v>
      </c>
      <c r="G67" s="10">
        <v>5713</v>
      </c>
      <c r="H67" s="10">
        <v>6115</v>
      </c>
      <c r="I67" s="10">
        <v>8285</v>
      </c>
      <c r="J67" s="10">
        <v>9132</v>
      </c>
      <c r="K67" s="10">
        <v>5446</v>
      </c>
      <c r="L67" s="10">
        <v>1644</v>
      </c>
      <c r="M67" s="9">
        <v>927</v>
      </c>
      <c r="N67" s="7">
        <v>51098</v>
      </c>
      <c r="O67" s="228" t="s">
        <v>130</v>
      </c>
    </row>
    <row r="68" spans="1:15" x14ac:dyDescent="0.25">
      <c r="A68" s="8" t="s">
        <v>97</v>
      </c>
      <c r="B68" s="234">
        <v>196</v>
      </c>
      <c r="C68" s="9">
        <v>123</v>
      </c>
      <c r="D68" s="9">
        <v>304</v>
      </c>
      <c r="E68" s="9">
        <v>672</v>
      </c>
      <c r="F68" s="9">
        <v>718</v>
      </c>
      <c r="G68" s="9">
        <v>406</v>
      </c>
      <c r="H68" s="9">
        <v>611</v>
      </c>
      <c r="I68" s="9">
        <v>745</v>
      </c>
      <c r="J68" s="9">
        <v>656</v>
      </c>
      <c r="K68" s="9">
        <v>689</v>
      </c>
      <c r="L68" s="9">
        <v>310</v>
      </c>
      <c r="M68" s="9">
        <v>232</v>
      </c>
      <c r="N68" s="7">
        <v>5662</v>
      </c>
      <c r="O68" s="228" t="s">
        <v>131</v>
      </c>
    </row>
    <row r="69" spans="1:15" x14ac:dyDescent="0.25">
      <c r="A69" s="5" t="s">
        <v>98</v>
      </c>
      <c r="B69" s="235">
        <v>350</v>
      </c>
      <c r="C69" s="6">
        <v>213</v>
      </c>
      <c r="D69" s="6">
        <v>244</v>
      </c>
      <c r="E69" s="7">
        <v>1112</v>
      </c>
      <c r="F69" s="6">
        <v>973</v>
      </c>
      <c r="G69" s="6">
        <v>831</v>
      </c>
      <c r="H69" s="7">
        <v>1515</v>
      </c>
      <c r="I69" s="7">
        <v>2866</v>
      </c>
      <c r="J69" s="7">
        <v>1681</v>
      </c>
      <c r="K69" s="7">
        <v>1720</v>
      </c>
      <c r="L69" s="6">
        <v>512</v>
      </c>
      <c r="M69" s="6">
        <v>630</v>
      </c>
      <c r="N69" s="7">
        <v>12647</v>
      </c>
      <c r="O69" s="232" t="s">
        <v>132</v>
      </c>
    </row>
    <row r="70" spans="1:15" x14ac:dyDescent="0.25">
      <c r="A70" s="8" t="s">
        <v>99</v>
      </c>
      <c r="B70" s="234">
        <v>50</v>
      </c>
      <c r="C70" s="9">
        <v>27</v>
      </c>
      <c r="D70" s="9">
        <v>65</v>
      </c>
      <c r="E70" s="9">
        <v>168</v>
      </c>
      <c r="F70" s="9">
        <v>302</v>
      </c>
      <c r="G70" s="9">
        <v>244</v>
      </c>
      <c r="H70" s="9">
        <v>218</v>
      </c>
      <c r="I70" s="9">
        <v>311</v>
      </c>
      <c r="J70" s="9">
        <v>301</v>
      </c>
      <c r="K70" s="9">
        <v>200</v>
      </c>
      <c r="L70" s="9">
        <v>46</v>
      </c>
      <c r="M70" s="9">
        <v>38</v>
      </c>
      <c r="N70" s="7">
        <v>1970</v>
      </c>
      <c r="O70" s="228" t="s">
        <v>133</v>
      </c>
    </row>
    <row r="71" spans="1:15" x14ac:dyDescent="0.25">
      <c r="A71" s="8" t="s">
        <v>100</v>
      </c>
      <c r="B71" s="234">
        <v>300</v>
      </c>
      <c r="C71" s="9">
        <v>186</v>
      </c>
      <c r="D71" s="9">
        <v>179</v>
      </c>
      <c r="E71" s="9">
        <v>944</v>
      </c>
      <c r="F71" s="9">
        <v>671</v>
      </c>
      <c r="G71" s="9">
        <v>587</v>
      </c>
      <c r="H71" s="10">
        <v>1297</v>
      </c>
      <c r="I71" s="10">
        <v>2555</v>
      </c>
      <c r="J71" s="10">
        <v>1380</v>
      </c>
      <c r="K71" s="10">
        <v>1520</v>
      </c>
      <c r="L71" s="9">
        <v>466</v>
      </c>
      <c r="M71" s="9">
        <v>592</v>
      </c>
      <c r="N71" s="7">
        <v>10677</v>
      </c>
      <c r="O71" s="228" t="s">
        <v>134</v>
      </c>
    </row>
    <row r="72" spans="1:15" x14ac:dyDescent="0.25">
      <c r="A72" s="5" t="s">
        <v>101</v>
      </c>
      <c r="B72" s="235">
        <v>26</v>
      </c>
      <c r="C72" s="6">
        <v>17</v>
      </c>
      <c r="D72" s="6">
        <v>50</v>
      </c>
      <c r="E72" s="6">
        <v>60</v>
      </c>
      <c r="F72" s="6">
        <v>414</v>
      </c>
      <c r="G72" s="6">
        <v>269</v>
      </c>
      <c r="H72" s="6">
        <v>216</v>
      </c>
      <c r="I72" s="6">
        <v>354</v>
      </c>
      <c r="J72" s="6">
        <v>209</v>
      </c>
      <c r="K72" s="6">
        <v>171</v>
      </c>
      <c r="L72" s="6">
        <v>35</v>
      </c>
      <c r="M72" s="6">
        <v>20</v>
      </c>
      <c r="N72" s="7">
        <v>1841</v>
      </c>
      <c r="O72" s="232" t="s">
        <v>135</v>
      </c>
    </row>
    <row r="73" spans="1:15" x14ac:dyDescent="0.25">
      <c r="A73" s="8" t="s">
        <v>102</v>
      </c>
      <c r="B73" s="234">
        <v>0</v>
      </c>
      <c r="C73" s="9">
        <v>0</v>
      </c>
      <c r="D73" s="9">
        <v>0</v>
      </c>
      <c r="E73" s="9">
        <v>0</v>
      </c>
      <c r="F73" s="9">
        <v>0</v>
      </c>
      <c r="G73" s="9">
        <v>0</v>
      </c>
      <c r="H73" s="9">
        <v>0</v>
      </c>
      <c r="I73" s="9">
        <v>0</v>
      </c>
      <c r="J73" s="9">
        <v>0</v>
      </c>
      <c r="K73" s="9">
        <v>0</v>
      </c>
      <c r="L73" s="9">
        <v>0</v>
      </c>
      <c r="M73" s="9">
        <v>0</v>
      </c>
      <c r="N73" s="6">
        <v>0</v>
      </c>
      <c r="O73" s="228" t="s">
        <v>136</v>
      </c>
    </row>
    <row r="74" spans="1:15" x14ac:dyDescent="0.25">
      <c r="A74" s="8" t="s">
        <v>103</v>
      </c>
      <c r="B74" s="234">
        <v>26</v>
      </c>
      <c r="C74" s="9">
        <v>17</v>
      </c>
      <c r="D74" s="9">
        <v>50</v>
      </c>
      <c r="E74" s="9">
        <v>60</v>
      </c>
      <c r="F74" s="9">
        <v>414</v>
      </c>
      <c r="G74" s="9">
        <v>269</v>
      </c>
      <c r="H74" s="9">
        <v>216</v>
      </c>
      <c r="I74" s="9">
        <v>354</v>
      </c>
      <c r="J74" s="9">
        <v>209</v>
      </c>
      <c r="K74" s="9">
        <v>171</v>
      </c>
      <c r="L74" s="9">
        <v>35</v>
      </c>
      <c r="M74" s="9">
        <v>20</v>
      </c>
      <c r="N74" s="7">
        <v>1841</v>
      </c>
      <c r="O74" s="228" t="s">
        <v>137</v>
      </c>
    </row>
    <row r="75" spans="1:15" x14ac:dyDescent="0.25">
      <c r="A75" s="8" t="s">
        <v>104</v>
      </c>
      <c r="B75" s="234">
        <v>0</v>
      </c>
      <c r="C75" s="9">
        <v>0</v>
      </c>
      <c r="D75" s="9">
        <v>0</v>
      </c>
      <c r="E75" s="9">
        <v>0</v>
      </c>
      <c r="F75" s="9">
        <v>0</v>
      </c>
      <c r="G75" s="9">
        <v>0</v>
      </c>
      <c r="H75" s="9">
        <v>0</v>
      </c>
      <c r="I75" s="9">
        <v>0</v>
      </c>
      <c r="J75" s="9">
        <v>0</v>
      </c>
      <c r="K75" s="9">
        <v>0</v>
      </c>
      <c r="L75" s="9">
        <v>0</v>
      </c>
      <c r="M75" s="9">
        <v>0</v>
      </c>
      <c r="N75" s="6">
        <v>0</v>
      </c>
      <c r="O75" s="228" t="s">
        <v>138</v>
      </c>
    </row>
    <row r="76" spans="1:15" x14ac:dyDescent="0.25">
      <c r="A76" s="5" t="s">
        <v>105</v>
      </c>
      <c r="B76" s="235">
        <v>32</v>
      </c>
      <c r="C76" s="6">
        <v>19</v>
      </c>
      <c r="D76" s="6">
        <v>79</v>
      </c>
      <c r="E76" s="6">
        <v>716</v>
      </c>
      <c r="F76" s="7">
        <v>1712</v>
      </c>
      <c r="G76" s="7">
        <v>2132</v>
      </c>
      <c r="H76" s="7">
        <v>2742</v>
      </c>
      <c r="I76" s="7">
        <v>4175</v>
      </c>
      <c r="J76" s="7">
        <v>3014</v>
      </c>
      <c r="K76" s="7">
        <v>1962</v>
      </c>
      <c r="L76" s="6">
        <v>91</v>
      </c>
      <c r="M76" s="6">
        <v>82</v>
      </c>
      <c r="N76" s="7">
        <v>16756</v>
      </c>
      <c r="O76" s="232" t="s">
        <v>139</v>
      </c>
    </row>
    <row r="77" spans="1:15" x14ac:dyDescent="0.25">
      <c r="A77" s="8" t="s">
        <v>106</v>
      </c>
      <c r="B77" s="234">
        <v>11</v>
      </c>
      <c r="C77" s="9">
        <v>3</v>
      </c>
      <c r="D77" s="9">
        <v>35</v>
      </c>
      <c r="E77" s="9">
        <v>403</v>
      </c>
      <c r="F77" s="10">
        <v>1045</v>
      </c>
      <c r="G77" s="10">
        <v>1401</v>
      </c>
      <c r="H77" s="10">
        <v>1660</v>
      </c>
      <c r="I77" s="10">
        <v>2500</v>
      </c>
      <c r="J77" s="10">
        <v>1898</v>
      </c>
      <c r="K77" s="10">
        <v>1293</v>
      </c>
      <c r="L77" s="9">
        <v>91</v>
      </c>
      <c r="M77" s="9">
        <v>82</v>
      </c>
      <c r="N77" s="7">
        <v>10422</v>
      </c>
      <c r="O77" s="228" t="s">
        <v>140</v>
      </c>
    </row>
    <row r="78" spans="1:15" x14ac:dyDescent="0.25">
      <c r="A78" s="8" t="s">
        <v>107</v>
      </c>
      <c r="B78" s="234">
        <v>0</v>
      </c>
      <c r="C78" s="9">
        <v>0</v>
      </c>
      <c r="D78" s="9">
        <v>0</v>
      </c>
      <c r="E78" s="9">
        <v>0</v>
      </c>
      <c r="F78" s="9">
        <v>0</v>
      </c>
      <c r="G78" s="9">
        <v>0</v>
      </c>
      <c r="H78" s="9">
        <v>0</v>
      </c>
      <c r="I78" s="9">
        <v>0</v>
      </c>
      <c r="J78" s="9">
        <v>0</v>
      </c>
      <c r="K78" s="9">
        <v>0</v>
      </c>
      <c r="L78" s="9">
        <v>0</v>
      </c>
      <c r="M78" s="9">
        <v>0</v>
      </c>
      <c r="N78" s="6">
        <v>0</v>
      </c>
      <c r="O78" s="228" t="s">
        <v>141</v>
      </c>
    </row>
    <row r="79" spans="1:15" x14ac:dyDescent="0.25">
      <c r="A79" s="8" t="s">
        <v>108</v>
      </c>
      <c r="B79" s="234">
        <v>21</v>
      </c>
      <c r="C79" s="9">
        <v>16</v>
      </c>
      <c r="D79" s="9">
        <v>44</v>
      </c>
      <c r="E79" s="9">
        <v>313</v>
      </c>
      <c r="F79" s="9">
        <v>667</v>
      </c>
      <c r="G79" s="9">
        <v>731</v>
      </c>
      <c r="H79" s="10">
        <v>1082</v>
      </c>
      <c r="I79" s="10">
        <v>1675</v>
      </c>
      <c r="J79" s="10">
        <v>1116</v>
      </c>
      <c r="K79" s="9">
        <v>669</v>
      </c>
      <c r="L79" s="9">
        <v>0</v>
      </c>
      <c r="M79" s="9">
        <v>0</v>
      </c>
      <c r="N79" s="7">
        <v>6334</v>
      </c>
      <c r="O79" s="228" t="s">
        <v>272</v>
      </c>
    </row>
    <row r="80" spans="1:15" x14ac:dyDescent="0.25">
      <c r="A80" s="5" t="s">
        <v>109</v>
      </c>
      <c r="B80" s="235">
        <v>0</v>
      </c>
      <c r="C80" s="6">
        <v>0</v>
      </c>
      <c r="D80" s="6">
        <v>0</v>
      </c>
      <c r="E80" s="6">
        <v>0</v>
      </c>
      <c r="F80" s="6">
        <v>0</v>
      </c>
      <c r="G80" s="6">
        <v>0</v>
      </c>
      <c r="H80" s="6">
        <v>0</v>
      </c>
      <c r="I80" s="6">
        <v>0</v>
      </c>
      <c r="J80" s="6">
        <v>0</v>
      </c>
      <c r="K80" s="6">
        <v>0</v>
      </c>
      <c r="L80" s="6">
        <v>0</v>
      </c>
      <c r="M80" s="6">
        <v>0</v>
      </c>
      <c r="N80" s="6">
        <v>0</v>
      </c>
      <c r="O80" s="232" t="s">
        <v>143</v>
      </c>
    </row>
    <row r="81" spans="1:15" x14ac:dyDescent="0.25">
      <c r="A81" s="8" t="s">
        <v>110</v>
      </c>
      <c r="B81" s="234">
        <v>0</v>
      </c>
      <c r="C81" s="9">
        <v>0</v>
      </c>
      <c r="D81" s="9">
        <v>0</v>
      </c>
      <c r="E81" s="9">
        <v>0</v>
      </c>
      <c r="F81" s="9">
        <v>0</v>
      </c>
      <c r="G81" s="9">
        <v>0</v>
      </c>
      <c r="H81" s="9">
        <v>0</v>
      </c>
      <c r="I81" s="9">
        <v>0</v>
      </c>
      <c r="J81" s="9">
        <v>0</v>
      </c>
      <c r="K81" s="9">
        <v>0</v>
      </c>
      <c r="L81" s="9">
        <v>0</v>
      </c>
      <c r="M81" s="9">
        <v>0</v>
      </c>
      <c r="N81" s="6">
        <v>0</v>
      </c>
      <c r="O81" s="228" t="s">
        <v>144</v>
      </c>
    </row>
    <row r="82" spans="1:15" x14ac:dyDescent="0.25">
      <c r="A82" s="5" t="s">
        <v>111</v>
      </c>
      <c r="B82" s="235">
        <v>6</v>
      </c>
      <c r="C82" s="6">
        <v>6</v>
      </c>
      <c r="D82" s="6">
        <v>21</v>
      </c>
      <c r="E82" s="6">
        <v>68</v>
      </c>
      <c r="F82" s="6">
        <v>88</v>
      </c>
      <c r="G82" s="6">
        <v>66</v>
      </c>
      <c r="H82" s="6">
        <v>72</v>
      </c>
      <c r="I82" s="6">
        <v>186</v>
      </c>
      <c r="J82" s="6">
        <v>92</v>
      </c>
      <c r="K82" s="6">
        <v>124</v>
      </c>
      <c r="L82" s="6">
        <v>27</v>
      </c>
      <c r="M82" s="6">
        <v>46</v>
      </c>
      <c r="N82" s="6">
        <v>802</v>
      </c>
      <c r="O82" s="232" t="s">
        <v>145</v>
      </c>
    </row>
    <row r="83" spans="1:15" x14ac:dyDescent="0.25">
      <c r="A83" s="8" t="s">
        <v>269</v>
      </c>
      <c r="B83" s="234">
        <v>6</v>
      </c>
      <c r="C83" s="9">
        <v>6</v>
      </c>
      <c r="D83" s="9">
        <v>21</v>
      </c>
      <c r="E83" s="9">
        <v>68</v>
      </c>
      <c r="F83" s="9">
        <v>88</v>
      </c>
      <c r="G83" s="9">
        <v>66</v>
      </c>
      <c r="H83" s="9">
        <v>72</v>
      </c>
      <c r="I83" s="9">
        <v>186</v>
      </c>
      <c r="J83" s="9">
        <v>92</v>
      </c>
      <c r="K83" s="9">
        <v>124</v>
      </c>
      <c r="L83" s="9">
        <v>27</v>
      </c>
      <c r="M83" s="9">
        <v>46</v>
      </c>
      <c r="N83" s="6">
        <v>802</v>
      </c>
      <c r="O83" s="228" t="s">
        <v>146</v>
      </c>
    </row>
    <row r="84" spans="1:15" x14ac:dyDescent="0.25">
      <c r="A84" s="5" t="s">
        <v>147</v>
      </c>
      <c r="B84" s="235">
        <v>98</v>
      </c>
      <c r="C84" s="6">
        <v>111</v>
      </c>
      <c r="D84" s="6">
        <v>554</v>
      </c>
      <c r="E84" s="7">
        <v>3158</v>
      </c>
      <c r="F84" s="7">
        <v>7604</v>
      </c>
      <c r="G84" s="7">
        <v>8392</v>
      </c>
      <c r="H84" s="7">
        <v>14437</v>
      </c>
      <c r="I84" s="7">
        <v>17115</v>
      </c>
      <c r="J84" s="7">
        <v>11043</v>
      </c>
      <c r="K84" s="7">
        <v>4761</v>
      </c>
      <c r="L84" s="7">
        <v>2238</v>
      </c>
      <c r="M84" s="6">
        <v>153</v>
      </c>
      <c r="N84" s="7">
        <v>69664</v>
      </c>
      <c r="O84" s="232" t="s">
        <v>185</v>
      </c>
    </row>
    <row r="85" spans="1:15" x14ac:dyDescent="0.25">
      <c r="A85" s="8" t="s">
        <v>149</v>
      </c>
      <c r="B85" s="234">
        <v>31</v>
      </c>
      <c r="C85" s="9">
        <v>44</v>
      </c>
      <c r="D85" s="9">
        <v>148</v>
      </c>
      <c r="E85" s="9">
        <v>785</v>
      </c>
      <c r="F85" s="10">
        <v>2000</v>
      </c>
      <c r="G85" s="10">
        <v>1925</v>
      </c>
      <c r="H85" s="10">
        <v>2525</v>
      </c>
      <c r="I85" s="10">
        <v>2870</v>
      </c>
      <c r="J85" s="10">
        <v>2760</v>
      </c>
      <c r="K85" s="10">
        <v>1510</v>
      </c>
      <c r="L85" s="9">
        <v>181</v>
      </c>
      <c r="M85" s="9">
        <v>36</v>
      </c>
      <c r="N85" s="7">
        <v>14815</v>
      </c>
      <c r="O85" s="228" t="s">
        <v>187</v>
      </c>
    </row>
    <row r="86" spans="1:15" x14ac:dyDescent="0.25">
      <c r="A86" s="8" t="s">
        <v>151</v>
      </c>
      <c r="B86" s="234">
        <v>0</v>
      </c>
      <c r="C86" s="9">
        <v>0</v>
      </c>
      <c r="D86" s="9">
        <v>91</v>
      </c>
      <c r="E86" s="9">
        <v>634</v>
      </c>
      <c r="F86" s="10">
        <v>1048</v>
      </c>
      <c r="G86" s="9">
        <v>604</v>
      </c>
      <c r="H86" s="9">
        <v>742</v>
      </c>
      <c r="I86" s="10">
        <v>1040</v>
      </c>
      <c r="J86" s="9">
        <v>775</v>
      </c>
      <c r="K86" s="9">
        <v>562</v>
      </c>
      <c r="L86" s="9">
        <v>0</v>
      </c>
      <c r="M86" s="9">
        <v>66</v>
      </c>
      <c r="N86" s="7">
        <v>5562</v>
      </c>
      <c r="O86" s="228" t="s">
        <v>189</v>
      </c>
    </row>
    <row r="87" spans="1:15" x14ac:dyDescent="0.25">
      <c r="A87" s="8" t="s">
        <v>152</v>
      </c>
      <c r="B87" s="234">
        <v>47</v>
      </c>
      <c r="C87" s="9">
        <v>28</v>
      </c>
      <c r="D87" s="9">
        <v>116</v>
      </c>
      <c r="E87" s="9">
        <v>865</v>
      </c>
      <c r="F87" s="10">
        <v>2497</v>
      </c>
      <c r="G87" s="10">
        <v>3080</v>
      </c>
      <c r="H87" s="10">
        <v>4418</v>
      </c>
      <c r="I87" s="10">
        <v>5248</v>
      </c>
      <c r="J87" s="10">
        <v>3824</v>
      </c>
      <c r="K87" s="10">
        <v>1360</v>
      </c>
      <c r="L87" s="10">
        <v>1360</v>
      </c>
      <c r="M87" s="9">
        <v>23</v>
      </c>
      <c r="N87" s="7">
        <v>22866</v>
      </c>
      <c r="O87" s="228" t="s">
        <v>190</v>
      </c>
    </row>
    <row r="88" spans="1:15" x14ac:dyDescent="0.25">
      <c r="A88" s="8" t="s">
        <v>154</v>
      </c>
      <c r="B88" s="234">
        <v>10</v>
      </c>
      <c r="C88" s="9">
        <v>0</v>
      </c>
      <c r="D88" s="9">
        <v>21</v>
      </c>
      <c r="E88" s="9">
        <v>162</v>
      </c>
      <c r="F88" s="9">
        <v>302</v>
      </c>
      <c r="G88" s="9">
        <v>312</v>
      </c>
      <c r="H88" s="9">
        <v>611</v>
      </c>
      <c r="I88" s="9">
        <v>647</v>
      </c>
      <c r="J88" s="9">
        <v>407</v>
      </c>
      <c r="K88" s="9">
        <v>253</v>
      </c>
      <c r="L88" s="9">
        <v>28</v>
      </c>
      <c r="M88" s="9">
        <v>11</v>
      </c>
      <c r="N88" s="7">
        <v>2764</v>
      </c>
      <c r="O88" s="228" t="s">
        <v>192</v>
      </c>
    </row>
    <row r="89" spans="1:15" x14ac:dyDescent="0.25">
      <c r="A89" s="8" t="s">
        <v>148</v>
      </c>
      <c r="B89" s="234">
        <v>0</v>
      </c>
      <c r="C89" s="9">
        <v>33</v>
      </c>
      <c r="D89" s="9">
        <v>114</v>
      </c>
      <c r="E89" s="9">
        <v>343</v>
      </c>
      <c r="F89" s="9">
        <v>647</v>
      </c>
      <c r="G89" s="9">
        <v>975</v>
      </c>
      <c r="H89" s="10">
        <v>2181</v>
      </c>
      <c r="I89" s="10">
        <v>2790</v>
      </c>
      <c r="J89" s="10">
        <v>1122</v>
      </c>
      <c r="K89" s="9">
        <v>459</v>
      </c>
      <c r="L89" s="9">
        <v>0</v>
      </c>
      <c r="M89" s="9">
        <v>0</v>
      </c>
      <c r="N89" s="7">
        <v>8664</v>
      </c>
      <c r="O89" s="228" t="s">
        <v>186</v>
      </c>
    </row>
    <row r="90" spans="1:15" x14ac:dyDescent="0.25">
      <c r="A90" s="8" t="s">
        <v>153</v>
      </c>
      <c r="B90" s="234">
        <v>6</v>
      </c>
      <c r="C90" s="9">
        <v>6</v>
      </c>
      <c r="D90" s="9">
        <v>53</v>
      </c>
      <c r="E90" s="9">
        <v>252</v>
      </c>
      <c r="F90" s="9">
        <v>793</v>
      </c>
      <c r="G90" s="9">
        <v>752</v>
      </c>
      <c r="H90" s="10">
        <v>1453</v>
      </c>
      <c r="I90" s="10">
        <v>1586</v>
      </c>
      <c r="J90" s="10">
        <v>1059</v>
      </c>
      <c r="K90" s="9">
        <v>323</v>
      </c>
      <c r="L90" s="9">
        <v>62</v>
      </c>
      <c r="M90" s="9">
        <v>17</v>
      </c>
      <c r="N90" s="7">
        <v>6362</v>
      </c>
      <c r="O90" s="228" t="s">
        <v>191</v>
      </c>
    </row>
    <row r="91" spans="1:15" x14ac:dyDescent="0.25">
      <c r="A91" s="8" t="s">
        <v>150</v>
      </c>
      <c r="B91" s="234">
        <v>4</v>
      </c>
      <c r="C91" s="9">
        <v>0</v>
      </c>
      <c r="D91" s="9">
        <v>11</v>
      </c>
      <c r="E91" s="9">
        <v>117</v>
      </c>
      <c r="F91" s="9">
        <v>317</v>
      </c>
      <c r="G91" s="9">
        <v>744</v>
      </c>
      <c r="H91" s="10">
        <v>2507</v>
      </c>
      <c r="I91" s="10">
        <v>2934</v>
      </c>
      <c r="J91" s="10">
        <v>1096</v>
      </c>
      <c r="K91" s="9">
        <v>294</v>
      </c>
      <c r="L91" s="9">
        <v>607</v>
      </c>
      <c r="M91" s="9">
        <v>0</v>
      </c>
      <c r="N91" s="7">
        <v>8631</v>
      </c>
      <c r="O91" s="228" t="s">
        <v>188</v>
      </c>
    </row>
    <row r="92" spans="1:15" x14ac:dyDescent="0.25">
      <c r="A92" s="8" t="s">
        <v>270</v>
      </c>
      <c r="B92" s="234">
        <v>0</v>
      </c>
      <c r="C92" s="9">
        <v>0</v>
      </c>
      <c r="D92" s="9">
        <v>0</v>
      </c>
      <c r="E92" s="9">
        <v>0</v>
      </c>
      <c r="F92" s="9">
        <v>0</v>
      </c>
      <c r="G92" s="9">
        <v>0</v>
      </c>
      <c r="H92" s="9">
        <v>0</v>
      </c>
      <c r="I92" s="9">
        <v>0</v>
      </c>
      <c r="J92" s="9">
        <v>0</v>
      </c>
      <c r="K92" s="9">
        <v>0</v>
      </c>
      <c r="L92" s="9">
        <v>0</v>
      </c>
      <c r="M92" s="9">
        <v>0</v>
      </c>
      <c r="N92" s="6">
        <v>0</v>
      </c>
      <c r="O92" s="228" t="s">
        <v>273</v>
      </c>
    </row>
    <row r="93" spans="1:15" x14ac:dyDescent="0.25">
      <c r="A93" s="5" t="s">
        <v>155</v>
      </c>
      <c r="B93" s="235">
        <v>179</v>
      </c>
      <c r="C93" s="6">
        <v>116</v>
      </c>
      <c r="D93" s="6">
        <v>207</v>
      </c>
      <c r="E93" s="6">
        <v>667</v>
      </c>
      <c r="F93" s="6">
        <v>947</v>
      </c>
      <c r="G93" s="6">
        <v>858</v>
      </c>
      <c r="H93" s="7">
        <v>1172</v>
      </c>
      <c r="I93" s="7">
        <v>2023</v>
      </c>
      <c r="J93" s="7">
        <v>1129</v>
      </c>
      <c r="K93" s="6">
        <v>688</v>
      </c>
      <c r="L93" s="6">
        <v>140</v>
      </c>
      <c r="M93" s="6">
        <v>121</v>
      </c>
      <c r="N93" s="7">
        <v>8247</v>
      </c>
      <c r="O93" s="232" t="s">
        <v>193</v>
      </c>
    </row>
    <row r="94" spans="1:15" x14ac:dyDescent="0.25">
      <c r="A94" s="8" t="s">
        <v>157</v>
      </c>
      <c r="B94" s="234">
        <v>179</v>
      </c>
      <c r="C94" s="9">
        <v>83</v>
      </c>
      <c r="D94" s="9">
        <v>111</v>
      </c>
      <c r="E94" s="9">
        <v>346</v>
      </c>
      <c r="F94" s="9">
        <v>591</v>
      </c>
      <c r="G94" s="9">
        <v>423</v>
      </c>
      <c r="H94" s="9">
        <v>546</v>
      </c>
      <c r="I94" s="9">
        <v>944</v>
      </c>
      <c r="J94" s="9">
        <v>718</v>
      </c>
      <c r="K94" s="9">
        <v>497</v>
      </c>
      <c r="L94" s="9">
        <v>89</v>
      </c>
      <c r="M94" s="9">
        <v>31</v>
      </c>
      <c r="N94" s="7">
        <v>4558</v>
      </c>
      <c r="O94" s="228" t="s">
        <v>195</v>
      </c>
    </row>
    <row r="95" spans="1:15" x14ac:dyDescent="0.25">
      <c r="A95" s="8" t="s">
        <v>156</v>
      </c>
      <c r="B95" s="234">
        <v>0</v>
      </c>
      <c r="C95" s="9">
        <v>33</v>
      </c>
      <c r="D95" s="9">
        <v>96</v>
      </c>
      <c r="E95" s="9">
        <v>321</v>
      </c>
      <c r="F95" s="9">
        <v>356</v>
      </c>
      <c r="G95" s="9">
        <v>435</v>
      </c>
      <c r="H95" s="9">
        <v>626</v>
      </c>
      <c r="I95" s="10">
        <v>1079</v>
      </c>
      <c r="J95" s="9">
        <v>411</v>
      </c>
      <c r="K95" s="9">
        <v>191</v>
      </c>
      <c r="L95" s="9">
        <v>51</v>
      </c>
      <c r="M95" s="9">
        <v>90</v>
      </c>
      <c r="N95" s="7">
        <v>3689</v>
      </c>
      <c r="O95" s="228" t="s">
        <v>194</v>
      </c>
    </row>
    <row r="96" spans="1:15" x14ac:dyDescent="0.25">
      <c r="A96" s="5" t="s">
        <v>158</v>
      </c>
      <c r="B96" s="235">
        <v>250</v>
      </c>
      <c r="C96" s="6">
        <v>233</v>
      </c>
      <c r="D96" s="6">
        <v>118</v>
      </c>
      <c r="E96" s="6">
        <v>706</v>
      </c>
      <c r="F96" s="6">
        <v>944</v>
      </c>
      <c r="G96" s="6">
        <v>455</v>
      </c>
      <c r="H96" s="6">
        <v>550</v>
      </c>
      <c r="I96" s="6">
        <v>718</v>
      </c>
      <c r="J96" s="6">
        <v>759</v>
      </c>
      <c r="K96" s="6">
        <v>847</v>
      </c>
      <c r="L96" s="6">
        <v>223</v>
      </c>
      <c r="M96" s="6">
        <v>260</v>
      </c>
      <c r="N96" s="7">
        <v>6063</v>
      </c>
      <c r="O96" s="232" t="s">
        <v>196</v>
      </c>
    </row>
    <row r="97" spans="1:15" x14ac:dyDescent="0.25">
      <c r="A97" s="8" t="s">
        <v>159</v>
      </c>
      <c r="B97" s="234">
        <v>250</v>
      </c>
      <c r="C97" s="9">
        <v>233</v>
      </c>
      <c r="D97" s="9">
        <v>118</v>
      </c>
      <c r="E97" s="9">
        <v>706</v>
      </c>
      <c r="F97" s="9">
        <v>944</v>
      </c>
      <c r="G97" s="9">
        <v>455</v>
      </c>
      <c r="H97" s="9">
        <v>550</v>
      </c>
      <c r="I97" s="9">
        <v>718</v>
      </c>
      <c r="J97" s="9">
        <v>759</v>
      </c>
      <c r="K97" s="9">
        <v>847</v>
      </c>
      <c r="L97" s="9">
        <v>223</v>
      </c>
      <c r="M97" s="9">
        <v>260</v>
      </c>
      <c r="N97" s="7">
        <v>6063</v>
      </c>
      <c r="O97" s="228" t="s">
        <v>197</v>
      </c>
    </row>
    <row r="98" spans="1:15" x14ac:dyDescent="0.25">
      <c r="A98" s="8" t="s">
        <v>160</v>
      </c>
      <c r="B98" s="234">
        <v>0</v>
      </c>
      <c r="C98" s="9">
        <v>0</v>
      </c>
      <c r="D98" s="9">
        <v>0</v>
      </c>
      <c r="E98" s="9">
        <v>0</v>
      </c>
      <c r="F98" s="9">
        <v>0</v>
      </c>
      <c r="G98" s="9">
        <v>0</v>
      </c>
      <c r="H98" s="9">
        <v>0</v>
      </c>
      <c r="I98" s="9">
        <v>0</v>
      </c>
      <c r="J98" s="9">
        <v>0</v>
      </c>
      <c r="K98" s="9">
        <v>0</v>
      </c>
      <c r="L98" s="9">
        <v>0</v>
      </c>
      <c r="M98" s="9">
        <v>0</v>
      </c>
      <c r="N98" s="6">
        <v>0</v>
      </c>
      <c r="O98" s="228" t="s">
        <v>198</v>
      </c>
    </row>
    <row r="99" spans="1:15" x14ac:dyDescent="0.25">
      <c r="A99" s="5" t="s">
        <v>161</v>
      </c>
      <c r="B99" s="235">
        <v>116</v>
      </c>
      <c r="C99" s="6">
        <v>243</v>
      </c>
      <c r="D99" s="6">
        <v>987</v>
      </c>
      <c r="E99" s="7">
        <v>8979</v>
      </c>
      <c r="F99" s="7">
        <v>11267</v>
      </c>
      <c r="G99" s="7">
        <v>7622</v>
      </c>
      <c r="H99" s="7">
        <v>6843</v>
      </c>
      <c r="I99" s="7">
        <v>8040</v>
      </c>
      <c r="J99" s="7">
        <v>8606</v>
      </c>
      <c r="K99" s="7">
        <v>8853</v>
      </c>
      <c r="L99" s="6">
        <v>680</v>
      </c>
      <c r="M99" s="6">
        <v>37</v>
      </c>
      <c r="N99" s="7">
        <v>62273</v>
      </c>
      <c r="O99" s="232" t="s">
        <v>199</v>
      </c>
    </row>
    <row r="100" spans="1:15" x14ac:dyDescent="0.25">
      <c r="A100" s="8" t="s">
        <v>162</v>
      </c>
      <c r="B100" s="234">
        <v>16</v>
      </c>
      <c r="C100" s="9">
        <v>29</v>
      </c>
      <c r="D100" s="9">
        <v>240</v>
      </c>
      <c r="E100" s="10">
        <v>1349</v>
      </c>
      <c r="F100" s="10">
        <v>2238</v>
      </c>
      <c r="G100" s="10">
        <v>1940</v>
      </c>
      <c r="H100" s="10">
        <v>2173</v>
      </c>
      <c r="I100" s="10">
        <v>2232</v>
      </c>
      <c r="J100" s="10">
        <v>2338</v>
      </c>
      <c r="K100" s="10">
        <v>2030</v>
      </c>
      <c r="L100" s="9">
        <v>86</v>
      </c>
      <c r="M100" s="9">
        <v>24</v>
      </c>
      <c r="N100" s="7">
        <v>14695</v>
      </c>
      <c r="O100" s="228" t="s">
        <v>200</v>
      </c>
    </row>
    <row r="101" spans="1:15" x14ac:dyDescent="0.25">
      <c r="A101" s="8" t="s">
        <v>164</v>
      </c>
      <c r="B101" s="234">
        <v>0</v>
      </c>
      <c r="C101" s="9">
        <v>14</v>
      </c>
      <c r="D101" s="9">
        <v>47</v>
      </c>
      <c r="E101" s="9">
        <v>230</v>
      </c>
      <c r="F101" s="9">
        <v>389</v>
      </c>
      <c r="G101" s="9">
        <v>402</v>
      </c>
      <c r="H101" s="9">
        <v>470</v>
      </c>
      <c r="I101" s="9">
        <v>698</v>
      </c>
      <c r="J101" s="9">
        <v>518</v>
      </c>
      <c r="K101" s="9">
        <v>373</v>
      </c>
      <c r="L101" s="9">
        <v>47</v>
      </c>
      <c r="M101" s="9">
        <v>13</v>
      </c>
      <c r="N101" s="7">
        <v>3201</v>
      </c>
      <c r="O101" s="228" t="s">
        <v>202</v>
      </c>
    </row>
    <row r="102" spans="1:15" x14ac:dyDescent="0.25">
      <c r="A102" s="8" t="s">
        <v>163</v>
      </c>
      <c r="B102" s="234">
        <v>100</v>
      </c>
      <c r="C102" s="9">
        <v>200</v>
      </c>
      <c r="D102" s="9">
        <v>700</v>
      </c>
      <c r="E102" s="10">
        <v>7400</v>
      </c>
      <c r="F102" s="10">
        <v>8300</v>
      </c>
      <c r="G102" s="10">
        <v>4900</v>
      </c>
      <c r="H102" s="10">
        <v>3800</v>
      </c>
      <c r="I102" s="10">
        <v>4500</v>
      </c>
      <c r="J102" s="10">
        <v>5400</v>
      </c>
      <c r="K102" s="10">
        <v>6100</v>
      </c>
      <c r="L102" s="9">
        <v>500</v>
      </c>
      <c r="M102" s="9">
        <v>0</v>
      </c>
      <c r="N102" s="7">
        <v>41900</v>
      </c>
      <c r="O102" s="228" t="s">
        <v>201</v>
      </c>
    </row>
    <row r="103" spans="1:15" x14ac:dyDescent="0.25">
      <c r="A103" s="8" t="s">
        <v>271</v>
      </c>
      <c r="B103" s="234">
        <v>0</v>
      </c>
      <c r="C103" s="9">
        <v>0</v>
      </c>
      <c r="D103" s="9">
        <v>0</v>
      </c>
      <c r="E103" s="9">
        <v>0</v>
      </c>
      <c r="F103" s="9">
        <v>340</v>
      </c>
      <c r="G103" s="9">
        <v>380</v>
      </c>
      <c r="H103" s="9">
        <v>400</v>
      </c>
      <c r="I103" s="9">
        <v>610</v>
      </c>
      <c r="J103" s="9">
        <v>350</v>
      </c>
      <c r="K103" s="9">
        <v>350</v>
      </c>
      <c r="L103" s="9">
        <v>47</v>
      </c>
      <c r="M103" s="9">
        <v>0</v>
      </c>
      <c r="N103" s="7">
        <v>2477</v>
      </c>
      <c r="O103" s="228" t="s">
        <v>203</v>
      </c>
    </row>
    <row r="104" spans="1:15" x14ac:dyDescent="0.25">
      <c r="A104" s="5" t="s">
        <v>166</v>
      </c>
      <c r="B104" s="235">
        <v>17</v>
      </c>
      <c r="C104" s="6">
        <v>10</v>
      </c>
      <c r="D104" s="6">
        <v>74</v>
      </c>
      <c r="E104" s="6">
        <v>450</v>
      </c>
      <c r="F104" s="6">
        <v>962</v>
      </c>
      <c r="G104" s="7">
        <v>1007</v>
      </c>
      <c r="H104" s="7">
        <v>2506</v>
      </c>
      <c r="I104" s="7">
        <v>4273</v>
      </c>
      <c r="J104" s="7">
        <v>2045</v>
      </c>
      <c r="K104" s="6">
        <v>585</v>
      </c>
      <c r="L104" s="6">
        <v>73</v>
      </c>
      <c r="M104" s="6">
        <v>52</v>
      </c>
      <c r="N104" s="7">
        <v>12054</v>
      </c>
      <c r="O104" s="232" t="s">
        <v>204</v>
      </c>
    </row>
    <row r="105" spans="1:15" x14ac:dyDescent="0.25">
      <c r="A105" s="8" t="s">
        <v>168</v>
      </c>
      <c r="B105" s="234">
        <v>17</v>
      </c>
      <c r="C105" s="9">
        <v>10</v>
      </c>
      <c r="D105" s="9">
        <v>44</v>
      </c>
      <c r="E105" s="9">
        <v>300</v>
      </c>
      <c r="F105" s="9">
        <v>569</v>
      </c>
      <c r="G105" s="9">
        <v>600</v>
      </c>
      <c r="H105" s="10">
        <v>1390</v>
      </c>
      <c r="I105" s="10">
        <v>2618</v>
      </c>
      <c r="J105" s="10">
        <v>1354</v>
      </c>
      <c r="K105" s="9">
        <v>459</v>
      </c>
      <c r="L105" s="9">
        <v>73</v>
      </c>
      <c r="M105" s="9">
        <v>52</v>
      </c>
      <c r="N105" s="7">
        <v>7486</v>
      </c>
      <c r="O105" s="228" t="s">
        <v>206</v>
      </c>
    </row>
    <row r="106" spans="1:15" x14ac:dyDescent="0.25">
      <c r="A106" s="8" t="s">
        <v>167</v>
      </c>
      <c r="B106" s="234">
        <v>0</v>
      </c>
      <c r="C106" s="9">
        <v>0</v>
      </c>
      <c r="D106" s="9">
        <v>0</v>
      </c>
      <c r="E106" s="9">
        <v>150</v>
      </c>
      <c r="F106" s="9">
        <v>393</v>
      </c>
      <c r="G106" s="9">
        <v>407</v>
      </c>
      <c r="H106" s="10">
        <v>1116</v>
      </c>
      <c r="I106" s="10">
        <v>1655</v>
      </c>
      <c r="J106" s="9">
        <v>691</v>
      </c>
      <c r="K106" s="9">
        <v>126</v>
      </c>
      <c r="L106" s="9">
        <v>0</v>
      </c>
      <c r="M106" s="9">
        <v>0</v>
      </c>
      <c r="N106" s="7">
        <v>4538</v>
      </c>
      <c r="O106" s="228" t="s">
        <v>205</v>
      </c>
    </row>
    <row r="107" spans="1:15" x14ac:dyDescent="0.25">
      <c r="A107" s="8" t="s">
        <v>274</v>
      </c>
      <c r="B107" s="234">
        <v>0</v>
      </c>
      <c r="C107" s="9">
        <v>0</v>
      </c>
      <c r="D107" s="9">
        <v>30</v>
      </c>
      <c r="E107" s="9">
        <v>0</v>
      </c>
      <c r="F107" s="9">
        <v>0</v>
      </c>
      <c r="G107" s="9">
        <v>0</v>
      </c>
      <c r="H107" s="9">
        <v>0</v>
      </c>
      <c r="I107" s="9">
        <v>0</v>
      </c>
      <c r="J107" s="9">
        <v>0</v>
      </c>
      <c r="K107" s="9">
        <v>0</v>
      </c>
      <c r="L107" s="9">
        <v>0</v>
      </c>
      <c r="M107" s="9">
        <v>0</v>
      </c>
      <c r="N107" s="6">
        <v>30</v>
      </c>
      <c r="O107" s="228" t="s">
        <v>281</v>
      </c>
    </row>
    <row r="108" spans="1:15" x14ac:dyDescent="0.25">
      <c r="A108" s="5" t="s">
        <v>169</v>
      </c>
      <c r="B108" s="235">
        <v>72</v>
      </c>
      <c r="C108" s="6">
        <v>64</v>
      </c>
      <c r="D108" s="6">
        <v>30</v>
      </c>
      <c r="E108" s="6">
        <v>345</v>
      </c>
      <c r="F108" s="7">
        <v>1011</v>
      </c>
      <c r="G108" s="6">
        <v>909</v>
      </c>
      <c r="H108" s="6">
        <v>576</v>
      </c>
      <c r="I108" s="6">
        <v>576</v>
      </c>
      <c r="J108" s="6">
        <v>524</v>
      </c>
      <c r="K108" s="7">
        <v>1363</v>
      </c>
      <c r="L108" s="6">
        <v>320</v>
      </c>
      <c r="M108" s="6">
        <v>124</v>
      </c>
      <c r="N108" s="7">
        <v>5914</v>
      </c>
      <c r="O108" s="232" t="s">
        <v>282</v>
      </c>
    </row>
    <row r="109" spans="1:15" x14ac:dyDescent="0.25">
      <c r="A109" s="8" t="s">
        <v>170</v>
      </c>
      <c r="B109" s="234">
        <v>72</v>
      </c>
      <c r="C109" s="9">
        <v>64</v>
      </c>
      <c r="D109" s="9">
        <v>30</v>
      </c>
      <c r="E109" s="9">
        <v>345</v>
      </c>
      <c r="F109" s="10">
        <v>1011</v>
      </c>
      <c r="G109" s="9">
        <v>899</v>
      </c>
      <c r="H109" s="9">
        <v>553</v>
      </c>
      <c r="I109" s="9">
        <v>551</v>
      </c>
      <c r="J109" s="9">
        <v>506</v>
      </c>
      <c r="K109" s="10">
        <v>1357</v>
      </c>
      <c r="L109" s="9">
        <v>316</v>
      </c>
      <c r="M109" s="9">
        <v>121</v>
      </c>
      <c r="N109" s="7">
        <v>5825</v>
      </c>
      <c r="O109" s="228" t="s">
        <v>208</v>
      </c>
    </row>
    <row r="110" spans="1:15" x14ac:dyDescent="0.25">
      <c r="A110" s="8" t="s">
        <v>275</v>
      </c>
      <c r="B110" s="234">
        <v>0</v>
      </c>
      <c r="C110" s="9">
        <v>0</v>
      </c>
      <c r="D110" s="9">
        <v>0</v>
      </c>
      <c r="E110" s="9">
        <v>0</v>
      </c>
      <c r="F110" s="9">
        <v>0</v>
      </c>
      <c r="G110" s="9">
        <v>10</v>
      </c>
      <c r="H110" s="9">
        <v>23</v>
      </c>
      <c r="I110" s="9">
        <v>25</v>
      </c>
      <c r="J110" s="9">
        <v>18</v>
      </c>
      <c r="K110" s="9">
        <v>6</v>
      </c>
      <c r="L110" s="9">
        <v>4</v>
      </c>
      <c r="M110" s="9">
        <v>3</v>
      </c>
      <c r="N110" s="6">
        <v>89</v>
      </c>
      <c r="O110" s="228" t="s">
        <v>283</v>
      </c>
    </row>
    <row r="111" spans="1:15" x14ac:dyDescent="0.25">
      <c r="A111" s="5" t="s">
        <v>171</v>
      </c>
      <c r="B111" s="235">
        <v>59</v>
      </c>
      <c r="C111" s="6">
        <v>76</v>
      </c>
      <c r="D111" s="6">
        <v>219</v>
      </c>
      <c r="E111" s="6">
        <v>815</v>
      </c>
      <c r="F111" s="6">
        <v>912</v>
      </c>
      <c r="G111" s="6">
        <v>926</v>
      </c>
      <c r="H111" s="7">
        <v>1242</v>
      </c>
      <c r="I111" s="7">
        <v>1821</v>
      </c>
      <c r="J111" s="7">
        <v>1161</v>
      </c>
      <c r="K111" s="7">
        <v>1072</v>
      </c>
      <c r="L111" s="6">
        <v>217</v>
      </c>
      <c r="M111" s="6">
        <v>119</v>
      </c>
      <c r="N111" s="7">
        <v>8639</v>
      </c>
      <c r="O111" s="232" t="s">
        <v>284</v>
      </c>
    </row>
    <row r="112" spans="1:15" x14ac:dyDescent="0.25">
      <c r="A112" s="8" t="s">
        <v>173</v>
      </c>
      <c r="B112" s="234">
        <v>0</v>
      </c>
      <c r="C112" s="9">
        <v>29</v>
      </c>
      <c r="D112" s="9">
        <v>81</v>
      </c>
      <c r="E112" s="9">
        <v>51</v>
      </c>
      <c r="F112" s="9">
        <v>94</v>
      </c>
      <c r="G112" s="9">
        <v>98</v>
      </c>
      <c r="H112" s="9">
        <v>180</v>
      </c>
      <c r="I112" s="9">
        <v>268</v>
      </c>
      <c r="J112" s="9">
        <v>189</v>
      </c>
      <c r="K112" s="9">
        <v>83</v>
      </c>
      <c r="L112" s="9">
        <v>0</v>
      </c>
      <c r="M112" s="9">
        <v>53</v>
      </c>
      <c r="N112" s="7">
        <v>1126</v>
      </c>
      <c r="O112" s="228" t="s">
        <v>211</v>
      </c>
    </row>
    <row r="113" spans="1:15" x14ac:dyDescent="0.25">
      <c r="A113" s="8" t="s">
        <v>174</v>
      </c>
      <c r="B113" s="234">
        <v>51</v>
      </c>
      <c r="C113" s="9">
        <v>31</v>
      </c>
      <c r="D113" s="9">
        <v>124</v>
      </c>
      <c r="E113" s="9">
        <v>734</v>
      </c>
      <c r="F113" s="9">
        <v>776</v>
      </c>
      <c r="G113" s="9">
        <v>773</v>
      </c>
      <c r="H113" s="9">
        <v>962</v>
      </c>
      <c r="I113" s="10">
        <v>1435</v>
      </c>
      <c r="J113" s="9">
        <v>898</v>
      </c>
      <c r="K113" s="9">
        <v>935</v>
      </c>
      <c r="L113" s="9">
        <v>206</v>
      </c>
      <c r="M113" s="9">
        <v>54</v>
      </c>
      <c r="N113" s="7">
        <v>6979</v>
      </c>
      <c r="O113" s="228" t="s">
        <v>212</v>
      </c>
    </row>
    <row r="114" spans="1:15" x14ac:dyDescent="0.25">
      <c r="A114" s="8" t="s">
        <v>172</v>
      </c>
      <c r="B114" s="234">
        <v>8</v>
      </c>
      <c r="C114" s="9">
        <v>16</v>
      </c>
      <c r="D114" s="9">
        <v>14</v>
      </c>
      <c r="E114" s="9">
        <v>30</v>
      </c>
      <c r="F114" s="9">
        <v>42</v>
      </c>
      <c r="G114" s="9">
        <v>55</v>
      </c>
      <c r="H114" s="9">
        <v>100</v>
      </c>
      <c r="I114" s="9">
        <v>118</v>
      </c>
      <c r="J114" s="9">
        <v>74</v>
      </c>
      <c r="K114" s="9">
        <v>54</v>
      </c>
      <c r="L114" s="9">
        <v>11</v>
      </c>
      <c r="M114" s="9">
        <v>12</v>
      </c>
      <c r="N114" s="6">
        <v>534</v>
      </c>
      <c r="O114" s="228" t="s">
        <v>210</v>
      </c>
    </row>
    <row r="115" spans="1:15" x14ac:dyDescent="0.25">
      <c r="A115" s="5" t="s">
        <v>175</v>
      </c>
      <c r="B115" s="235">
        <v>300</v>
      </c>
      <c r="C115" s="6">
        <v>300</v>
      </c>
      <c r="D115" s="6">
        <v>500</v>
      </c>
      <c r="E115" s="7">
        <v>1400</v>
      </c>
      <c r="F115" s="7">
        <v>2900</v>
      </c>
      <c r="G115" s="7">
        <v>2000</v>
      </c>
      <c r="H115" s="7">
        <v>1000</v>
      </c>
      <c r="I115" s="6">
        <v>900</v>
      </c>
      <c r="J115" s="7">
        <v>1400</v>
      </c>
      <c r="K115" s="7">
        <v>1000</v>
      </c>
      <c r="L115" s="6">
        <v>100</v>
      </c>
      <c r="M115" s="6">
        <v>100</v>
      </c>
      <c r="N115" s="7">
        <v>11900</v>
      </c>
      <c r="O115" s="232" t="s">
        <v>213</v>
      </c>
    </row>
    <row r="116" spans="1:15" x14ac:dyDescent="0.25">
      <c r="A116" s="8" t="s">
        <v>176</v>
      </c>
      <c r="B116" s="234">
        <v>300</v>
      </c>
      <c r="C116" s="9">
        <v>300</v>
      </c>
      <c r="D116" s="9">
        <v>500</v>
      </c>
      <c r="E116" s="10">
        <v>1400</v>
      </c>
      <c r="F116" s="10">
        <v>2900</v>
      </c>
      <c r="G116" s="10">
        <v>2000</v>
      </c>
      <c r="H116" s="10">
        <v>1000</v>
      </c>
      <c r="I116" s="9">
        <v>900</v>
      </c>
      <c r="J116" s="10">
        <v>1400</v>
      </c>
      <c r="K116" s="10">
        <v>1000</v>
      </c>
      <c r="L116" s="9">
        <v>100</v>
      </c>
      <c r="M116" s="9">
        <v>100</v>
      </c>
      <c r="N116" s="7">
        <v>11900</v>
      </c>
      <c r="O116" s="228" t="s">
        <v>214</v>
      </c>
    </row>
    <row r="117" spans="1:15" x14ac:dyDescent="0.25">
      <c r="A117" s="5" t="s">
        <v>177</v>
      </c>
      <c r="B117" s="235">
        <v>267</v>
      </c>
      <c r="C117" s="6">
        <v>83</v>
      </c>
      <c r="D117" s="6">
        <v>302</v>
      </c>
      <c r="E117" s="7">
        <v>1131</v>
      </c>
      <c r="F117" s="7">
        <v>2829</v>
      </c>
      <c r="G117" s="7">
        <v>1630</v>
      </c>
      <c r="H117" s="7">
        <v>1538</v>
      </c>
      <c r="I117" s="7">
        <v>2229</v>
      </c>
      <c r="J117" s="7">
        <v>2134</v>
      </c>
      <c r="K117" s="7">
        <v>1640</v>
      </c>
      <c r="L117" s="6">
        <v>168</v>
      </c>
      <c r="M117" s="6">
        <v>279</v>
      </c>
      <c r="N117" s="7">
        <v>14230</v>
      </c>
      <c r="O117" s="232" t="s">
        <v>215</v>
      </c>
    </row>
    <row r="118" spans="1:15" x14ac:dyDescent="0.25">
      <c r="A118" s="8" t="s">
        <v>178</v>
      </c>
      <c r="B118" s="234">
        <v>267</v>
      </c>
      <c r="C118" s="9">
        <v>83</v>
      </c>
      <c r="D118" s="9">
        <v>302</v>
      </c>
      <c r="E118" s="10">
        <v>1131</v>
      </c>
      <c r="F118" s="10">
        <v>2829</v>
      </c>
      <c r="G118" s="10">
        <v>1630</v>
      </c>
      <c r="H118" s="10">
        <v>1538</v>
      </c>
      <c r="I118" s="10">
        <v>2229</v>
      </c>
      <c r="J118" s="10">
        <v>2134</v>
      </c>
      <c r="K118" s="10">
        <v>1640</v>
      </c>
      <c r="L118" s="9">
        <v>168</v>
      </c>
      <c r="M118" s="9">
        <v>279</v>
      </c>
      <c r="N118" s="7">
        <v>14230</v>
      </c>
      <c r="O118" s="228" t="s">
        <v>216</v>
      </c>
    </row>
    <row r="119" spans="1:15" x14ac:dyDescent="0.25">
      <c r="A119" s="5" t="s">
        <v>179</v>
      </c>
      <c r="B119" s="235">
        <v>30</v>
      </c>
      <c r="C119" s="6">
        <v>10</v>
      </c>
      <c r="D119" s="6">
        <v>92</v>
      </c>
      <c r="E119" s="6">
        <v>448</v>
      </c>
      <c r="F119" s="6">
        <v>680</v>
      </c>
      <c r="G119" s="6">
        <v>600</v>
      </c>
      <c r="H119" s="6">
        <v>800</v>
      </c>
      <c r="I119" s="7">
        <v>1240</v>
      </c>
      <c r="J119" s="6">
        <v>900</v>
      </c>
      <c r="K119" s="6">
        <v>330</v>
      </c>
      <c r="L119" s="6">
        <v>20</v>
      </c>
      <c r="M119" s="6">
        <v>20</v>
      </c>
      <c r="N119" s="7">
        <v>5170</v>
      </c>
      <c r="O119" s="232" t="s">
        <v>217</v>
      </c>
    </row>
    <row r="120" spans="1:15" x14ac:dyDescent="0.25">
      <c r="A120" s="8" t="s">
        <v>180</v>
      </c>
      <c r="B120" s="234">
        <v>30</v>
      </c>
      <c r="C120" s="9">
        <v>10</v>
      </c>
      <c r="D120" s="9">
        <v>92</v>
      </c>
      <c r="E120" s="9">
        <v>448</v>
      </c>
      <c r="F120" s="9">
        <v>680</v>
      </c>
      <c r="G120" s="9">
        <v>600</v>
      </c>
      <c r="H120" s="9">
        <v>800</v>
      </c>
      <c r="I120" s="10">
        <v>1240</v>
      </c>
      <c r="J120" s="9">
        <v>900</v>
      </c>
      <c r="K120" s="9">
        <v>330</v>
      </c>
      <c r="L120" s="9">
        <v>20</v>
      </c>
      <c r="M120" s="9">
        <v>20</v>
      </c>
      <c r="N120" s="7">
        <v>5170</v>
      </c>
      <c r="O120" s="228" t="s">
        <v>218</v>
      </c>
    </row>
    <row r="121" spans="1:15" x14ac:dyDescent="0.25">
      <c r="A121" s="5" t="s">
        <v>181</v>
      </c>
      <c r="B121" s="235">
        <v>170</v>
      </c>
      <c r="C121" s="6">
        <v>85</v>
      </c>
      <c r="D121" s="6">
        <v>590</v>
      </c>
      <c r="E121" s="7">
        <v>2113</v>
      </c>
      <c r="F121" s="7">
        <v>2646</v>
      </c>
      <c r="G121" s="7">
        <v>2640</v>
      </c>
      <c r="H121" s="7">
        <v>3078</v>
      </c>
      <c r="I121" s="7">
        <v>3275</v>
      </c>
      <c r="J121" s="7">
        <v>2431</v>
      </c>
      <c r="K121" s="7">
        <v>2133</v>
      </c>
      <c r="L121" s="6">
        <v>270</v>
      </c>
      <c r="M121" s="6">
        <v>110</v>
      </c>
      <c r="N121" s="7">
        <v>19541</v>
      </c>
      <c r="O121" s="232" t="s">
        <v>285</v>
      </c>
    </row>
    <row r="122" spans="1:15" x14ac:dyDescent="0.25">
      <c r="A122" s="8" t="s">
        <v>182</v>
      </c>
      <c r="B122" s="234">
        <v>170</v>
      </c>
      <c r="C122" s="9">
        <v>85</v>
      </c>
      <c r="D122" s="9">
        <v>590</v>
      </c>
      <c r="E122" s="10">
        <v>2113</v>
      </c>
      <c r="F122" s="10">
        <v>2646</v>
      </c>
      <c r="G122" s="10">
        <v>2640</v>
      </c>
      <c r="H122" s="10">
        <v>3078</v>
      </c>
      <c r="I122" s="10">
        <v>3275</v>
      </c>
      <c r="J122" s="10">
        <v>2431</v>
      </c>
      <c r="K122" s="10">
        <v>2133</v>
      </c>
      <c r="L122" s="9">
        <v>270</v>
      </c>
      <c r="M122" s="9">
        <v>110</v>
      </c>
      <c r="N122" s="7">
        <v>19541</v>
      </c>
      <c r="O122" s="228" t="s">
        <v>220</v>
      </c>
    </row>
    <row r="123" spans="1:15" x14ac:dyDescent="0.25">
      <c r="A123" s="5" t="s">
        <v>276</v>
      </c>
      <c r="B123" s="235">
        <v>0</v>
      </c>
      <c r="C123" s="6">
        <v>0</v>
      </c>
      <c r="D123" s="6">
        <v>0</v>
      </c>
      <c r="E123" s="6">
        <v>0</v>
      </c>
      <c r="F123" s="6">
        <v>0</v>
      </c>
      <c r="G123" s="6">
        <v>0</v>
      </c>
      <c r="H123" s="6">
        <v>0</v>
      </c>
      <c r="I123" s="6">
        <v>0</v>
      </c>
      <c r="J123" s="6">
        <v>0</v>
      </c>
      <c r="K123" s="6">
        <v>0</v>
      </c>
      <c r="L123" s="6">
        <v>0</v>
      </c>
      <c r="M123" s="6">
        <v>0</v>
      </c>
      <c r="N123" s="6">
        <v>0</v>
      </c>
      <c r="O123" s="232" t="s">
        <v>286</v>
      </c>
    </row>
    <row r="124" spans="1:15" x14ac:dyDescent="0.25">
      <c r="A124" s="8" t="s">
        <v>277</v>
      </c>
      <c r="B124" s="234">
        <v>0</v>
      </c>
      <c r="C124" s="9">
        <v>0</v>
      </c>
      <c r="D124" s="9">
        <v>0</v>
      </c>
      <c r="E124" s="9">
        <v>0</v>
      </c>
      <c r="F124" s="9">
        <v>0</v>
      </c>
      <c r="G124" s="9">
        <v>0</v>
      </c>
      <c r="H124" s="9">
        <v>0</v>
      </c>
      <c r="I124" s="9">
        <v>0</v>
      </c>
      <c r="J124" s="9">
        <v>0</v>
      </c>
      <c r="K124" s="9">
        <v>0</v>
      </c>
      <c r="L124" s="9">
        <v>0</v>
      </c>
      <c r="M124" s="9">
        <v>0</v>
      </c>
      <c r="N124" s="6">
        <v>0</v>
      </c>
      <c r="O124" s="228" t="s">
        <v>287</v>
      </c>
    </row>
    <row r="125" spans="1:15" x14ac:dyDescent="0.25">
      <c r="A125" s="5" t="s">
        <v>183</v>
      </c>
      <c r="B125" s="235">
        <v>31</v>
      </c>
      <c r="C125" s="6">
        <v>26</v>
      </c>
      <c r="D125" s="6">
        <v>54</v>
      </c>
      <c r="E125" s="6">
        <v>637</v>
      </c>
      <c r="F125" s="7">
        <v>2511</v>
      </c>
      <c r="G125" s="7">
        <v>3126</v>
      </c>
      <c r="H125" s="7">
        <v>4520</v>
      </c>
      <c r="I125" s="7">
        <v>5678</v>
      </c>
      <c r="J125" s="7">
        <v>3941</v>
      </c>
      <c r="K125" s="7">
        <v>2078</v>
      </c>
      <c r="L125" s="6">
        <v>47</v>
      </c>
      <c r="M125" s="6">
        <v>25</v>
      </c>
      <c r="N125" s="7">
        <v>22674</v>
      </c>
      <c r="O125" s="232" t="s">
        <v>221</v>
      </c>
    </row>
    <row r="126" spans="1:15" x14ac:dyDescent="0.25">
      <c r="A126" s="8" t="s">
        <v>184</v>
      </c>
      <c r="B126" s="234">
        <v>31</v>
      </c>
      <c r="C126" s="9">
        <v>26</v>
      </c>
      <c r="D126" s="9">
        <v>54</v>
      </c>
      <c r="E126" s="9">
        <v>637</v>
      </c>
      <c r="F126" s="10">
        <v>2511</v>
      </c>
      <c r="G126" s="10">
        <v>3126</v>
      </c>
      <c r="H126" s="10">
        <v>4520</v>
      </c>
      <c r="I126" s="10">
        <v>5678</v>
      </c>
      <c r="J126" s="10">
        <v>3941</v>
      </c>
      <c r="K126" s="10">
        <v>2078</v>
      </c>
      <c r="L126" s="9">
        <v>47</v>
      </c>
      <c r="M126" s="9">
        <v>25</v>
      </c>
      <c r="N126" s="7">
        <v>22674</v>
      </c>
      <c r="O126" s="228" t="s">
        <v>222</v>
      </c>
    </row>
    <row r="127" spans="1:15" x14ac:dyDescent="0.25">
      <c r="A127" s="5" t="s">
        <v>223</v>
      </c>
      <c r="B127" s="235">
        <v>25</v>
      </c>
      <c r="C127" s="6">
        <v>48</v>
      </c>
      <c r="D127" s="6">
        <v>51</v>
      </c>
      <c r="E127" s="6">
        <v>136</v>
      </c>
      <c r="F127" s="6">
        <v>735</v>
      </c>
      <c r="G127" s="6">
        <v>490</v>
      </c>
      <c r="H127" s="6">
        <v>389</v>
      </c>
      <c r="I127" s="6">
        <v>632</v>
      </c>
      <c r="J127" s="6">
        <v>341</v>
      </c>
      <c r="K127" s="6">
        <v>311</v>
      </c>
      <c r="L127" s="6">
        <v>60</v>
      </c>
      <c r="M127" s="6">
        <v>59</v>
      </c>
      <c r="N127" s="7">
        <v>3277</v>
      </c>
      <c r="O127" s="232" t="s">
        <v>237</v>
      </c>
    </row>
    <row r="128" spans="1:15" x14ac:dyDescent="0.25">
      <c r="A128" s="8" t="s">
        <v>224</v>
      </c>
      <c r="B128" s="234">
        <v>25</v>
      </c>
      <c r="C128" s="9">
        <v>48</v>
      </c>
      <c r="D128" s="9">
        <v>51</v>
      </c>
      <c r="E128" s="9">
        <v>136</v>
      </c>
      <c r="F128" s="9">
        <v>735</v>
      </c>
      <c r="G128" s="9">
        <v>490</v>
      </c>
      <c r="H128" s="9">
        <v>389</v>
      </c>
      <c r="I128" s="9">
        <v>632</v>
      </c>
      <c r="J128" s="9">
        <v>341</v>
      </c>
      <c r="K128" s="9">
        <v>311</v>
      </c>
      <c r="L128" s="9">
        <v>60</v>
      </c>
      <c r="M128" s="9">
        <v>59</v>
      </c>
      <c r="N128" s="7">
        <v>3277</v>
      </c>
      <c r="O128" s="228" t="s">
        <v>238</v>
      </c>
    </row>
    <row r="129" spans="1:15" x14ac:dyDescent="0.25">
      <c r="A129" s="5" t="s">
        <v>225</v>
      </c>
      <c r="B129" s="235">
        <v>65</v>
      </c>
      <c r="C129" s="6">
        <v>33</v>
      </c>
      <c r="D129" s="6">
        <v>134</v>
      </c>
      <c r="E129" s="6">
        <v>205</v>
      </c>
      <c r="F129" s="6">
        <v>137</v>
      </c>
      <c r="G129" s="6">
        <v>80</v>
      </c>
      <c r="H129" s="6">
        <v>112</v>
      </c>
      <c r="I129" s="6">
        <v>168</v>
      </c>
      <c r="J129" s="6">
        <v>123</v>
      </c>
      <c r="K129" s="6">
        <v>214</v>
      </c>
      <c r="L129" s="6">
        <v>96</v>
      </c>
      <c r="M129" s="6">
        <v>77</v>
      </c>
      <c r="N129" s="7">
        <v>1444</v>
      </c>
      <c r="O129" s="232" t="s">
        <v>288</v>
      </c>
    </row>
    <row r="130" spans="1:15" x14ac:dyDescent="0.25">
      <c r="A130" s="8" t="s">
        <v>226</v>
      </c>
      <c r="B130" s="234">
        <v>65</v>
      </c>
      <c r="C130" s="9">
        <v>33</v>
      </c>
      <c r="D130" s="9">
        <v>134</v>
      </c>
      <c r="E130" s="9">
        <v>205</v>
      </c>
      <c r="F130" s="9">
        <v>137</v>
      </c>
      <c r="G130" s="9">
        <v>80</v>
      </c>
      <c r="H130" s="9">
        <v>112</v>
      </c>
      <c r="I130" s="9">
        <v>168</v>
      </c>
      <c r="J130" s="9">
        <v>123</v>
      </c>
      <c r="K130" s="9">
        <v>214</v>
      </c>
      <c r="L130" s="9">
        <v>96</v>
      </c>
      <c r="M130" s="9">
        <v>77</v>
      </c>
      <c r="N130" s="7">
        <v>1444</v>
      </c>
      <c r="O130" s="228" t="s">
        <v>240</v>
      </c>
    </row>
    <row r="131" spans="1:15" x14ac:dyDescent="0.25">
      <c r="A131" s="8" t="s">
        <v>278</v>
      </c>
      <c r="B131" s="234">
        <v>0</v>
      </c>
      <c r="C131" s="9">
        <v>0</v>
      </c>
      <c r="D131" s="9">
        <v>0</v>
      </c>
      <c r="E131" s="9">
        <v>0</v>
      </c>
      <c r="F131" s="9">
        <v>0</v>
      </c>
      <c r="G131" s="9">
        <v>0</v>
      </c>
      <c r="H131" s="9">
        <v>0</v>
      </c>
      <c r="I131" s="9">
        <v>0</v>
      </c>
      <c r="J131" s="9">
        <v>0</v>
      </c>
      <c r="K131" s="9">
        <v>0</v>
      </c>
      <c r="L131" s="9">
        <v>0</v>
      </c>
      <c r="M131" s="9">
        <v>0</v>
      </c>
      <c r="N131" s="6">
        <v>0</v>
      </c>
      <c r="O131" s="228" t="s">
        <v>289</v>
      </c>
    </row>
    <row r="132" spans="1:15" x14ac:dyDescent="0.25">
      <c r="A132" s="5" t="s">
        <v>279</v>
      </c>
      <c r="B132" s="235">
        <v>0</v>
      </c>
      <c r="C132" s="6">
        <v>0</v>
      </c>
      <c r="D132" s="6">
        <v>0</v>
      </c>
      <c r="E132" s="6">
        <v>0</v>
      </c>
      <c r="F132" s="6">
        <v>0</v>
      </c>
      <c r="G132" s="6">
        <v>0</v>
      </c>
      <c r="H132" s="6">
        <v>0</v>
      </c>
      <c r="I132" s="6">
        <v>0</v>
      </c>
      <c r="J132" s="6">
        <v>0</v>
      </c>
      <c r="K132" s="6">
        <v>0</v>
      </c>
      <c r="L132" s="6">
        <v>0</v>
      </c>
      <c r="M132" s="6">
        <v>0</v>
      </c>
      <c r="N132" s="6">
        <v>0</v>
      </c>
      <c r="O132" s="232" t="s">
        <v>290</v>
      </c>
    </row>
    <row r="133" spans="1:15" x14ac:dyDescent="0.25">
      <c r="A133" s="8" t="s">
        <v>280</v>
      </c>
      <c r="B133" s="234">
        <v>0</v>
      </c>
      <c r="C133" s="9">
        <v>0</v>
      </c>
      <c r="D133" s="9">
        <v>0</v>
      </c>
      <c r="E133" s="9">
        <v>0</v>
      </c>
      <c r="F133" s="9">
        <v>0</v>
      </c>
      <c r="G133" s="9">
        <v>0</v>
      </c>
      <c r="H133" s="9">
        <v>0</v>
      </c>
      <c r="I133" s="9">
        <v>0</v>
      </c>
      <c r="J133" s="9">
        <v>0</v>
      </c>
      <c r="K133" s="9">
        <v>0</v>
      </c>
      <c r="L133" s="9">
        <v>0</v>
      </c>
      <c r="M133" s="9">
        <v>0</v>
      </c>
      <c r="N133" s="6">
        <v>0</v>
      </c>
      <c r="O133" s="228" t="s">
        <v>291</v>
      </c>
    </row>
    <row r="134" spans="1:15" x14ac:dyDescent="0.25">
      <c r="A134" s="5" t="s">
        <v>227</v>
      </c>
      <c r="B134" s="236">
        <v>4900</v>
      </c>
      <c r="C134" s="7">
        <v>5000</v>
      </c>
      <c r="D134" s="7">
        <v>10600</v>
      </c>
      <c r="E134" s="7">
        <v>20500</v>
      </c>
      <c r="F134" s="7">
        <v>20800</v>
      </c>
      <c r="G134" s="7">
        <v>13900</v>
      </c>
      <c r="H134" s="7">
        <v>12900</v>
      </c>
      <c r="I134" s="7">
        <v>16800</v>
      </c>
      <c r="J134" s="7">
        <v>17400</v>
      </c>
      <c r="K134" s="7">
        <v>22500</v>
      </c>
      <c r="L134" s="7">
        <v>5000</v>
      </c>
      <c r="M134" s="7">
        <v>3100</v>
      </c>
      <c r="N134" s="7">
        <v>153400</v>
      </c>
      <c r="O134" s="232" t="s">
        <v>241</v>
      </c>
    </row>
    <row r="135" spans="1:15" x14ac:dyDescent="0.25">
      <c r="A135" s="8" t="s">
        <v>228</v>
      </c>
      <c r="B135" s="237">
        <v>4900</v>
      </c>
      <c r="C135" s="10">
        <v>5000</v>
      </c>
      <c r="D135" s="10">
        <v>10600</v>
      </c>
      <c r="E135" s="10">
        <v>20500</v>
      </c>
      <c r="F135" s="10">
        <v>20800</v>
      </c>
      <c r="G135" s="10">
        <v>13900</v>
      </c>
      <c r="H135" s="10">
        <v>12900</v>
      </c>
      <c r="I135" s="10">
        <v>16800</v>
      </c>
      <c r="J135" s="10">
        <v>17400</v>
      </c>
      <c r="K135" s="10">
        <v>22500</v>
      </c>
      <c r="L135" s="10">
        <v>5000</v>
      </c>
      <c r="M135" s="10">
        <v>3100</v>
      </c>
      <c r="N135" s="7">
        <v>153400</v>
      </c>
      <c r="O135" s="228" t="s">
        <v>242</v>
      </c>
    </row>
    <row r="136" spans="1:15" x14ac:dyDescent="0.25">
      <c r="A136" s="5" t="s">
        <v>229</v>
      </c>
      <c r="B136" s="235">
        <v>7</v>
      </c>
      <c r="C136" s="6">
        <v>3</v>
      </c>
      <c r="D136" s="6">
        <v>6</v>
      </c>
      <c r="E136" s="6">
        <v>187</v>
      </c>
      <c r="F136" s="6">
        <v>162</v>
      </c>
      <c r="G136" s="6">
        <v>245</v>
      </c>
      <c r="H136" s="6">
        <v>267</v>
      </c>
      <c r="I136" s="6">
        <v>380</v>
      </c>
      <c r="J136" s="6">
        <v>442</v>
      </c>
      <c r="K136" s="6">
        <v>193</v>
      </c>
      <c r="L136" s="6">
        <v>0</v>
      </c>
      <c r="M136" s="6">
        <v>26</v>
      </c>
      <c r="N136" s="7">
        <v>1918</v>
      </c>
      <c r="O136" s="232" t="s">
        <v>243</v>
      </c>
    </row>
    <row r="137" spans="1:15" x14ac:dyDescent="0.25">
      <c r="A137" s="8" t="s">
        <v>230</v>
      </c>
      <c r="B137" s="234">
        <v>7</v>
      </c>
      <c r="C137" s="9">
        <v>3</v>
      </c>
      <c r="D137" s="9">
        <v>6</v>
      </c>
      <c r="E137" s="9">
        <v>187</v>
      </c>
      <c r="F137" s="9">
        <v>162</v>
      </c>
      <c r="G137" s="9">
        <v>245</v>
      </c>
      <c r="H137" s="9">
        <v>267</v>
      </c>
      <c r="I137" s="9">
        <v>380</v>
      </c>
      <c r="J137" s="9">
        <v>442</v>
      </c>
      <c r="K137" s="9">
        <v>193</v>
      </c>
      <c r="L137" s="9">
        <v>0</v>
      </c>
      <c r="M137" s="9">
        <v>26</v>
      </c>
      <c r="N137" s="7">
        <v>1918</v>
      </c>
      <c r="O137" s="228" t="s">
        <v>244</v>
      </c>
    </row>
    <row r="138" spans="1:15" x14ac:dyDescent="0.25">
      <c r="A138" s="5" t="s">
        <v>231</v>
      </c>
      <c r="B138" s="235">
        <v>168</v>
      </c>
      <c r="C138" s="6">
        <v>131</v>
      </c>
      <c r="D138" s="6">
        <v>444</v>
      </c>
      <c r="E138" s="7">
        <v>1994</v>
      </c>
      <c r="F138" s="7">
        <v>2925</v>
      </c>
      <c r="G138" s="7">
        <v>2210</v>
      </c>
      <c r="H138" s="7">
        <v>4211</v>
      </c>
      <c r="I138" s="7">
        <v>4896</v>
      </c>
      <c r="J138" s="7">
        <v>4293</v>
      </c>
      <c r="K138" s="7">
        <v>3677</v>
      </c>
      <c r="L138" s="6">
        <v>343</v>
      </c>
      <c r="M138" s="6">
        <v>184</v>
      </c>
      <c r="N138" s="7">
        <v>25476</v>
      </c>
      <c r="O138" s="232" t="s">
        <v>245</v>
      </c>
    </row>
    <row r="139" spans="1:15" x14ac:dyDescent="0.25">
      <c r="A139" s="8" t="s">
        <v>232</v>
      </c>
      <c r="B139" s="234">
        <v>168</v>
      </c>
      <c r="C139" s="9">
        <v>131</v>
      </c>
      <c r="D139" s="9">
        <v>444</v>
      </c>
      <c r="E139" s="10">
        <v>1994</v>
      </c>
      <c r="F139" s="10">
        <v>2925</v>
      </c>
      <c r="G139" s="10">
        <v>2210</v>
      </c>
      <c r="H139" s="10">
        <v>4211</v>
      </c>
      <c r="I139" s="10">
        <v>4896</v>
      </c>
      <c r="J139" s="10">
        <v>4293</v>
      </c>
      <c r="K139" s="10">
        <v>3677</v>
      </c>
      <c r="L139" s="9">
        <v>343</v>
      </c>
      <c r="M139" s="9">
        <v>184</v>
      </c>
      <c r="N139" s="7">
        <v>25476</v>
      </c>
      <c r="O139" s="228" t="s">
        <v>246</v>
      </c>
    </row>
    <row r="140" spans="1:15" x14ac:dyDescent="0.25">
      <c r="A140" s="5" t="s">
        <v>233</v>
      </c>
      <c r="B140" s="235">
        <v>20</v>
      </c>
      <c r="C140" s="6">
        <v>17</v>
      </c>
      <c r="D140" s="6">
        <v>36</v>
      </c>
      <c r="E140" s="6">
        <v>263</v>
      </c>
      <c r="F140" s="6">
        <v>685</v>
      </c>
      <c r="G140" s="6">
        <v>795</v>
      </c>
      <c r="H140" s="7">
        <v>1608</v>
      </c>
      <c r="I140" s="7">
        <v>2299</v>
      </c>
      <c r="J140" s="7">
        <v>1170</v>
      </c>
      <c r="K140" s="6">
        <v>483</v>
      </c>
      <c r="L140" s="6">
        <v>138</v>
      </c>
      <c r="M140" s="6">
        <v>82</v>
      </c>
      <c r="N140" s="7">
        <v>7596</v>
      </c>
      <c r="O140" s="232" t="s">
        <v>247</v>
      </c>
    </row>
    <row r="141" spans="1:15" x14ac:dyDescent="0.25">
      <c r="A141" s="8" t="s">
        <v>292</v>
      </c>
      <c r="B141" s="234">
        <v>0</v>
      </c>
      <c r="C141" s="9">
        <v>0</v>
      </c>
      <c r="D141" s="9">
        <v>0</v>
      </c>
      <c r="E141" s="9">
        <v>0</v>
      </c>
      <c r="F141" s="9">
        <v>0</v>
      </c>
      <c r="G141" s="9">
        <v>0</v>
      </c>
      <c r="H141" s="9">
        <v>0</v>
      </c>
      <c r="I141" s="9">
        <v>0</v>
      </c>
      <c r="J141" s="9">
        <v>0</v>
      </c>
      <c r="K141" s="9">
        <v>0</v>
      </c>
      <c r="L141" s="9">
        <v>58</v>
      </c>
      <c r="M141" s="9">
        <v>48</v>
      </c>
      <c r="N141" s="6">
        <v>106</v>
      </c>
      <c r="O141" s="228" t="s">
        <v>293</v>
      </c>
    </row>
    <row r="142" spans="1:15" x14ac:dyDescent="0.25">
      <c r="A142" s="8" t="s">
        <v>234</v>
      </c>
      <c r="B142" s="234">
        <v>4</v>
      </c>
      <c r="C142" s="9">
        <v>2</v>
      </c>
      <c r="D142" s="9">
        <v>9</v>
      </c>
      <c r="E142" s="9">
        <v>40</v>
      </c>
      <c r="F142" s="9">
        <v>167</v>
      </c>
      <c r="G142" s="9">
        <v>190</v>
      </c>
      <c r="H142" s="9">
        <v>402</v>
      </c>
      <c r="I142" s="9">
        <v>536</v>
      </c>
      <c r="J142" s="9">
        <v>314</v>
      </c>
      <c r="K142" s="9">
        <v>107</v>
      </c>
      <c r="L142" s="9">
        <v>4</v>
      </c>
      <c r="M142" s="9">
        <v>5</v>
      </c>
      <c r="N142" s="7">
        <v>1780</v>
      </c>
      <c r="O142" s="228" t="s">
        <v>294</v>
      </c>
    </row>
    <row r="143" spans="1:15" x14ac:dyDescent="0.25">
      <c r="A143" s="8" t="s">
        <v>235</v>
      </c>
      <c r="B143" s="234">
        <v>12</v>
      </c>
      <c r="C143" s="9">
        <v>3</v>
      </c>
      <c r="D143" s="9">
        <v>14</v>
      </c>
      <c r="E143" s="9">
        <v>155</v>
      </c>
      <c r="F143" s="9">
        <v>261</v>
      </c>
      <c r="G143" s="9">
        <v>365</v>
      </c>
      <c r="H143" s="9">
        <v>765</v>
      </c>
      <c r="I143" s="10">
        <v>1090</v>
      </c>
      <c r="J143" s="9">
        <v>420</v>
      </c>
      <c r="K143" s="9">
        <v>260</v>
      </c>
      <c r="L143" s="9">
        <v>58</v>
      </c>
      <c r="M143" s="9">
        <v>12</v>
      </c>
      <c r="N143" s="7">
        <v>3415</v>
      </c>
      <c r="O143" s="228" t="s">
        <v>249</v>
      </c>
    </row>
    <row r="144" spans="1:15" x14ac:dyDescent="0.25">
      <c r="A144" s="8" t="s">
        <v>236</v>
      </c>
      <c r="B144" s="234">
        <v>4</v>
      </c>
      <c r="C144" s="9">
        <v>12</v>
      </c>
      <c r="D144" s="9">
        <v>13</v>
      </c>
      <c r="E144" s="9">
        <v>68</v>
      </c>
      <c r="F144" s="9">
        <v>257</v>
      </c>
      <c r="G144" s="9">
        <v>240</v>
      </c>
      <c r="H144" s="9">
        <v>441</v>
      </c>
      <c r="I144" s="9">
        <v>673</v>
      </c>
      <c r="J144" s="9">
        <v>436</v>
      </c>
      <c r="K144" s="9">
        <v>116</v>
      </c>
      <c r="L144" s="9">
        <v>18</v>
      </c>
      <c r="M144" s="9">
        <v>17</v>
      </c>
      <c r="N144" s="7">
        <v>2295</v>
      </c>
      <c r="O144" s="228" t="s">
        <v>250</v>
      </c>
    </row>
    <row r="146" spans="1:18" x14ac:dyDescent="0.25">
      <c r="A146" s="8"/>
      <c r="B146" s="227"/>
      <c r="C146" s="8"/>
      <c r="D146" s="8"/>
      <c r="E146" s="8"/>
      <c r="F146" s="8"/>
      <c r="G146" s="8"/>
      <c r="H146" s="8"/>
      <c r="I146" s="8"/>
      <c r="J146" s="8"/>
      <c r="K146" s="8"/>
      <c r="L146" s="8"/>
      <c r="M146" s="8"/>
      <c r="N146" s="6"/>
      <c r="O146" s="227"/>
    </row>
    <row r="147" spans="1:18" x14ac:dyDescent="0.25">
      <c r="A147" s="1"/>
      <c r="B147" s="224"/>
      <c r="C147" s="1"/>
      <c r="D147" s="1"/>
      <c r="E147" s="1"/>
      <c r="F147" s="1"/>
      <c r="G147" s="1"/>
      <c r="H147" s="1"/>
      <c r="I147" s="1"/>
      <c r="J147" s="1"/>
      <c r="K147" s="1"/>
      <c r="L147" s="1"/>
      <c r="M147" s="1"/>
      <c r="N147" s="1"/>
      <c r="O147" s="224"/>
    </row>
    <row r="148" spans="1:18" x14ac:dyDescent="0.25">
      <c r="A148" s="2" t="s">
        <v>252</v>
      </c>
      <c r="B148" s="228"/>
      <c r="C148" s="3"/>
      <c r="D148" s="3"/>
      <c r="E148" s="3"/>
      <c r="F148" s="3"/>
      <c r="G148" s="3"/>
      <c r="H148" s="3"/>
      <c r="I148" s="3"/>
      <c r="J148" s="3"/>
      <c r="K148" s="3"/>
      <c r="L148" s="3"/>
      <c r="M148" s="3"/>
      <c r="N148" s="3"/>
      <c r="O148" s="475" t="s">
        <v>595</v>
      </c>
      <c r="P148" s="476"/>
      <c r="Q148" s="476"/>
      <c r="R148" s="476"/>
    </row>
  </sheetData>
  <mergeCells count="4">
    <mergeCell ref="A1:O1"/>
    <mergeCell ref="A2:O2"/>
    <mergeCell ref="O4:O5"/>
    <mergeCell ref="O148:R148"/>
  </mergeCells>
  <phoneticPr fontId="0"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62"/>
  <sheetViews>
    <sheetView topLeftCell="A205" workbookViewId="0">
      <selection activeCell="S27" sqref="S27"/>
    </sheetView>
  </sheetViews>
  <sheetFormatPr defaultColWidth="9.109375" defaultRowHeight="11.4" x14ac:dyDescent="0.2"/>
  <cols>
    <col min="1" max="1" width="43.109375" style="21" customWidth="1"/>
    <col min="2" max="4" width="12.21875" style="21" customWidth="1"/>
    <col min="5" max="14" width="11.77734375" style="21" customWidth="1"/>
    <col min="15" max="15" width="9.109375" style="23" customWidth="1"/>
    <col min="16" max="16" width="9.109375" style="22" customWidth="1"/>
    <col min="17" max="17" width="22.21875" style="22" customWidth="1"/>
    <col min="18" max="20" width="9.109375" style="22" customWidth="1"/>
    <col min="21" max="16384" width="9.109375" style="21"/>
  </cols>
  <sheetData>
    <row r="1" spans="1:19" ht="41.85" customHeight="1" thickTop="1" thickBot="1" x14ac:dyDescent="0.25">
      <c r="A1" s="532" t="s">
        <v>990</v>
      </c>
      <c r="B1" s="533"/>
      <c r="C1" s="533"/>
      <c r="D1" s="533"/>
      <c r="E1" s="533"/>
      <c r="F1" s="533"/>
      <c r="G1" s="533"/>
      <c r="H1" s="533"/>
      <c r="I1" s="533"/>
      <c r="J1" s="533"/>
      <c r="K1" s="533"/>
      <c r="L1" s="533"/>
      <c r="M1" s="533"/>
      <c r="N1" s="534"/>
      <c r="O1" s="331"/>
      <c r="P1" s="126"/>
      <c r="Q1" s="126"/>
    </row>
    <row r="2" spans="1:19" ht="27" customHeight="1" thickTop="1" thickBot="1" x14ac:dyDescent="0.25">
      <c r="A2" s="527" t="s">
        <v>991</v>
      </c>
      <c r="B2" s="528"/>
      <c r="C2" s="528"/>
      <c r="D2" s="528"/>
      <c r="E2" s="528"/>
      <c r="F2" s="528"/>
      <c r="G2" s="528"/>
      <c r="H2" s="528"/>
      <c r="I2" s="528"/>
      <c r="J2" s="528"/>
      <c r="K2" s="528"/>
      <c r="L2" s="528"/>
      <c r="M2" s="528"/>
      <c r="N2" s="529"/>
      <c r="O2" s="126"/>
      <c r="P2" s="126"/>
      <c r="Q2" s="126"/>
    </row>
    <row r="3" spans="1:19" ht="30.45" customHeight="1" thickTop="1" thickBot="1" x14ac:dyDescent="0.3">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3">
      <c r="A4" s="143" t="s">
        <v>814</v>
      </c>
      <c r="B4" s="144">
        <f t="shared" ref="B4:N4" si="0">SUM(B5:B223)/2</f>
        <v>166367</v>
      </c>
      <c r="C4" s="144">
        <f t="shared" si="0"/>
        <v>228811</v>
      </c>
      <c r="D4" s="144">
        <f t="shared" si="0"/>
        <v>351226</v>
      </c>
      <c r="E4" s="144">
        <f t="shared" si="0"/>
        <v>502948</v>
      </c>
      <c r="F4" s="144">
        <f t="shared" si="0"/>
        <v>559632</v>
      </c>
      <c r="G4" s="144">
        <f t="shared" si="0"/>
        <v>509058</v>
      </c>
      <c r="H4" s="144">
        <f t="shared" si="0"/>
        <v>597205</v>
      </c>
      <c r="I4" s="144">
        <f t="shared" si="0"/>
        <v>673520</v>
      </c>
      <c r="J4" s="144">
        <f t="shared" si="0"/>
        <v>583328</v>
      </c>
      <c r="K4" s="144">
        <f t="shared" si="0"/>
        <v>526443</v>
      </c>
      <c r="L4" s="144">
        <f t="shared" si="0"/>
        <v>269269</v>
      </c>
      <c r="M4" s="144">
        <f t="shared" si="0"/>
        <v>223974</v>
      </c>
      <c r="N4" s="145">
        <f t="shared" si="0"/>
        <v>5191781</v>
      </c>
      <c r="O4" s="25" t="s">
        <v>950</v>
      </c>
    </row>
    <row r="5" spans="1:19" ht="23.85" customHeight="1" thickTop="1" x14ac:dyDescent="0.25">
      <c r="A5" s="129" t="s">
        <v>677</v>
      </c>
      <c r="B5" s="337">
        <f t="shared" ref="B5:M5" si="1">SUM(B6:B8)</f>
        <v>336</v>
      </c>
      <c r="C5" s="337">
        <f t="shared" si="1"/>
        <v>934</v>
      </c>
      <c r="D5" s="337">
        <f t="shared" si="1"/>
        <v>1244</v>
      </c>
      <c r="E5" s="337">
        <f t="shared" si="1"/>
        <v>947</v>
      </c>
      <c r="F5" s="337">
        <f t="shared" si="1"/>
        <v>1015</v>
      </c>
      <c r="G5" s="337">
        <f t="shared" si="1"/>
        <v>621</v>
      </c>
      <c r="H5" s="337">
        <f t="shared" si="1"/>
        <v>362</v>
      </c>
      <c r="I5" s="337">
        <f t="shared" si="1"/>
        <v>441</v>
      </c>
      <c r="J5" s="337">
        <f t="shared" si="1"/>
        <v>294</v>
      </c>
      <c r="K5" s="337">
        <f t="shared" si="1"/>
        <v>757</v>
      </c>
      <c r="L5" s="337">
        <f t="shared" si="1"/>
        <v>298</v>
      </c>
      <c r="M5" s="337">
        <f t="shared" si="1"/>
        <v>301</v>
      </c>
      <c r="N5" s="338">
        <f t="shared" ref="N5:N73" si="2">SUM(B5:M5)</f>
        <v>7550</v>
      </c>
      <c r="O5" s="26" t="s">
        <v>678</v>
      </c>
      <c r="Q5" s="117"/>
    </row>
    <row r="6" spans="1:19" ht="18" customHeight="1" x14ac:dyDescent="0.25">
      <c r="A6" s="132" t="s">
        <v>715</v>
      </c>
      <c r="B6" s="175">
        <v>83</v>
      </c>
      <c r="C6" s="175">
        <v>246</v>
      </c>
      <c r="D6" s="175">
        <v>93</v>
      </c>
      <c r="E6" s="175">
        <v>270</v>
      </c>
      <c r="F6" s="175">
        <v>150</v>
      </c>
      <c r="G6" s="175">
        <v>196</v>
      </c>
      <c r="H6" s="175">
        <v>49</v>
      </c>
      <c r="I6" s="175">
        <v>37</v>
      </c>
      <c r="J6" s="175">
        <v>38</v>
      </c>
      <c r="K6" s="175">
        <v>85</v>
      </c>
      <c r="L6" s="175">
        <v>125</v>
      </c>
      <c r="M6" s="175">
        <v>105</v>
      </c>
      <c r="N6" s="339">
        <f t="shared" si="2"/>
        <v>1477</v>
      </c>
      <c r="O6" s="334" t="s">
        <v>935</v>
      </c>
      <c r="Q6" s="117"/>
    </row>
    <row r="7" spans="1:19" ht="18" customHeight="1" x14ac:dyDescent="0.25">
      <c r="A7" s="135" t="s">
        <v>716</v>
      </c>
      <c r="B7" s="175">
        <v>253</v>
      </c>
      <c r="C7" s="175">
        <v>688</v>
      </c>
      <c r="D7" s="175">
        <v>1151</v>
      </c>
      <c r="E7" s="175">
        <v>677</v>
      </c>
      <c r="F7" s="175">
        <v>816</v>
      </c>
      <c r="G7" s="175">
        <v>375</v>
      </c>
      <c r="H7" s="175">
        <v>313</v>
      </c>
      <c r="I7" s="175">
        <v>404</v>
      </c>
      <c r="J7" s="175">
        <v>209</v>
      </c>
      <c r="K7" s="175">
        <v>641</v>
      </c>
      <c r="L7" s="175">
        <v>173</v>
      </c>
      <c r="M7" s="175">
        <v>196</v>
      </c>
      <c r="N7" s="339">
        <f t="shared" si="2"/>
        <v>5896</v>
      </c>
      <c r="O7" s="21" t="s">
        <v>934</v>
      </c>
      <c r="Q7" s="117"/>
      <c r="S7" s="21"/>
    </row>
    <row r="8" spans="1:19" ht="18" customHeight="1" x14ac:dyDescent="0.25">
      <c r="A8" s="132" t="s">
        <v>681</v>
      </c>
      <c r="B8" s="175">
        <v>0</v>
      </c>
      <c r="C8" s="175">
        <v>0</v>
      </c>
      <c r="D8" s="175">
        <v>0</v>
      </c>
      <c r="E8" s="175">
        <v>0</v>
      </c>
      <c r="F8" s="175">
        <v>49</v>
      </c>
      <c r="G8" s="175">
        <v>50</v>
      </c>
      <c r="H8" s="175">
        <v>0</v>
      </c>
      <c r="I8" s="175">
        <v>0</v>
      </c>
      <c r="J8" s="175">
        <v>47</v>
      </c>
      <c r="K8" s="175">
        <v>31</v>
      </c>
      <c r="L8" s="175">
        <v>0</v>
      </c>
      <c r="M8" s="175">
        <v>0</v>
      </c>
      <c r="N8" s="339">
        <f t="shared" si="2"/>
        <v>177</v>
      </c>
      <c r="O8" s="334" t="s">
        <v>936</v>
      </c>
      <c r="Q8" s="117"/>
    </row>
    <row r="9" spans="1:19" s="25" customFormat="1" ht="23.85" customHeight="1" x14ac:dyDescent="0.25">
      <c r="A9" s="136" t="s">
        <v>717</v>
      </c>
      <c r="B9" s="340">
        <f t="shared" ref="B9:M9" si="3">SUM(B10:B12)</f>
        <v>696</v>
      </c>
      <c r="C9" s="340">
        <f t="shared" si="3"/>
        <v>861</v>
      </c>
      <c r="D9" s="340">
        <f t="shared" si="3"/>
        <v>2431</v>
      </c>
      <c r="E9" s="340">
        <f t="shared" si="3"/>
        <v>4091</v>
      </c>
      <c r="F9" s="340">
        <f t="shared" si="3"/>
        <v>4841</v>
      </c>
      <c r="G9" s="340">
        <f t="shared" si="3"/>
        <v>2366</v>
      </c>
      <c r="H9" s="340">
        <f t="shared" si="3"/>
        <v>2239</v>
      </c>
      <c r="I9" s="340">
        <f t="shared" si="3"/>
        <v>2873</v>
      </c>
      <c r="J9" s="340">
        <f t="shared" si="3"/>
        <v>2455</v>
      </c>
      <c r="K9" s="340">
        <f t="shared" si="3"/>
        <v>2409</v>
      </c>
      <c r="L9" s="340">
        <f t="shared" si="3"/>
        <v>1945</v>
      </c>
      <c r="M9" s="340">
        <f t="shared" si="3"/>
        <v>1241</v>
      </c>
      <c r="N9" s="341">
        <f t="shared" si="2"/>
        <v>28448</v>
      </c>
      <c r="O9" s="26" t="s">
        <v>41</v>
      </c>
    </row>
    <row r="10" spans="1:19" ht="18" customHeight="1" x14ac:dyDescent="0.25">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5">
      <c r="A11" s="132" t="s">
        <v>995</v>
      </c>
      <c r="B11" s="175"/>
      <c r="C11" s="175"/>
      <c r="D11" s="175">
        <v>419</v>
      </c>
      <c r="E11" s="175">
        <v>753</v>
      </c>
      <c r="F11" s="175">
        <v>756</v>
      </c>
      <c r="G11" s="175">
        <v>231</v>
      </c>
      <c r="H11" s="175">
        <v>224</v>
      </c>
      <c r="I11" s="175">
        <v>290</v>
      </c>
      <c r="J11" s="175">
        <v>289</v>
      </c>
      <c r="K11" s="175">
        <v>611</v>
      </c>
      <c r="L11" s="175">
        <v>613</v>
      </c>
      <c r="M11" s="175">
        <v>390</v>
      </c>
      <c r="N11" s="339">
        <f t="shared" si="2"/>
        <v>4576</v>
      </c>
      <c r="O11" s="22"/>
      <c r="R11" s="21"/>
    </row>
    <row r="12" spans="1:19" ht="18" customHeight="1" x14ac:dyDescent="0.25">
      <c r="A12" s="132" t="s">
        <v>4</v>
      </c>
      <c r="B12" s="175">
        <v>696</v>
      </c>
      <c r="C12" s="175">
        <v>861</v>
      </c>
      <c r="D12" s="175">
        <v>2012</v>
      </c>
      <c r="E12" s="175">
        <v>3338</v>
      </c>
      <c r="F12" s="175">
        <v>4085</v>
      </c>
      <c r="G12" s="175">
        <v>2135</v>
      </c>
      <c r="H12" s="175">
        <v>2015</v>
      </c>
      <c r="I12" s="175">
        <v>2583</v>
      </c>
      <c r="J12" s="175">
        <v>2166</v>
      </c>
      <c r="K12" s="175">
        <v>1798</v>
      </c>
      <c r="L12" s="175">
        <v>1332</v>
      </c>
      <c r="M12" s="175">
        <v>851</v>
      </c>
      <c r="N12" s="339">
        <f t="shared" si="2"/>
        <v>23872</v>
      </c>
      <c r="O12" s="22" t="s">
        <v>475</v>
      </c>
      <c r="S12" s="25"/>
    </row>
    <row r="13" spans="1:19" s="25" customFormat="1" ht="23.85" customHeight="1" x14ac:dyDescent="0.25">
      <c r="A13" s="139" t="s">
        <v>718</v>
      </c>
      <c r="B13" s="340">
        <f t="shared" ref="B13:M13" si="4">SUM(B14:B15)</f>
        <v>274</v>
      </c>
      <c r="C13" s="340">
        <f t="shared" si="4"/>
        <v>623</v>
      </c>
      <c r="D13" s="340">
        <f t="shared" si="4"/>
        <v>805</v>
      </c>
      <c r="E13" s="340">
        <f t="shared" si="4"/>
        <v>576</v>
      </c>
      <c r="F13" s="340">
        <f t="shared" si="4"/>
        <v>1384</v>
      </c>
      <c r="G13" s="340">
        <f t="shared" si="4"/>
        <v>653</v>
      </c>
      <c r="H13" s="340">
        <f t="shared" si="4"/>
        <v>463</v>
      </c>
      <c r="I13" s="340">
        <f t="shared" si="4"/>
        <v>606</v>
      </c>
      <c r="J13" s="340">
        <f t="shared" si="4"/>
        <v>381</v>
      </c>
      <c r="K13" s="340">
        <f t="shared" si="4"/>
        <v>531</v>
      </c>
      <c r="L13" s="340">
        <f t="shared" si="4"/>
        <v>512</v>
      </c>
      <c r="M13" s="340">
        <f t="shared" si="4"/>
        <v>243</v>
      </c>
      <c r="N13" s="341">
        <f t="shared" si="2"/>
        <v>7051</v>
      </c>
      <c r="O13" s="26" t="s">
        <v>44</v>
      </c>
      <c r="Q13" s="21"/>
      <c r="S13" s="21"/>
    </row>
    <row r="14" spans="1:19" s="25" customFormat="1" ht="17.7" customHeight="1" x14ac:dyDescent="0.25">
      <c r="A14" s="347" t="s">
        <v>6</v>
      </c>
      <c r="B14" s="351">
        <v>237</v>
      </c>
      <c r="C14" s="351">
        <v>550</v>
      </c>
      <c r="D14" s="351">
        <v>616</v>
      </c>
      <c r="E14" s="351">
        <v>539</v>
      </c>
      <c r="F14" s="351">
        <v>1261</v>
      </c>
      <c r="G14" s="351">
        <v>581</v>
      </c>
      <c r="H14" s="351">
        <v>352</v>
      </c>
      <c r="I14" s="351">
        <v>355</v>
      </c>
      <c r="J14" s="351">
        <v>327</v>
      </c>
      <c r="K14" s="351">
        <v>450</v>
      </c>
      <c r="L14" s="351">
        <v>410</v>
      </c>
      <c r="M14" s="351">
        <v>176</v>
      </c>
      <c r="N14" s="353">
        <f t="shared" si="2"/>
        <v>5854</v>
      </c>
      <c r="O14" s="26"/>
      <c r="Q14" s="21"/>
      <c r="S14" s="21"/>
    </row>
    <row r="15" spans="1:19" ht="18" customHeight="1" x14ac:dyDescent="0.25">
      <c r="A15" s="132" t="s">
        <v>7</v>
      </c>
      <c r="B15" s="175">
        <v>37</v>
      </c>
      <c r="C15" s="175">
        <v>73</v>
      </c>
      <c r="D15" s="175">
        <v>189</v>
      </c>
      <c r="E15" s="175">
        <v>37</v>
      </c>
      <c r="F15" s="349">
        <v>123</v>
      </c>
      <c r="G15" s="175">
        <v>72</v>
      </c>
      <c r="H15" s="175">
        <v>111</v>
      </c>
      <c r="I15" s="175">
        <v>251</v>
      </c>
      <c r="J15" s="175">
        <v>54</v>
      </c>
      <c r="K15" s="175">
        <v>81</v>
      </c>
      <c r="L15" s="175">
        <v>102</v>
      </c>
      <c r="M15" s="175">
        <v>67</v>
      </c>
      <c r="N15" s="339">
        <f t="shared" si="2"/>
        <v>1197</v>
      </c>
      <c r="O15" s="22" t="s">
        <v>477</v>
      </c>
    </row>
    <row r="16" spans="1:19" s="25" customFormat="1" ht="23.85" customHeight="1" x14ac:dyDescent="0.25">
      <c r="A16" s="139" t="s">
        <v>719</v>
      </c>
      <c r="B16" s="340">
        <f t="shared" ref="B16:M16" si="5">SUM(B17:B18)</f>
        <v>409</v>
      </c>
      <c r="C16" s="340">
        <f t="shared" si="5"/>
        <v>529</v>
      </c>
      <c r="D16" s="340">
        <f t="shared" si="5"/>
        <v>420</v>
      </c>
      <c r="E16" s="340">
        <f t="shared" si="5"/>
        <v>613</v>
      </c>
      <c r="F16" s="340">
        <f t="shared" si="5"/>
        <v>1034</v>
      </c>
      <c r="G16" s="340">
        <f t="shared" si="5"/>
        <v>1281</v>
      </c>
      <c r="H16" s="340">
        <f t="shared" si="5"/>
        <v>925</v>
      </c>
      <c r="I16" s="340">
        <f t="shared" si="5"/>
        <v>1456</v>
      </c>
      <c r="J16" s="340">
        <f t="shared" si="5"/>
        <v>1399</v>
      </c>
      <c r="K16" s="340">
        <f t="shared" si="5"/>
        <v>1228</v>
      </c>
      <c r="L16" s="340">
        <f t="shared" si="5"/>
        <v>582</v>
      </c>
      <c r="M16" s="340">
        <f t="shared" si="5"/>
        <v>428</v>
      </c>
      <c r="N16" s="341">
        <f t="shared" si="2"/>
        <v>10304</v>
      </c>
      <c r="O16" s="26" t="s">
        <v>47</v>
      </c>
    </row>
    <row r="17" spans="1:15" s="25" customFormat="1" ht="18" customHeight="1" x14ac:dyDescent="0.25">
      <c r="A17" s="132" t="s">
        <v>720</v>
      </c>
      <c r="B17" s="175">
        <v>46</v>
      </c>
      <c r="C17" s="175">
        <v>93</v>
      </c>
      <c r="D17" s="175">
        <v>47</v>
      </c>
      <c r="E17" s="175">
        <v>97</v>
      </c>
      <c r="F17" s="175">
        <v>173</v>
      </c>
      <c r="G17" s="175">
        <v>190</v>
      </c>
      <c r="H17" s="175">
        <v>235</v>
      </c>
      <c r="I17" s="175">
        <v>337</v>
      </c>
      <c r="J17" s="175">
        <v>354</v>
      </c>
      <c r="K17" s="175">
        <v>314</v>
      </c>
      <c r="L17" s="175">
        <v>65</v>
      </c>
      <c r="M17" s="175">
        <v>83</v>
      </c>
      <c r="N17" s="339">
        <f t="shared" si="2"/>
        <v>2034</v>
      </c>
      <c r="O17" s="22" t="s">
        <v>933</v>
      </c>
    </row>
    <row r="18" spans="1:15" ht="17.7" customHeight="1" x14ac:dyDescent="0.25">
      <c r="A18" s="132" t="s">
        <v>9</v>
      </c>
      <c r="B18" s="175">
        <v>363</v>
      </c>
      <c r="C18" s="175">
        <v>436</v>
      </c>
      <c r="D18" s="175">
        <v>373</v>
      </c>
      <c r="E18" s="175">
        <v>516</v>
      </c>
      <c r="F18" s="175">
        <v>861</v>
      </c>
      <c r="G18" s="175">
        <v>1091</v>
      </c>
      <c r="H18" s="175">
        <v>690</v>
      </c>
      <c r="I18" s="175">
        <v>1119</v>
      </c>
      <c r="J18" s="175">
        <v>1045</v>
      </c>
      <c r="K18" s="175">
        <v>914</v>
      </c>
      <c r="L18" s="175">
        <v>517</v>
      </c>
      <c r="M18" s="175">
        <v>345</v>
      </c>
      <c r="N18" s="339">
        <f t="shared" si="2"/>
        <v>8270</v>
      </c>
      <c r="O18" s="22" t="s">
        <v>48</v>
      </c>
    </row>
    <row r="19" spans="1:15" s="25" customFormat="1" ht="23.85" customHeight="1" x14ac:dyDescent="0.25">
      <c r="A19" s="136" t="s">
        <v>721</v>
      </c>
      <c r="B19" s="340">
        <f t="shared" ref="B19:M19" si="6">SUM(B20:B39)</f>
        <v>115119</v>
      </c>
      <c r="C19" s="340">
        <f t="shared" si="6"/>
        <v>152302</v>
      </c>
      <c r="D19" s="340">
        <f t="shared" si="6"/>
        <v>204081</v>
      </c>
      <c r="E19" s="340">
        <f t="shared" si="6"/>
        <v>241057</v>
      </c>
      <c r="F19" s="340">
        <f t="shared" si="6"/>
        <v>245314</v>
      </c>
      <c r="G19" s="340">
        <f t="shared" si="6"/>
        <v>243875</v>
      </c>
      <c r="H19" s="340">
        <f t="shared" si="6"/>
        <v>271580</v>
      </c>
      <c r="I19" s="340">
        <f t="shared" si="6"/>
        <v>275548</v>
      </c>
      <c r="J19" s="340">
        <f t="shared" si="6"/>
        <v>248017</v>
      </c>
      <c r="K19" s="340">
        <f t="shared" si="6"/>
        <v>250635</v>
      </c>
      <c r="L19" s="340">
        <f t="shared" si="6"/>
        <v>151932</v>
      </c>
      <c r="M19" s="340">
        <f t="shared" si="6"/>
        <v>118653</v>
      </c>
      <c r="N19" s="341">
        <f t="shared" si="2"/>
        <v>2518113</v>
      </c>
      <c r="O19" s="26" t="s">
        <v>49</v>
      </c>
    </row>
    <row r="20" spans="1:15" s="25" customFormat="1" ht="18" customHeight="1" x14ac:dyDescent="0.25">
      <c r="A20" s="140" t="s">
        <v>722</v>
      </c>
      <c r="B20" s="175">
        <v>59178</v>
      </c>
      <c r="C20" s="175">
        <v>70682</v>
      </c>
      <c r="D20" s="175">
        <v>131346</v>
      </c>
      <c r="E20" s="175">
        <v>144570</v>
      </c>
      <c r="F20" s="175">
        <v>154674</v>
      </c>
      <c r="G20" s="175">
        <v>163031</v>
      </c>
      <c r="H20" s="175">
        <v>187573</v>
      </c>
      <c r="I20" s="175">
        <v>192113</v>
      </c>
      <c r="J20" s="175">
        <v>164267</v>
      </c>
      <c r="K20" s="175">
        <v>160603</v>
      </c>
      <c r="L20" s="175">
        <v>93482</v>
      </c>
      <c r="M20" s="175">
        <v>71843</v>
      </c>
      <c r="N20" s="339">
        <f t="shared" si="2"/>
        <v>1593362</v>
      </c>
      <c r="O20" s="22" t="s">
        <v>601</v>
      </c>
    </row>
    <row r="21" spans="1:15" s="25" customFormat="1" ht="18" customHeight="1" x14ac:dyDescent="0.25">
      <c r="A21" s="132" t="s">
        <v>723</v>
      </c>
      <c r="B21" s="175">
        <v>1548</v>
      </c>
      <c r="C21" s="175">
        <v>1785</v>
      </c>
      <c r="D21" s="175">
        <v>3065</v>
      </c>
      <c r="E21" s="175">
        <v>2495</v>
      </c>
      <c r="F21" s="175">
        <v>1893</v>
      </c>
      <c r="G21" s="175">
        <v>2185</v>
      </c>
      <c r="H21" s="175">
        <v>2157</v>
      </c>
      <c r="I21" s="175">
        <v>1835</v>
      </c>
      <c r="J21" s="175">
        <v>2325</v>
      </c>
      <c r="K21" s="175">
        <v>2289</v>
      </c>
      <c r="L21" s="175">
        <v>2089</v>
      </c>
      <c r="M21" s="175">
        <v>1896</v>
      </c>
      <c r="N21" s="339">
        <f t="shared" si="2"/>
        <v>25562</v>
      </c>
      <c r="O21" s="22" t="s">
        <v>51</v>
      </c>
    </row>
    <row r="22" spans="1:15" s="25" customFormat="1" ht="18" customHeight="1" x14ac:dyDescent="0.25">
      <c r="A22" s="140" t="s">
        <v>724</v>
      </c>
      <c r="B22" s="175">
        <v>331</v>
      </c>
      <c r="C22" s="175">
        <v>1315</v>
      </c>
      <c r="D22" s="175">
        <v>1153</v>
      </c>
      <c r="E22" s="175">
        <v>529</v>
      </c>
      <c r="F22" s="175">
        <v>352</v>
      </c>
      <c r="G22" s="175">
        <v>320</v>
      </c>
      <c r="H22" s="175">
        <v>214</v>
      </c>
      <c r="I22" s="175">
        <v>371</v>
      </c>
      <c r="J22" s="175">
        <v>591</v>
      </c>
      <c r="K22" s="175">
        <v>718</v>
      </c>
      <c r="L22" s="175">
        <v>1203</v>
      </c>
      <c r="M22" s="175">
        <v>1013</v>
      </c>
      <c r="N22" s="339">
        <f t="shared" si="2"/>
        <v>8110</v>
      </c>
      <c r="O22" s="22" t="s">
        <v>300</v>
      </c>
    </row>
    <row r="23" spans="1:15" s="25" customFormat="1" ht="18" customHeight="1" x14ac:dyDescent="0.25">
      <c r="A23" s="132" t="s">
        <v>23</v>
      </c>
      <c r="B23" s="175">
        <v>12785</v>
      </c>
      <c r="C23" s="175">
        <v>20826</v>
      </c>
      <c r="D23" s="175">
        <v>9748</v>
      </c>
      <c r="E23" s="175">
        <v>19264</v>
      </c>
      <c r="F23" s="175">
        <v>15576</v>
      </c>
      <c r="G23" s="175">
        <v>14886</v>
      </c>
      <c r="H23" s="350">
        <v>15227</v>
      </c>
      <c r="I23" s="175">
        <v>6571</v>
      </c>
      <c r="J23" s="175">
        <v>10645</v>
      </c>
      <c r="K23" s="175">
        <v>17101</v>
      </c>
      <c r="L23" s="175">
        <v>13943</v>
      </c>
      <c r="M23" s="175">
        <v>10548</v>
      </c>
      <c r="N23" s="339">
        <f t="shared" si="2"/>
        <v>167120</v>
      </c>
      <c r="O23" s="22" t="s">
        <v>62</v>
      </c>
    </row>
    <row r="24" spans="1:15" ht="18" customHeight="1" x14ac:dyDescent="0.25">
      <c r="A24" s="132" t="s">
        <v>725</v>
      </c>
      <c r="B24" s="175">
        <v>14889</v>
      </c>
      <c r="C24" s="175">
        <v>22359</v>
      </c>
      <c r="D24" s="175">
        <v>6834</v>
      </c>
      <c r="E24" s="175">
        <v>3862</v>
      </c>
      <c r="F24" s="175">
        <v>2944</v>
      </c>
      <c r="G24" s="175">
        <v>5215</v>
      </c>
      <c r="H24" s="350">
        <v>5410</v>
      </c>
      <c r="I24" s="175">
        <v>5047</v>
      </c>
      <c r="J24" s="175">
        <v>6163</v>
      </c>
      <c r="K24" s="175">
        <v>6502</v>
      </c>
      <c r="L24" s="175">
        <v>2758</v>
      </c>
      <c r="M24" s="175">
        <v>3179</v>
      </c>
      <c r="N24" s="339">
        <f t="shared" si="2"/>
        <v>85162</v>
      </c>
      <c r="O24" s="22" t="s">
        <v>263</v>
      </c>
    </row>
    <row r="25" spans="1:15" ht="18" customHeight="1" x14ac:dyDescent="0.25">
      <c r="A25" s="132" t="s">
        <v>12</v>
      </c>
      <c r="B25" s="175">
        <v>22121</v>
      </c>
      <c r="C25" s="175">
        <v>27577</v>
      </c>
      <c r="D25" s="175">
        <v>43895</v>
      </c>
      <c r="E25" s="175">
        <v>56397</v>
      </c>
      <c r="F25" s="175">
        <v>58837</v>
      </c>
      <c r="G25" s="175">
        <v>50556</v>
      </c>
      <c r="H25" s="175">
        <v>55169</v>
      </c>
      <c r="I25" s="175">
        <v>63815</v>
      </c>
      <c r="J25" s="175">
        <v>56905</v>
      </c>
      <c r="K25" s="175">
        <v>54007</v>
      </c>
      <c r="L25" s="175">
        <v>31477</v>
      </c>
      <c r="M25" s="175">
        <v>24799</v>
      </c>
      <c r="N25" s="339">
        <f t="shared" si="2"/>
        <v>545555</v>
      </c>
      <c r="O25" s="22" t="s">
        <v>478</v>
      </c>
    </row>
    <row r="26" spans="1:15" ht="18" customHeight="1" x14ac:dyDescent="0.25">
      <c r="A26" s="132" t="s">
        <v>387</v>
      </c>
      <c r="B26" s="175">
        <v>621</v>
      </c>
      <c r="C26" s="175">
        <v>1820</v>
      </c>
      <c r="D26" s="175">
        <v>1134</v>
      </c>
      <c r="E26" s="175">
        <v>974</v>
      </c>
      <c r="F26" s="175">
        <v>1211</v>
      </c>
      <c r="G26" s="175">
        <v>753</v>
      </c>
      <c r="H26" s="175">
        <v>874</v>
      </c>
      <c r="I26" s="175">
        <v>1114</v>
      </c>
      <c r="J26" s="175">
        <v>1030</v>
      </c>
      <c r="K26" s="175">
        <v>1364</v>
      </c>
      <c r="L26" s="175">
        <v>1073</v>
      </c>
      <c r="M26" s="175">
        <v>920</v>
      </c>
      <c r="N26" s="339">
        <f t="shared" si="2"/>
        <v>12888</v>
      </c>
      <c r="O26" s="22" t="s">
        <v>52</v>
      </c>
    </row>
    <row r="27" spans="1:15" ht="17.7" customHeight="1" x14ac:dyDescent="0.25">
      <c r="A27" s="132" t="s">
        <v>14</v>
      </c>
      <c r="B27" s="175">
        <v>625</v>
      </c>
      <c r="C27" s="175">
        <v>502</v>
      </c>
      <c r="D27" s="175">
        <v>464</v>
      </c>
      <c r="E27" s="175">
        <v>1242</v>
      </c>
      <c r="F27" s="175">
        <v>1310</v>
      </c>
      <c r="G27" s="175">
        <v>1186</v>
      </c>
      <c r="H27" s="175">
        <v>799</v>
      </c>
      <c r="I27" s="175">
        <v>371</v>
      </c>
      <c r="J27" s="175">
        <v>576</v>
      </c>
      <c r="K27" s="175">
        <v>448</v>
      </c>
      <c r="L27" s="175">
        <v>590</v>
      </c>
      <c r="M27" s="175">
        <v>438</v>
      </c>
      <c r="N27" s="339">
        <f t="shared" si="2"/>
        <v>8551</v>
      </c>
      <c r="O27" s="21" t="s">
        <v>602</v>
      </c>
    </row>
    <row r="28" spans="1:15" ht="18" customHeight="1" x14ac:dyDescent="0.25">
      <c r="A28" s="132" t="s">
        <v>15</v>
      </c>
      <c r="B28" s="175">
        <v>268</v>
      </c>
      <c r="C28" s="175">
        <v>1069</v>
      </c>
      <c r="D28" s="175">
        <v>296</v>
      </c>
      <c r="E28" s="175">
        <v>360</v>
      </c>
      <c r="F28" s="175">
        <v>295</v>
      </c>
      <c r="G28" s="175">
        <v>257</v>
      </c>
      <c r="H28" s="175">
        <v>299</v>
      </c>
      <c r="I28" s="175">
        <v>390</v>
      </c>
      <c r="J28" s="175">
        <v>564</v>
      </c>
      <c r="K28" s="175">
        <v>396</v>
      </c>
      <c r="L28" s="175">
        <v>310</v>
      </c>
      <c r="M28" s="175">
        <v>0</v>
      </c>
      <c r="N28" s="339">
        <f t="shared" si="2"/>
        <v>4504</v>
      </c>
      <c r="O28" s="22" t="s">
        <v>480</v>
      </c>
    </row>
    <row r="29" spans="1:15" ht="18" customHeight="1" x14ac:dyDescent="0.25">
      <c r="A29" s="132" t="s">
        <v>726</v>
      </c>
      <c r="B29" s="175">
        <v>0</v>
      </c>
      <c r="C29" s="175">
        <v>0</v>
      </c>
      <c r="D29" s="175">
        <v>0</v>
      </c>
      <c r="E29" s="175">
        <v>0</v>
      </c>
      <c r="F29" s="175">
        <v>109</v>
      </c>
      <c r="G29" s="175">
        <v>0</v>
      </c>
      <c r="H29" s="175">
        <v>106</v>
      </c>
      <c r="I29" s="175">
        <v>49</v>
      </c>
      <c r="J29" s="175">
        <v>72</v>
      </c>
      <c r="K29" s="175">
        <v>22</v>
      </c>
      <c r="L29" s="175">
        <v>0</v>
      </c>
      <c r="M29" s="175">
        <v>0</v>
      </c>
      <c r="N29" s="339">
        <f t="shared" si="2"/>
        <v>358</v>
      </c>
      <c r="O29" s="22" t="s">
        <v>395</v>
      </c>
    </row>
    <row r="30" spans="1:15" ht="17.7" customHeight="1" x14ac:dyDescent="0.25">
      <c r="A30" s="132" t="s">
        <v>314</v>
      </c>
      <c r="B30" s="175">
        <v>73</v>
      </c>
      <c r="C30" s="175">
        <v>98</v>
      </c>
      <c r="D30" s="175">
        <v>306</v>
      </c>
      <c r="E30" s="175">
        <v>130</v>
      </c>
      <c r="F30" s="175">
        <v>304</v>
      </c>
      <c r="G30" s="175">
        <v>199</v>
      </c>
      <c r="H30" s="175">
        <v>105</v>
      </c>
      <c r="I30" s="175">
        <v>187</v>
      </c>
      <c r="J30" s="175">
        <v>96</v>
      </c>
      <c r="K30" s="175">
        <v>257</v>
      </c>
      <c r="L30" s="175">
        <v>160</v>
      </c>
      <c r="M30" s="175">
        <v>100</v>
      </c>
      <c r="N30" s="339">
        <f t="shared" si="2"/>
        <v>2015</v>
      </c>
      <c r="O30" s="22" t="s">
        <v>389</v>
      </c>
    </row>
    <row r="31" spans="1:15" ht="17.7" customHeight="1" x14ac:dyDescent="0.25">
      <c r="A31" s="132" t="s">
        <v>390</v>
      </c>
      <c r="B31" s="175">
        <v>100</v>
      </c>
      <c r="C31" s="175">
        <v>209</v>
      </c>
      <c r="D31" s="175">
        <v>307</v>
      </c>
      <c r="E31" s="175">
        <v>273</v>
      </c>
      <c r="F31" s="175">
        <v>398</v>
      </c>
      <c r="G31" s="175">
        <v>78</v>
      </c>
      <c r="H31" s="175">
        <v>19</v>
      </c>
      <c r="I31" s="175">
        <v>260</v>
      </c>
      <c r="J31" s="175">
        <v>115</v>
      </c>
      <c r="K31" s="175">
        <v>102</v>
      </c>
      <c r="L31" s="175">
        <v>172</v>
      </c>
      <c r="M31" s="175">
        <v>16</v>
      </c>
      <c r="N31" s="339">
        <f t="shared" si="2"/>
        <v>2049</v>
      </c>
      <c r="O31" s="22" t="s">
        <v>481</v>
      </c>
    </row>
    <row r="32" spans="1:15" ht="17.7" customHeight="1" x14ac:dyDescent="0.25">
      <c r="A32" s="132" t="s">
        <v>16</v>
      </c>
      <c r="B32" s="175">
        <v>0</v>
      </c>
      <c r="C32" s="175">
        <v>0</v>
      </c>
      <c r="D32" s="175">
        <v>0</v>
      </c>
      <c r="E32" s="175">
        <v>0</v>
      </c>
      <c r="F32" s="175">
        <v>0</v>
      </c>
      <c r="G32" s="175">
        <v>0</v>
      </c>
      <c r="H32" s="175">
        <v>0</v>
      </c>
      <c r="I32" s="175">
        <v>0</v>
      </c>
      <c r="J32" s="175">
        <v>0</v>
      </c>
      <c r="K32" s="175">
        <v>0</v>
      </c>
      <c r="L32" s="175">
        <v>0</v>
      </c>
      <c r="M32" s="175">
        <v>0</v>
      </c>
      <c r="N32" s="339">
        <f t="shared" si="2"/>
        <v>0</v>
      </c>
      <c r="O32" s="22" t="s">
        <v>55</v>
      </c>
    </row>
    <row r="33" spans="1:20" ht="17.7" customHeight="1" x14ac:dyDescent="0.25">
      <c r="A33" s="132" t="s">
        <v>17</v>
      </c>
      <c r="B33" s="175">
        <v>677</v>
      </c>
      <c r="C33" s="175">
        <v>1097</v>
      </c>
      <c r="D33" s="175">
        <v>2068</v>
      </c>
      <c r="E33" s="175">
        <v>4126</v>
      </c>
      <c r="F33" s="175">
        <v>2275</v>
      </c>
      <c r="G33" s="175">
        <v>1093</v>
      </c>
      <c r="H33" s="175">
        <v>505</v>
      </c>
      <c r="I33" s="175">
        <v>257</v>
      </c>
      <c r="J33" s="175">
        <v>904</v>
      </c>
      <c r="K33" s="175">
        <v>3276</v>
      </c>
      <c r="L33" s="175">
        <v>1546</v>
      </c>
      <c r="M33" s="175">
        <v>1161</v>
      </c>
      <c r="N33" s="339">
        <f t="shared" si="2"/>
        <v>18985</v>
      </c>
      <c r="O33" s="22" t="s">
        <v>56</v>
      </c>
    </row>
    <row r="34" spans="1:20" ht="17.7" customHeight="1" x14ac:dyDescent="0.25">
      <c r="A34" s="132" t="s">
        <v>315</v>
      </c>
      <c r="B34" s="175">
        <v>1502</v>
      </c>
      <c r="C34" s="175">
        <v>1718</v>
      </c>
      <c r="D34" s="175">
        <v>2089</v>
      </c>
      <c r="E34" s="175">
        <v>2896</v>
      </c>
      <c r="F34" s="175">
        <v>1900</v>
      </c>
      <c r="G34" s="175">
        <v>1542</v>
      </c>
      <c r="H34" s="175">
        <v>1124</v>
      </c>
      <c r="I34" s="175">
        <v>990</v>
      </c>
      <c r="J34" s="175">
        <v>1706</v>
      </c>
      <c r="K34" s="175">
        <v>1951</v>
      </c>
      <c r="L34" s="175">
        <v>2156</v>
      </c>
      <c r="M34" s="175">
        <v>1893</v>
      </c>
      <c r="N34" s="339">
        <f t="shared" si="2"/>
        <v>21467</v>
      </c>
      <c r="O34" s="22" t="s">
        <v>57</v>
      </c>
    </row>
    <row r="35" spans="1:20" ht="17.7" customHeight="1" x14ac:dyDescent="0.25">
      <c r="A35" s="132" t="s">
        <v>727</v>
      </c>
      <c r="B35" s="175">
        <v>257</v>
      </c>
      <c r="C35" s="175">
        <v>922</v>
      </c>
      <c r="D35" s="175">
        <v>1007</v>
      </c>
      <c r="E35" s="175">
        <v>2155</v>
      </c>
      <c r="F35" s="175">
        <v>1266</v>
      </c>
      <c r="G35" s="175">
        <v>1267</v>
      </c>
      <c r="H35" s="175">
        <v>660</v>
      </c>
      <c r="I35" s="175">
        <v>717</v>
      </c>
      <c r="J35" s="175">
        <v>764</v>
      </c>
      <c r="K35" s="175">
        <v>836</v>
      </c>
      <c r="L35" s="175">
        <v>773</v>
      </c>
      <c r="M35" s="175">
        <v>618</v>
      </c>
      <c r="N35" s="339">
        <f t="shared" si="2"/>
        <v>11242</v>
      </c>
      <c r="O35" s="22" t="s">
        <v>393</v>
      </c>
    </row>
    <row r="36" spans="1:20" ht="17.7" customHeight="1" x14ac:dyDescent="0.25">
      <c r="A36" s="132" t="s">
        <v>728</v>
      </c>
      <c r="B36" s="175">
        <v>13</v>
      </c>
      <c r="C36" s="175">
        <v>79</v>
      </c>
      <c r="D36" s="175">
        <v>50</v>
      </c>
      <c r="E36" s="175">
        <v>449</v>
      </c>
      <c r="F36" s="175">
        <v>867</v>
      </c>
      <c r="G36" s="175">
        <v>404</v>
      </c>
      <c r="H36" s="175">
        <v>661</v>
      </c>
      <c r="I36" s="175">
        <v>542</v>
      </c>
      <c r="J36" s="175">
        <v>582</v>
      </c>
      <c r="K36" s="175">
        <v>235</v>
      </c>
      <c r="L36" s="175">
        <v>43</v>
      </c>
      <c r="M36" s="175">
        <v>93</v>
      </c>
      <c r="N36" s="339">
        <f t="shared" si="2"/>
        <v>4018</v>
      </c>
      <c r="O36" s="22" t="s">
        <v>830</v>
      </c>
    </row>
    <row r="37" spans="1:20" ht="17.7" customHeight="1" x14ac:dyDescent="0.25">
      <c r="A37" s="132" t="s">
        <v>632</v>
      </c>
      <c r="B37" s="175">
        <v>115</v>
      </c>
      <c r="C37" s="175">
        <v>175</v>
      </c>
      <c r="D37" s="175">
        <v>183</v>
      </c>
      <c r="E37" s="175">
        <v>474</v>
      </c>
      <c r="F37" s="175">
        <v>419</v>
      </c>
      <c r="G37" s="175">
        <v>165</v>
      </c>
      <c r="H37" s="175">
        <v>105</v>
      </c>
      <c r="I37" s="175">
        <v>184</v>
      </c>
      <c r="J37" s="175">
        <v>143</v>
      </c>
      <c r="K37" s="175">
        <v>319</v>
      </c>
      <c r="L37" s="175">
        <v>91</v>
      </c>
      <c r="M37" s="175">
        <v>105</v>
      </c>
      <c r="N37" s="339">
        <f t="shared" si="2"/>
        <v>2478</v>
      </c>
      <c r="O37" s="22" t="s">
        <v>848</v>
      </c>
    </row>
    <row r="38" spans="1:20" ht="17.7" customHeight="1" x14ac:dyDescent="0.25">
      <c r="A38" s="132" t="s">
        <v>20</v>
      </c>
      <c r="B38" s="175">
        <v>16</v>
      </c>
      <c r="C38" s="175">
        <v>69</v>
      </c>
      <c r="D38" s="175">
        <v>136</v>
      </c>
      <c r="E38" s="175">
        <v>861</v>
      </c>
      <c r="F38" s="175">
        <v>684</v>
      </c>
      <c r="G38" s="175">
        <v>738</v>
      </c>
      <c r="H38" s="175">
        <v>573</v>
      </c>
      <c r="I38" s="175">
        <v>735</v>
      </c>
      <c r="J38" s="175">
        <v>569</v>
      </c>
      <c r="K38" s="175">
        <v>209</v>
      </c>
      <c r="L38" s="175">
        <v>66</v>
      </c>
      <c r="M38" s="175">
        <v>31</v>
      </c>
      <c r="N38" s="339">
        <f t="shared" si="2"/>
        <v>4687</v>
      </c>
      <c r="O38" s="22" t="s">
        <v>394</v>
      </c>
    </row>
    <row r="39" spans="1:20" ht="17.7" customHeight="1" x14ac:dyDescent="0.25">
      <c r="A39" s="132" t="s">
        <v>729</v>
      </c>
      <c r="B39" s="175">
        <v>0</v>
      </c>
      <c r="C39" s="175">
        <v>0</v>
      </c>
      <c r="D39" s="175">
        <v>0</v>
      </c>
      <c r="E39" s="175">
        <v>0</v>
      </c>
      <c r="F39" s="175">
        <v>0</v>
      </c>
      <c r="G39" s="175">
        <v>0</v>
      </c>
      <c r="H39" s="175">
        <v>0</v>
      </c>
      <c r="I39" s="175">
        <v>0</v>
      </c>
      <c r="J39" s="175">
        <v>0</v>
      </c>
      <c r="K39" s="175">
        <v>0</v>
      </c>
      <c r="L39" s="175">
        <v>0</v>
      </c>
      <c r="M39" s="175">
        <v>0</v>
      </c>
      <c r="N39" s="339">
        <f t="shared" si="2"/>
        <v>0</v>
      </c>
      <c r="O39" s="22" t="s">
        <v>60</v>
      </c>
    </row>
    <row r="40" spans="1:20" s="25" customFormat="1" ht="23.85" customHeight="1" x14ac:dyDescent="0.25">
      <c r="A40" s="136" t="s">
        <v>730</v>
      </c>
      <c r="B40" s="340">
        <f t="shared" ref="B40:M40" si="7">SUM(B41:B42)</f>
        <v>887</v>
      </c>
      <c r="C40" s="340">
        <f t="shared" si="7"/>
        <v>2006</v>
      </c>
      <c r="D40" s="340">
        <f t="shared" si="7"/>
        <v>3613</v>
      </c>
      <c r="E40" s="340">
        <f t="shared" si="7"/>
        <v>3632</v>
      </c>
      <c r="F40" s="340">
        <f t="shared" si="7"/>
        <v>3417</v>
      </c>
      <c r="G40" s="340">
        <f t="shared" si="7"/>
        <v>1472</v>
      </c>
      <c r="H40" s="340">
        <f t="shared" si="7"/>
        <v>1139</v>
      </c>
      <c r="I40" s="340">
        <f t="shared" si="7"/>
        <v>1254</v>
      </c>
      <c r="J40" s="340">
        <f t="shared" si="7"/>
        <v>1517</v>
      </c>
      <c r="K40" s="340">
        <f t="shared" si="7"/>
        <v>1590</v>
      </c>
      <c r="L40" s="340">
        <f t="shared" si="7"/>
        <v>2032</v>
      </c>
      <c r="M40" s="340">
        <f t="shared" si="7"/>
        <v>3919</v>
      </c>
      <c r="N40" s="341">
        <f t="shared" si="2"/>
        <v>26478</v>
      </c>
      <c r="O40" s="26" t="s">
        <v>64</v>
      </c>
      <c r="Q40" s="22"/>
    </row>
    <row r="41" spans="1:20" ht="18" customHeight="1" x14ac:dyDescent="0.25">
      <c r="A41" s="132" t="s">
        <v>27</v>
      </c>
      <c r="B41" s="175">
        <v>60</v>
      </c>
      <c r="C41" s="175">
        <v>209</v>
      </c>
      <c r="D41" s="175">
        <v>172</v>
      </c>
      <c r="E41" s="175">
        <v>28</v>
      </c>
      <c r="F41" s="175">
        <v>43</v>
      </c>
      <c r="G41" s="175">
        <v>31</v>
      </c>
      <c r="H41" s="175">
        <v>34</v>
      </c>
      <c r="I41" s="175">
        <v>83</v>
      </c>
      <c r="J41" s="175">
        <v>66</v>
      </c>
      <c r="K41" s="175">
        <v>32</v>
      </c>
      <c r="L41" s="175">
        <v>55</v>
      </c>
      <c r="M41" s="175">
        <v>25</v>
      </c>
      <c r="N41" s="339">
        <f t="shared" si="2"/>
        <v>838</v>
      </c>
      <c r="O41" s="22" t="s">
        <v>486</v>
      </c>
    </row>
    <row r="42" spans="1:20" ht="18" customHeight="1" x14ac:dyDescent="0.25">
      <c r="A42" s="132" t="s">
        <v>636</v>
      </c>
      <c r="B42" s="175">
        <v>827</v>
      </c>
      <c r="C42" s="175">
        <v>1797</v>
      </c>
      <c r="D42" s="175">
        <v>3441</v>
      </c>
      <c r="E42" s="175">
        <v>3604</v>
      </c>
      <c r="F42" s="175">
        <v>3374</v>
      </c>
      <c r="G42" s="175">
        <v>1441</v>
      </c>
      <c r="H42" s="175">
        <v>1105</v>
      </c>
      <c r="I42" s="175">
        <v>1171</v>
      </c>
      <c r="J42" s="175">
        <v>1451</v>
      </c>
      <c r="K42" s="175">
        <v>1558</v>
      </c>
      <c r="L42" s="175">
        <v>1977</v>
      </c>
      <c r="M42" s="175">
        <v>3894</v>
      </c>
      <c r="N42" s="339">
        <f t="shared" si="2"/>
        <v>25640</v>
      </c>
      <c r="O42" s="22" t="s">
        <v>891</v>
      </c>
    </row>
    <row r="43" spans="1:20" s="25" customFormat="1" ht="23.85" customHeight="1" x14ac:dyDescent="0.25">
      <c r="A43" s="136" t="s">
        <v>731</v>
      </c>
      <c r="B43" s="340">
        <f t="shared" ref="B43:M43" si="8">SUM(B44:B48)</f>
        <v>3483</v>
      </c>
      <c r="C43" s="340">
        <f t="shared" si="8"/>
        <v>5453</v>
      </c>
      <c r="D43" s="340">
        <f t="shared" si="8"/>
        <v>7027</v>
      </c>
      <c r="E43" s="340">
        <f t="shared" si="8"/>
        <v>10543</v>
      </c>
      <c r="F43" s="340">
        <f t="shared" si="8"/>
        <v>13236</v>
      </c>
      <c r="G43" s="340">
        <f t="shared" si="8"/>
        <v>7195</v>
      </c>
      <c r="H43" s="340">
        <f t="shared" si="8"/>
        <v>5817</v>
      </c>
      <c r="I43" s="340">
        <f t="shared" si="8"/>
        <v>7292</v>
      </c>
      <c r="J43" s="340">
        <f t="shared" si="8"/>
        <v>7932</v>
      </c>
      <c r="K43" s="340">
        <f t="shared" si="8"/>
        <v>9211</v>
      </c>
      <c r="L43" s="340">
        <f t="shared" si="8"/>
        <v>5802</v>
      </c>
      <c r="M43" s="340">
        <f t="shared" si="8"/>
        <v>6202</v>
      </c>
      <c r="N43" s="341">
        <f t="shared" si="2"/>
        <v>89193</v>
      </c>
      <c r="O43" s="26" t="s">
        <v>67</v>
      </c>
      <c r="Q43" s="22"/>
    </row>
    <row r="44" spans="1:20" s="25" customFormat="1" ht="17.7" customHeight="1" x14ac:dyDescent="0.25">
      <c r="A44" s="140" t="s">
        <v>685</v>
      </c>
      <c r="B44" s="175">
        <v>121</v>
      </c>
      <c r="C44" s="175">
        <v>218</v>
      </c>
      <c r="D44" s="175">
        <v>159</v>
      </c>
      <c r="E44" s="175">
        <v>338</v>
      </c>
      <c r="F44" s="175">
        <v>490</v>
      </c>
      <c r="G44" s="175">
        <v>504</v>
      </c>
      <c r="H44" s="175">
        <v>297</v>
      </c>
      <c r="I44" s="175">
        <v>238</v>
      </c>
      <c r="J44" s="175">
        <v>189</v>
      </c>
      <c r="K44" s="175">
        <v>303</v>
      </c>
      <c r="L44" s="175">
        <v>234</v>
      </c>
      <c r="M44" s="175">
        <v>158</v>
      </c>
      <c r="N44" s="339">
        <f t="shared" si="2"/>
        <v>3249</v>
      </c>
      <c r="O44" s="22" t="s">
        <v>923</v>
      </c>
      <c r="Q44" s="22"/>
    </row>
    <row r="45" spans="1:20" s="25" customFormat="1" ht="17.7" customHeight="1" x14ac:dyDescent="0.25">
      <c r="A45" s="132" t="s">
        <v>29</v>
      </c>
      <c r="B45" s="175">
        <v>2290</v>
      </c>
      <c r="C45" s="175">
        <v>3738</v>
      </c>
      <c r="D45" s="175">
        <v>3980</v>
      </c>
      <c r="E45" s="175">
        <v>4615</v>
      </c>
      <c r="F45" s="175">
        <v>4505</v>
      </c>
      <c r="G45" s="175">
        <v>1928</v>
      </c>
      <c r="H45" s="175">
        <v>1132</v>
      </c>
      <c r="I45" s="175">
        <v>1582</v>
      </c>
      <c r="J45" s="175">
        <v>1471</v>
      </c>
      <c r="K45" s="175">
        <v>2527</v>
      </c>
      <c r="L45" s="175">
        <v>3829</v>
      </c>
      <c r="M45" s="175">
        <v>4901</v>
      </c>
      <c r="N45" s="339">
        <f t="shared" si="2"/>
        <v>36498</v>
      </c>
      <c r="O45" s="22" t="s">
        <v>487</v>
      </c>
      <c r="Q45" s="22"/>
    </row>
    <row r="46" spans="1:20" s="25" customFormat="1" ht="17.7" customHeight="1" x14ac:dyDescent="0.25">
      <c r="A46" s="140" t="s">
        <v>30</v>
      </c>
      <c r="B46" s="175">
        <v>960</v>
      </c>
      <c r="C46" s="175">
        <v>1257</v>
      </c>
      <c r="D46" s="175">
        <v>2374</v>
      </c>
      <c r="E46" s="175">
        <v>5199</v>
      </c>
      <c r="F46" s="175">
        <v>7884</v>
      </c>
      <c r="G46" s="175">
        <v>4433</v>
      </c>
      <c r="H46" s="175">
        <v>4075</v>
      </c>
      <c r="I46" s="175">
        <v>5247</v>
      </c>
      <c r="J46" s="175">
        <v>6079</v>
      </c>
      <c r="K46" s="175">
        <v>6019</v>
      </c>
      <c r="L46" s="175">
        <v>1372</v>
      </c>
      <c r="M46" s="175">
        <v>900</v>
      </c>
      <c r="N46" s="339">
        <f t="shared" si="2"/>
        <v>45799</v>
      </c>
      <c r="O46" s="22" t="s">
        <v>69</v>
      </c>
      <c r="Q46" s="22"/>
      <c r="S46" s="22"/>
    </row>
    <row r="47" spans="1:20" s="25" customFormat="1" ht="18" customHeight="1" x14ac:dyDescent="0.25">
      <c r="A47" s="140" t="s">
        <v>683</v>
      </c>
      <c r="B47" s="175">
        <v>84</v>
      </c>
      <c r="C47" s="175">
        <v>85</v>
      </c>
      <c r="D47" s="175">
        <v>171</v>
      </c>
      <c r="E47" s="175">
        <v>89</v>
      </c>
      <c r="F47" s="175">
        <v>134</v>
      </c>
      <c r="G47" s="175">
        <v>93</v>
      </c>
      <c r="H47" s="175">
        <v>151</v>
      </c>
      <c r="I47" s="175">
        <v>95</v>
      </c>
      <c r="J47" s="175">
        <v>73</v>
      </c>
      <c r="K47" s="175">
        <v>135</v>
      </c>
      <c r="L47" s="175">
        <v>113</v>
      </c>
      <c r="M47" s="175">
        <v>86</v>
      </c>
      <c r="N47" s="339">
        <f t="shared" si="2"/>
        <v>1309</v>
      </c>
      <c r="O47" s="22" t="s">
        <v>893</v>
      </c>
      <c r="Q47" s="22"/>
    </row>
    <row r="48" spans="1:20" ht="17.7" customHeight="1" x14ac:dyDescent="0.25">
      <c r="A48" s="140" t="s">
        <v>732</v>
      </c>
      <c r="B48" s="175">
        <v>28</v>
      </c>
      <c r="C48" s="175">
        <v>155</v>
      </c>
      <c r="D48" s="175">
        <v>343</v>
      </c>
      <c r="E48" s="175">
        <v>302</v>
      </c>
      <c r="F48" s="175">
        <v>223</v>
      </c>
      <c r="G48" s="175">
        <v>237</v>
      </c>
      <c r="H48" s="175">
        <v>162</v>
      </c>
      <c r="I48" s="175">
        <v>130</v>
      </c>
      <c r="J48" s="175">
        <v>120</v>
      </c>
      <c r="K48" s="175">
        <v>227</v>
      </c>
      <c r="L48" s="175">
        <v>254</v>
      </c>
      <c r="M48" s="175">
        <v>157</v>
      </c>
      <c r="N48" s="339">
        <f t="shared" si="2"/>
        <v>2338</v>
      </c>
      <c r="O48" s="22" t="s">
        <v>894</v>
      </c>
      <c r="T48" s="21"/>
    </row>
    <row r="49" spans="1:20" ht="17.7" customHeight="1" x14ac:dyDescent="0.25">
      <c r="A49" s="136" t="s">
        <v>976</v>
      </c>
      <c r="B49" s="340">
        <f t="shared" ref="B49:M51" si="9">SUM(B50:B50)</f>
        <v>0</v>
      </c>
      <c r="C49" s="340">
        <f t="shared" si="9"/>
        <v>15</v>
      </c>
      <c r="D49" s="340">
        <f t="shared" si="9"/>
        <v>9</v>
      </c>
      <c r="E49" s="340">
        <f t="shared" si="9"/>
        <v>18</v>
      </c>
      <c r="F49" s="340">
        <f t="shared" si="9"/>
        <v>6</v>
      </c>
      <c r="G49" s="340">
        <f t="shared" si="9"/>
        <v>6</v>
      </c>
      <c r="H49" s="340">
        <f t="shared" si="9"/>
        <v>5</v>
      </c>
      <c r="I49" s="340">
        <f t="shared" si="9"/>
        <v>38</v>
      </c>
      <c r="J49" s="340">
        <f t="shared" si="9"/>
        <v>23</v>
      </c>
      <c r="K49" s="340">
        <f t="shared" si="9"/>
        <v>60</v>
      </c>
      <c r="L49" s="340">
        <f t="shared" si="9"/>
        <v>0</v>
      </c>
      <c r="M49" s="340">
        <f t="shared" si="9"/>
        <v>20</v>
      </c>
      <c r="N49" s="339">
        <f t="shared" si="2"/>
        <v>200</v>
      </c>
      <c r="O49" s="22"/>
      <c r="T49" s="21"/>
    </row>
    <row r="50" spans="1:20" ht="17.7" customHeight="1" x14ac:dyDescent="0.25">
      <c r="A50" s="140" t="s">
        <v>977</v>
      </c>
      <c r="B50" s="175">
        <v>0</v>
      </c>
      <c r="C50" s="175">
        <v>15</v>
      </c>
      <c r="D50" s="175">
        <v>9</v>
      </c>
      <c r="E50" s="175">
        <v>18</v>
      </c>
      <c r="F50" s="175">
        <v>6</v>
      </c>
      <c r="G50" s="175">
        <v>6</v>
      </c>
      <c r="H50" s="175">
        <v>5</v>
      </c>
      <c r="I50" s="175">
        <v>38</v>
      </c>
      <c r="J50" s="175">
        <v>23</v>
      </c>
      <c r="K50" s="175">
        <v>60</v>
      </c>
      <c r="L50" s="175">
        <v>0</v>
      </c>
      <c r="M50" s="175">
        <v>20</v>
      </c>
      <c r="N50" s="339">
        <f t="shared" si="2"/>
        <v>200</v>
      </c>
      <c r="O50" s="22"/>
      <c r="T50" s="21"/>
    </row>
    <row r="51" spans="1:20" s="25" customFormat="1" ht="23.85" customHeight="1" x14ac:dyDescent="0.25">
      <c r="A51" s="136" t="s">
        <v>733</v>
      </c>
      <c r="B51" s="340">
        <f t="shared" si="9"/>
        <v>227</v>
      </c>
      <c r="C51" s="340">
        <f t="shared" si="9"/>
        <v>97</v>
      </c>
      <c r="D51" s="340">
        <f t="shared" si="9"/>
        <v>91</v>
      </c>
      <c r="E51" s="340">
        <f t="shared" si="9"/>
        <v>80</v>
      </c>
      <c r="F51" s="340">
        <f t="shared" si="9"/>
        <v>121</v>
      </c>
      <c r="G51" s="340">
        <f t="shared" si="9"/>
        <v>100</v>
      </c>
      <c r="H51" s="340">
        <f t="shared" si="9"/>
        <v>139</v>
      </c>
      <c r="I51" s="340">
        <f t="shared" si="9"/>
        <v>154</v>
      </c>
      <c r="J51" s="340">
        <f t="shared" si="9"/>
        <v>93</v>
      </c>
      <c r="K51" s="340">
        <f t="shared" si="9"/>
        <v>135</v>
      </c>
      <c r="L51" s="340">
        <f t="shared" si="9"/>
        <v>140</v>
      </c>
      <c r="M51" s="340">
        <f t="shared" si="9"/>
        <v>149</v>
      </c>
      <c r="N51" s="341">
        <f t="shared" si="2"/>
        <v>1526</v>
      </c>
      <c r="O51" s="26" t="s">
        <v>265</v>
      </c>
      <c r="Q51" s="22"/>
    </row>
    <row r="52" spans="1:20" ht="18" customHeight="1" x14ac:dyDescent="0.25">
      <c r="A52" s="132" t="s">
        <v>260</v>
      </c>
      <c r="B52" s="175">
        <v>227</v>
      </c>
      <c r="C52" s="175">
        <v>97</v>
      </c>
      <c r="D52" s="175">
        <v>91</v>
      </c>
      <c r="E52" s="175">
        <v>80</v>
      </c>
      <c r="F52" s="175">
        <v>121</v>
      </c>
      <c r="G52" s="175">
        <v>100</v>
      </c>
      <c r="H52" s="175">
        <v>139</v>
      </c>
      <c r="I52" s="175">
        <v>154</v>
      </c>
      <c r="J52" s="175">
        <v>93</v>
      </c>
      <c r="K52" s="175">
        <v>135</v>
      </c>
      <c r="L52" s="175">
        <v>140</v>
      </c>
      <c r="M52" s="175">
        <v>149</v>
      </c>
      <c r="N52" s="339">
        <f t="shared" si="2"/>
        <v>1526</v>
      </c>
      <c r="O52" s="22" t="s">
        <v>607</v>
      </c>
    </row>
    <row r="53" spans="1:20" s="25" customFormat="1" ht="23.85" customHeight="1" x14ac:dyDescent="0.25">
      <c r="A53" s="136" t="s">
        <v>734</v>
      </c>
      <c r="B53" s="340">
        <f t="shared" ref="B53:M53" si="10">SUM(B54:B66)</f>
        <v>2029</v>
      </c>
      <c r="C53" s="340">
        <f t="shared" si="10"/>
        <v>3041</v>
      </c>
      <c r="D53" s="340">
        <f t="shared" si="10"/>
        <v>5720</v>
      </c>
      <c r="E53" s="340">
        <f t="shared" si="10"/>
        <v>22703</v>
      </c>
      <c r="F53" s="340">
        <f t="shared" si="10"/>
        <v>38725</v>
      </c>
      <c r="G53" s="340">
        <f t="shared" si="10"/>
        <v>42848</v>
      </c>
      <c r="H53" s="340">
        <f t="shared" si="10"/>
        <v>60268</v>
      </c>
      <c r="I53" s="340">
        <f t="shared" si="10"/>
        <v>69309</v>
      </c>
      <c r="J53" s="340">
        <f t="shared" si="10"/>
        <v>56743</v>
      </c>
      <c r="K53" s="340">
        <f t="shared" si="10"/>
        <v>41329</v>
      </c>
      <c r="L53" s="340">
        <f t="shared" si="10"/>
        <v>8450</v>
      </c>
      <c r="M53" s="340">
        <f t="shared" si="10"/>
        <v>1994</v>
      </c>
      <c r="N53" s="341">
        <f t="shared" si="2"/>
        <v>353159</v>
      </c>
      <c r="O53" s="26" t="s">
        <v>70</v>
      </c>
      <c r="Q53" s="22"/>
    </row>
    <row r="54" spans="1:20" s="25" customFormat="1" ht="18" customHeight="1" x14ac:dyDescent="0.25">
      <c r="A54" s="140" t="s">
        <v>979</v>
      </c>
      <c r="B54" s="175">
        <v>0</v>
      </c>
      <c r="C54" s="175">
        <v>0</v>
      </c>
      <c r="D54" s="175">
        <v>70</v>
      </c>
      <c r="E54" s="175">
        <v>69</v>
      </c>
      <c r="F54" s="175">
        <v>41</v>
      </c>
      <c r="G54" s="175">
        <v>149</v>
      </c>
      <c r="H54" s="175">
        <v>210</v>
      </c>
      <c r="I54" s="175">
        <v>417</v>
      </c>
      <c r="J54" s="175">
        <v>168</v>
      </c>
      <c r="K54" s="175">
        <v>0</v>
      </c>
      <c r="L54" s="175">
        <v>0</v>
      </c>
      <c r="M54" s="175">
        <v>0</v>
      </c>
      <c r="N54" s="339">
        <f t="shared" si="2"/>
        <v>1124</v>
      </c>
      <c r="O54" s="22" t="s">
        <v>917</v>
      </c>
      <c r="Q54" s="22"/>
    </row>
    <row r="55" spans="1:20" s="25" customFormat="1" ht="18" customHeight="1" x14ac:dyDescent="0.25">
      <c r="A55" s="132" t="s">
        <v>318</v>
      </c>
      <c r="B55" s="175">
        <v>0</v>
      </c>
      <c r="C55" s="175">
        <v>0</v>
      </c>
      <c r="D55" s="175">
        <v>0</v>
      </c>
      <c r="E55" s="175">
        <v>0</v>
      </c>
      <c r="F55" s="175">
        <v>0</v>
      </c>
      <c r="G55" s="175">
        <v>0</v>
      </c>
      <c r="H55" s="175">
        <v>0</v>
      </c>
      <c r="I55" s="175">
        <v>0</v>
      </c>
      <c r="J55" s="175">
        <v>0</v>
      </c>
      <c r="K55" s="175">
        <v>0</v>
      </c>
      <c r="L55" s="175">
        <v>0</v>
      </c>
      <c r="M55" s="175">
        <v>0</v>
      </c>
      <c r="N55" s="339">
        <f t="shared" si="2"/>
        <v>0</v>
      </c>
      <c r="O55" s="22" t="s">
        <v>489</v>
      </c>
      <c r="Q55" s="22"/>
    </row>
    <row r="56" spans="1:20" s="25" customFormat="1" ht="18" customHeight="1" x14ac:dyDescent="0.25">
      <c r="A56" s="132" t="s">
        <v>736</v>
      </c>
      <c r="B56" s="175">
        <v>0</v>
      </c>
      <c r="C56" s="175">
        <v>0</v>
      </c>
      <c r="D56" s="175">
        <v>22</v>
      </c>
      <c r="E56" s="175">
        <v>65</v>
      </c>
      <c r="F56" s="175">
        <v>57</v>
      </c>
      <c r="G56" s="175">
        <v>93</v>
      </c>
      <c r="H56" s="175">
        <v>84</v>
      </c>
      <c r="I56" s="175">
        <v>114</v>
      </c>
      <c r="J56" s="175">
        <v>89</v>
      </c>
      <c r="K56" s="175">
        <v>65</v>
      </c>
      <c r="L56" s="175">
        <v>6</v>
      </c>
      <c r="M56" s="175">
        <v>0</v>
      </c>
      <c r="N56" s="339">
        <f t="shared" si="2"/>
        <v>595</v>
      </c>
      <c r="O56" s="22" t="s">
        <v>918</v>
      </c>
      <c r="Q56" s="22"/>
    </row>
    <row r="57" spans="1:20" s="25" customFormat="1" ht="18" customHeight="1" x14ac:dyDescent="0.25">
      <c r="A57" s="141" t="s">
        <v>978</v>
      </c>
      <c r="B57" s="175">
        <v>14</v>
      </c>
      <c r="C57" s="175">
        <v>0</v>
      </c>
      <c r="D57" s="175">
        <v>0</v>
      </c>
      <c r="E57" s="175">
        <v>62</v>
      </c>
      <c r="F57" s="175">
        <v>127</v>
      </c>
      <c r="G57" s="175">
        <v>267</v>
      </c>
      <c r="H57" s="175">
        <v>302</v>
      </c>
      <c r="I57" s="175">
        <v>244</v>
      </c>
      <c r="J57" s="175">
        <v>316</v>
      </c>
      <c r="K57" s="175">
        <v>192</v>
      </c>
      <c r="L57" s="175">
        <v>7</v>
      </c>
      <c r="M57" s="175">
        <v>0</v>
      </c>
      <c r="N57" s="339">
        <f t="shared" si="2"/>
        <v>1531</v>
      </c>
      <c r="O57" s="22" t="s">
        <v>919</v>
      </c>
      <c r="Q57" s="22"/>
    </row>
    <row r="58" spans="1:20" s="25" customFormat="1" ht="18" customHeight="1" x14ac:dyDescent="0.25">
      <c r="A58" s="132" t="s">
        <v>608</v>
      </c>
      <c r="B58" s="175">
        <v>88</v>
      </c>
      <c r="C58" s="175">
        <v>167</v>
      </c>
      <c r="D58" s="175">
        <v>180</v>
      </c>
      <c r="E58" s="175">
        <v>158</v>
      </c>
      <c r="F58" s="175">
        <v>428</v>
      </c>
      <c r="G58" s="175">
        <v>131</v>
      </c>
      <c r="H58" s="175">
        <v>415</v>
      </c>
      <c r="I58" s="175">
        <v>696</v>
      </c>
      <c r="J58" s="175">
        <v>451</v>
      </c>
      <c r="K58" s="175">
        <v>396</v>
      </c>
      <c r="L58" s="175">
        <v>0</v>
      </c>
      <c r="M58" s="175">
        <v>0</v>
      </c>
      <c r="N58" s="339">
        <f t="shared" si="2"/>
        <v>3110</v>
      </c>
      <c r="O58" s="22" t="s">
        <v>920</v>
      </c>
      <c r="Q58" s="22"/>
    </row>
    <row r="59" spans="1:20" s="25" customFormat="1" ht="18" customHeight="1" x14ac:dyDescent="0.25">
      <c r="A59" s="140" t="s">
        <v>686</v>
      </c>
      <c r="B59" s="175">
        <v>0</v>
      </c>
      <c r="C59" s="175">
        <v>0</v>
      </c>
      <c r="D59" s="175">
        <v>0</v>
      </c>
      <c r="E59" s="175">
        <v>0</v>
      </c>
      <c r="F59" s="175">
        <v>8</v>
      </c>
      <c r="G59" s="175">
        <v>93</v>
      </c>
      <c r="H59" s="175">
        <v>174</v>
      </c>
      <c r="I59" s="175">
        <v>180</v>
      </c>
      <c r="J59" s="175">
        <v>141</v>
      </c>
      <c r="K59" s="175">
        <v>85</v>
      </c>
      <c r="L59" s="175">
        <v>20</v>
      </c>
      <c r="M59" s="175">
        <v>5</v>
      </c>
      <c r="N59" s="339">
        <f t="shared" si="2"/>
        <v>706</v>
      </c>
      <c r="O59" s="22" t="s">
        <v>921</v>
      </c>
      <c r="Q59" s="22"/>
    </row>
    <row r="60" spans="1:20" s="25" customFormat="1" ht="18" customHeight="1" x14ac:dyDescent="0.25">
      <c r="A60" s="132" t="s">
        <v>33</v>
      </c>
      <c r="B60" s="175">
        <v>0</v>
      </c>
      <c r="C60" s="175">
        <v>0</v>
      </c>
      <c r="D60" s="175">
        <v>65</v>
      </c>
      <c r="E60" s="175">
        <v>526</v>
      </c>
      <c r="F60" s="175">
        <v>1316</v>
      </c>
      <c r="G60" s="175">
        <v>2057</v>
      </c>
      <c r="H60" s="175">
        <v>2018</v>
      </c>
      <c r="I60" s="175">
        <v>3162</v>
      </c>
      <c r="J60" s="175">
        <v>2740</v>
      </c>
      <c r="K60" s="175">
        <v>1664</v>
      </c>
      <c r="L60" s="175">
        <v>72</v>
      </c>
      <c r="M60" s="175">
        <v>106</v>
      </c>
      <c r="N60" s="339">
        <f t="shared" si="2"/>
        <v>13726</v>
      </c>
      <c r="O60" s="22" t="s">
        <v>490</v>
      </c>
      <c r="Q60" s="22"/>
    </row>
    <row r="61" spans="1:20" s="25" customFormat="1" ht="18" customHeight="1" x14ac:dyDescent="0.25">
      <c r="A61" s="132" t="s">
        <v>738</v>
      </c>
      <c r="B61" s="175">
        <v>0</v>
      </c>
      <c r="C61" s="175">
        <v>0</v>
      </c>
      <c r="D61" s="175">
        <v>0</v>
      </c>
      <c r="E61" s="175">
        <v>0</v>
      </c>
      <c r="F61" s="175">
        <v>0</v>
      </c>
      <c r="G61" s="175">
        <v>1340</v>
      </c>
      <c r="H61" s="175">
        <v>3126</v>
      </c>
      <c r="I61" s="175">
        <v>3047</v>
      </c>
      <c r="J61" s="175">
        <v>1618</v>
      </c>
      <c r="K61" s="175">
        <v>1234</v>
      </c>
      <c r="L61" s="175">
        <v>0</v>
      </c>
      <c r="M61" s="175">
        <v>0</v>
      </c>
      <c r="N61" s="339">
        <f t="shared" si="2"/>
        <v>10365</v>
      </c>
      <c r="O61" s="22" t="s">
        <v>951</v>
      </c>
      <c r="Q61" s="22"/>
    </row>
    <row r="62" spans="1:20" s="25" customFormat="1" ht="18" customHeight="1" x14ac:dyDescent="0.25">
      <c r="A62" s="140" t="s">
        <v>688</v>
      </c>
      <c r="B62" s="175">
        <v>0</v>
      </c>
      <c r="C62" s="175">
        <v>0</v>
      </c>
      <c r="D62" s="175">
        <v>0</v>
      </c>
      <c r="E62" s="175">
        <v>30</v>
      </c>
      <c r="F62" s="175">
        <v>0</v>
      </c>
      <c r="G62" s="175">
        <v>0</v>
      </c>
      <c r="H62" s="175">
        <v>0</v>
      </c>
      <c r="I62" s="175">
        <v>0</v>
      </c>
      <c r="J62" s="175">
        <v>248</v>
      </c>
      <c r="K62" s="175">
        <v>180</v>
      </c>
      <c r="L62" s="175">
        <v>0</v>
      </c>
      <c r="M62" s="175">
        <v>0</v>
      </c>
      <c r="N62" s="339">
        <f t="shared" si="2"/>
        <v>458</v>
      </c>
      <c r="O62" s="22" t="s">
        <v>922</v>
      </c>
      <c r="Q62" s="22"/>
    </row>
    <row r="63" spans="1:20" s="25" customFormat="1" ht="18" customHeight="1" x14ac:dyDescent="0.25">
      <c r="A63" s="132" t="s">
        <v>739</v>
      </c>
      <c r="B63" s="175">
        <v>1493</v>
      </c>
      <c r="C63" s="175">
        <v>2104</v>
      </c>
      <c r="D63" s="175">
        <v>3619</v>
      </c>
      <c r="E63" s="175">
        <v>15855</v>
      </c>
      <c r="F63" s="175">
        <v>27460</v>
      </c>
      <c r="G63" s="175">
        <v>28104</v>
      </c>
      <c r="H63" s="175">
        <v>38185</v>
      </c>
      <c r="I63" s="175">
        <v>44608</v>
      </c>
      <c r="J63" s="175">
        <v>37552</v>
      </c>
      <c r="K63" s="175">
        <v>28599</v>
      </c>
      <c r="L63" s="175">
        <v>6660</v>
      </c>
      <c r="M63" s="175">
        <v>1174</v>
      </c>
      <c r="N63" s="339">
        <f t="shared" si="2"/>
        <v>235413</v>
      </c>
      <c r="O63" s="22" t="s">
        <v>610</v>
      </c>
      <c r="P63" s="26"/>
      <c r="Q63" s="26"/>
      <c r="R63" s="26"/>
      <c r="S63" s="26"/>
      <c r="T63" s="26"/>
    </row>
    <row r="64" spans="1:20" s="25" customFormat="1" ht="18" customHeight="1" x14ac:dyDescent="0.25">
      <c r="A64" s="132" t="s">
        <v>35</v>
      </c>
      <c r="B64" s="175">
        <v>434</v>
      </c>
      <c r="C64" s="175">
        <v>765</v>
      </c>
      <c r="D64" s="175">
        <v>1748</v>
      </c>
      <c r="E64" s="175">
        <v>5852</v>
      </c>
      <c r="F64" s="175">
        <v>9064</v>
      </c>
      <c r="G64" s="175">
        <v>9070</v>
      </c>
      <c r="H64" s="175">
        <v>12437</v>
      </c>
      <c r="I64" s="175">
        <v>13573</v>
      </c>
      <c r="J64" s="175">
        <v>11947</v>
      </c>
      <c r="K64" s="175">
        <v>7685</v>
      </c>
      <c r="L64" s="175">
        <v>1633</v>
      </c>
      <c r="M64" s="175">
        <v>705</v>
      </c>
      <c r="N64" s="339">
        <f t="shared" si="2"/>
        <v>74913</v>
      </c>
      <c r="O64" s="22" t="s">
        <v>494</v>
      </c>
      <c r="P64" s="26"/>
      <c r="Q64" s="26"/>
      <c r="R64" s="26"/>
      <c r="S64" s="26"/>
      <c r="T64" s="26"/>
    </row>
    <row r="65" spans="1:17" ht="17.7" customHeight="1" x14ac:dyDescent="0.25">
      <c r="A65" s="132" t="s">
        <v>36</v>
      </c>
      <c r="B65" s="175">
        <v>0</v>
      </c>
      <c r="C65" s="175">
        <v>0</v>
      </c>
      <c r="D65" s="175">
        <v>0</v>
      </c>
      <c r="E65" s="175">
        <v>0</v>
      </c>
      <c r="F65" s="175">
        <v>0</v>
      </c>
      <c r="G65" s="175">
        <v>1298</v>
      </c>
      <c r="H65" s="175">
        <v>3106</v>
      </c>
      <c r="I65" s="175">
        <v>2904</v>
      </c>
      <c r="J65" s="175">
        <v>1094</v>
      </c>
      <c r="K65" s="175">
        <v>1000</v>
      </c>
      <c r="L65" s="175">
        <v>0</v>
      </c>
      <c r="M65" s="175">
        <v>0</v>
      </c>
      <c r="N65" s="339">
        <f t="shared" si="2"/>
        <v>9402</v>
      </c>
      <c r="O65" s="22" t="s">
        <v>75</v>
      </c>
    </row>
    <row r="66" spans="1:17" ht="18" customHeight="1" x14ac:dyDescent="0.25">
      <c r="A66" s="132" t="s">
        <v>37</v>
      </c>
      <c r="B66" s="175">
        <v>0</v>
      </c>
      <c r="C66" s="175">
        <v>5</v>
      </c>
      <c r="D66" s="175">
        <v>16</v>
      </c>
      <c r="E66" s="175">
        <v>86</v>
      </c>
      <c r="F66" s="175">
        <v>224</v>
      </c>
      <c r="G66" s="175">
        <v>246</v>
      </c>
      <c r="H66" s="175">
        <v>211</v>
      </c>
      <c r="I66" s="175">
        <v>364</v>
      </c>
      <c r="J66" s="175">
        <v>379</v>
      </c>
      <c r="K66" s="175">
        <v>229</v>
      </c>
      <c r="L66" s="175">
        <v>52</v>
      </c>
      <c r="M66" s="175">
        <v>4</v>
      </c>
      <c r="N66" s="339">
        <f t="shared" si="2"/>
        <v>1816</v>
      </c>
      <c r="O66" s="22" t="s">
        <v>495</v>
      </c>
    </row>
    <row r="67" spans="1:17" s="25" customFormat="1" ht="23.85" customHeight="1" x14ac:dyDescent="0.25">
      <c r="A67" s="136" t="s">
        <v>740</v>
      </c>
      <c r="B67" s="340">
        <f t="shared" ref="B67:M67" si="11">SUM(B68:B69)</f>
        <v>0</v>
      </c>
      <c r="C67" s="340">
        <f t="shared" si="11"/>
        <v>59</v>
      </c>
      <c r="D67" s="340">
        <f t="shared" si="11"/>
        <v>459</v>
      </c>
      <c r="E67" s="340">
        <f t="shared" si="11"/>
        <v>0</v>
      </c>
      <c r="F67" s="340">
        <f t="shared" si="11"/>
        <v>713</v>
      </c>
      <c r="G67" s="340">
        <f t="shared" si="11"/>
        <v>115</v>
      </c>
      <c r="H67" s="340">
        <f t="shared" si="11"/>
        <v>96</v>
      </c>
      <c r="I67" s="340">
        <f t="shared" si="11"/>
        <v>407</v>
      </c>
      <c r="J67" s="340">
        <f t="shared" si="11"/>
        <v>60</v>
      </c>
      <c r="K67" s="340">
        <f t="shared" si="11"/>
        <v>214</v>
      </c>
      <c r="L67" s="340">
        <f t="shared" si="11"/>
        <v>264</v>
      </c>
      <c r="M67" s="340">
        <f t="shared" si="11"/>
        <v>51</v>
      </c>
      <c r="N67" s="341">
        <f t="shared" si="2"/>
        <v>2438</v>
      </c>
      <c r="O67" s="26" t="s">
        <v>77</v>
      </c>
      <c r="Q67" s="22"/>
    </row>
    <row r="68" spans="1:17" s="355" customFormat="1" ht="19.2" customHeight="1" x14ac:dyDescent="0.25">
      <c r="A68" s="352" t="s">
        <v>994</v>
      </c>
      <c r="B68" s="357"/>
      <c r="C68" s="351">
        <v>59</v>
      </c>
      <c r="D68" s="351">
        <v>459</v>
      </c>
      <c r="E68" s="351">
        <v>0</v>
      </c>
      <c r="F68" s="351">
        <v>713</v>
      </c>
      <c r="G68" s="351">
        <v>115</v>
      </c>
      <c r="H68" s="349">
        <v>96</v>
      </c>
      <c r="I68" s="349">
        <v>407</v>
      </c>
      <c r="J68" s="349">
        <v>60</v>
      </c>
      <c r="K68" s="349">
        <v>214</v>
      </c>
      <c r="L68" s="351">
        <v>264</v>
      </c>
      <c r="M68" s="351">
        <v>51</v>
      </c>
      <c r="N68" s="339">
        <f t="shared" si="2"/>
        <v>2438</v>
      </c>
      <c r="O68" s="354"/>
      <c r="Q68" s="356"/>
    </row>
    <row r="69" spans="1:17" ht="18" customHeight="1" x14ac:dyDescent="0.25">
      <c r="A69" s="132" t="s">
        <v>39</v>
      </c>
      <c r="B69" s="175">
        <v>0</v>
      </c>
      <c r="C69" s="175">
        <v>0</v>
      </c>
      <c r="D69" s="175">
        <v>0</v>
      </c>
      <c r="E69" s="175">
        <v>0</v>
      </c>
      <c r="F69" s="175">
        <v>0</v>
      </c>
      <c r="G69" s="175">
        <v>0</v>
      </c>
      <c r="H69" s="175">
        <v>0</v>
      </c>
      <c r="I69" s="175">
        <v>0</v>
      </c>
      <c r="J69" s="175">
        <v>0</v>
      </c>
      <c r="K69" s="175">
        <v>0</v>
      </c>
      <c r="L69" s="175">
        <v>0</v>
      </c>
      <c r="M69" s="175">
        <v>0</v>
      </c>
      <c r="N69" s="339">
        <f t="shared" si="2"/>
        <v>0</v>
      </c>
      <c r="O69" s="22" t="s">
        <v>952</v>
      </c>
    </row>
    <row r="70" spans="1:17" s="25" customFormat="1" ht="23.85" customHeight="1" x14ac:dyDescent="0.25">
      <c r="A70" s="139" t="s">
        <v>741</v>
      </c>
      <c r="B70" s="340">
        <f t="shared" ref="B70:M70" si="12">SUM(B71:B74)</f>
        <v>75</v>
      </c>
      <c r="C70" s="340">
        <f t="shared" si="12"/>
        <v>326</v>
      </c>
      <c r="D70" s="340">
        <f t="shared" si="12"/>
        <v>750</v>
      </c>
      <c r="E70" s="340">
        <f t="shared" si="12"/>
        <v>2003</v>
      </c>
      <c r="F70" s="340">
        <f t="shared" si="12"/>
        <v>2866</v>
      </c>
      <c r="G70" s="340">
        <f t="shared" si="12"/>
        <v>1699</v>
      </c>
      <c r="H70" s="340">
        <f t="shared" si="12"/>
        <v>1829</v>
      </c>
      <c r="I70" s="340">
        <f t="shared" si="12"/>
        <v>2934</v>
      </c>
      <c r="J70" s="340">
        <f t="shared" si="12"/>
        <v>2282</v>
      </c>
      <c r="K70" s="340">
        <f t="shared" si="12"/>
        <v>812</v>
      </c>
      <c r="L70" s="340">
        <f t="shared" si="12"/>
        <v>522</v>
      </c>
      <c r="M70" s="340">
        <f t="shared" si="12"/>
        <v>258</v>
      </c>
      <c r="N70" s="341">
        <f t="shared" si="2"/>
        <v>16356</v>
      </c>
      <c r="O70" s="26" t="s">
        <v>113</v>
      </c>
    </row>
    <row r="71" spans="1:17" ht="18" customHeight="1" x14ac:dyDescent="0.25">
      <c r="A71" s="132" t="s">
        <v>80</v>
      </c>
      <c r="B71" s="175">
        <v>14</v>
      </c>
      <c r="C71" s="175">
        <v>74</v>
      </c>
      <c r="D71" s="175">
        <v>475</v>
      </c>
      <c r="E71" s="175">
        <v>1484</v>
      </c>
      <c r="F71" s="175">
        <v>2586</v>
      </c>
      <c r="G71" s="175">
        <v>940</v>
      </c>
      <c r="H71" s="175">
        <v>962</v>
      </c>
      <c r="I71" s="175">
        <v>1176</v>
      </c>
      <c r="J71" s="175">
        <v>1125</v>
      </c>
      <c r="K71" s="175">
        <v>463</v>
      </c>
      <c r="L71" s="175">
        <v>260</v>
      </c>
      <c r="M71" s="175">
        <v>163</v>
      </c>
      <c r="N71" s="339">
        <f t="shared" si="2"/>
        <v>9722</v>
      </c>
      <c r="O71" s="22" t="s">
        <v>497</v>
      </c>
    </row>
    <row r="72" spans="1:17" ht="18" customHeight="1" x14ac:dyDescent="0.25">
      <c r="A72" s="132" t="s">
        <v>399</v>
      </c>
      <c r="B72" s="175">
        <v>18</v>
      </c>
      <c r="C72" s="175">
        <v>47</v>
      </c>
      <c r="D72" s="175">
        <v>36</v>
      </c>
      <c r="E72" s="175">
        <v>43</v>
      </c>
      <c r="F72" s="175">
        <v>45</v>
      </c>
      <c r="G72" s="175">
        <v>69</v>
      </c>
      <c r="H72" s="175">
        <v>88</v>
      </c>
      <c r="I72" s="175">
        <v>573</v>
      </c>
      <c r="J72" s="175">
        <v>374</v>
      </c>
      <c r="K72" s="175">
        <v>202</v>
      </c>
      <c r="L72" s="175">
        <v>150</v>
      </c>
      <c r="M72" s="175">
        <v>64</v>
      </c>
      <c r="N72" s="339">
        <f t="shared" si="2"/>
        <v>1709</v>
      </c>
      <c r="O72" s="22" t="s">
        <v>498</v>
      </c>
    </row>
    <row r="73" spans="1:17" ht="18" customHeight="1" x14ac:dyDescent="0.25">
      <c r="A73" s="132" t="s">
        <v>82</v>
      </c>
      <c r="B73" s="175">
        <v>12</v>
      </c>
      <c r="C73" s="175">
        <v>125</v>
      </c>
      <c r="D73" s="175">
        <v>79</v>
      </c>
      <c r="E73" s="175">
        <v>320</v>
      </c>
      <c r="F73" s="175">
        <v>160</v>
      </c>
      <c r="G73" s="175">
        <v>572</v>
      </c>
      <c r="H73" s="175">
        <v>677</v>
      </c>
      <c r="I73" s="175">
        <v>1044</v>
      </c>
      <c r="J73" s="175">
        <v>688</v>
      </c>
      <c r="K73" s="175">
        <v>64</v>
      </c>
      <c r="L73" s="175">
        <v>13</v>
      </c>
      <c r="M73" s="175">
        <v>0</v>
      </c>
      <c r="N73" s="339">
        <f t="shared" si="2"/>
        <v>3754</v>
      </c>
      <c r="O73" s="22" t="s">
        <v>611</v>
      </c>
    </row>
    <row r="74" spans="1:17" ht="17.7" customHeight="1" x14ac:dyDescent="0.25">
      <c r="A74" s="132" t="s">
        <v>742</v>
      </c>
      <c r="B74" s="175">
        <v>31</v>
      </c>
      <c r="C74" s="175">
        <v>80</v>
      </c>
      <c r="D74" s="175">
        <v>160</v>
      </c>
      <c r="E74" s="175">
        <v>156</v>
      </c>
      <c r="F74" s="175">
        <v>75</v>
      </c>
      <c r="G74" s="175">
        <v>118</v>
      </c>
      <c r="H74" s="175">
        <v>102</v>
      </c>
      <c r="I74" s="175">
        <v>141</v>
      </c>
      <c r="J74" s="175">
        <v>95</v>
      </c>
      <c r="K74" s="175">
        <v>83</v>
      </c>
      <c r="L74" s="175">
        <v>99</v>
      </c>
      <c r="M74" s="175">
        <v>31</v>
      </c>
      <c r="N74" s="339">
        <f t="shared" ref="N74:N145" si="13">SUM(B74:M74)</f>
        <v>1171</v>
      </c>
      <c r="O74" s="22" t="s">
        <v>500</v>
      </c>
    </row>
    <row r="75" spans="1:17" s="25" customFormat="1" ht="23.85" customHeight="1" x14ac:dyDescent="0.25">
      <c r="A75" s="136" t="s">
        <v>743</v>
      </c>
      <c r="B75" s="340">
        <f t="shared" ref="B75:M75" si="14">SUM(B76:B76)</f>
        <v>30</v>
      </c>
      <c r="C75" s="340">
        <f t="shared" si="14"/>
        <v>87</v>
      </c>
      <c r="D75" s="340">
        <f t="shared" si="14"/>
        <v>66</v>
      </c>
      <c r="E75" s="340">
        <f t="shared" si="14"/>
        <v>1032</v>
      </c>
      <c r="F75" s="340">
        <f t="shared" si="14"/>
        <v>2796</v>
      </c>
      <c r="G75" s="340">
        <f t="shared" si="14"/>
        <v>1181</v>
      </c>
      <c r="H75" s="340">
        <f t="shared" si="14"/>
        <v>1164</v>
      </c>
      <c r="I75" s="340">
        <f t="shared" si="14"/>
        <v>1548</v>
      </c>
      <c r="J75" s="340">
        <f t="shared" si="14"/>
        <v>1221</v>
      </c>
      <c r="K75" s="340">
        <f t="shared" si="14"/>
        <v>746</v>
      </c>
      <c r="L75" s="340">
        <f t="shared" si="14"/>
        <v>214</v>
      </c>
      <c r="M75" s="340">
        <f t="shared" si="14"/>
        <v>85</v>
      </c>
      <c r="N75" s="341">
        <f t="shared" si="13"/>
        <v>10170</v>
      </c>
      <c r="O75" s="26" t="s">
        <v>118</v>
      </c>
    </row>
    <row r="76" spans="1:17" ht="18" customHeight="1" x14ac:dyDescent="0.25">
      <c r="A76" s="132" t="s">
        <v>85</v>
      </c>
      <c r="B76" s="175">
        <v>30</v>
      </c>
      <c r="C76" s="175">
        <v>87</v>
      </c>
      <c r="D76" s="175">
        <v>66</v>
      </c>
      <c r="E76" s="175">
        <v>1032</v>
      </c>
      <c r="F76" s="175">
        <v>2796</v>
      </c>
      <c r="G76" s="175">
        <v>1181</v>
      </c>
      <c r="H76" s="175">
        <v>1164</v>
      </c>
      <c r="I76" s="175">
        <v>1548</v>
      </c>
      <c r="J76" s="175">
        <v>1221</v>
      </c>
      <c r="K76" s="175">
        <v>746</v>
      </c>
      <c r="L76" s="175">
        <v>214</v>
      </c>
      <c r="M76" s="175">
        <v>85</v>
      </c>
      <c r="N76" s="339">
        <f t="shared" si="13"/>
        <v>10170</v>
      </c>
      <c r="O76" s="22" t="s">
        <v>953</v>
      </c>
    </row>
    <row r="77" spans="1:17" s="25" customFormat="1" ht="23.85" customHeight="1" x14ac:dyDescent="0.25">
      <c r="A77" s="136" t="s">
        <v>744</v>
      </c>
      <c r="B77" s="340">
        <f t="shared" ref="B77:M77" si="15">SUM(B78:B81)</f>
        <v>1803</v>
      </c>
      <c r="C77" s="340">
        <f t="shared" si="15"/>
        <v>3596</v>
      </c>
      <c r="D77" s="340">
        <f t="shared" si="15"/>
        <v>12521</v>
      </c>
      <c r="E77" s="340">
        <f t="shared" si="15"/>
        <v>24801</v>
      </c>
      <c r="F77" s="340">
        <f t="shared" si="15"/>
        <v>21578</v>
      </c>
      <c r="G77" s="340">
        <f t="shared" si="15"/>
        <v>16797</v>
      </c>
      <c r="H77" s="340">
        <f t="shared" si="15"/>
        <v>17945</v>
      </c>
      <c r="I77" s="340">
        <f t="shared" si="15"/>
        <v>21215</v>
      </c>
      <c r="J77" s="340">
        <f t="shared" si="15"/>
        <v>17165</v>
      </c>
      <c r="K77" s="340">
        <f t="shared" si="15"/>
        <v>19314</v>
      </c>
      <c r="L77" s="340">
        <f t="shared" si="15"/>
        <v>5324</v>
      </c>
      <c r="M77" s="340">
        <f t="shared" si="15"/>
        <v>3628</v>
      </c>
      <c r="N77" s="341">
        <f t="shared" si="13"/>
        <v>165687</v>
      </c>
      <c r="O77" s="26" t="s">
        <v>120</v>
      </c>
    </row>
    <row r="78" spans="1:17" ht="18" customHeight="1" x14ac:dyDescent="0.25">
      <c r="A78" s="132" t="s">
        <v>87</v>
      </c>
      <c r="B78" s="175">
        <v>1407</v>
      </c>
      <c r="C78" s="175">
        <v>3129</v>
      </c>
      <c r="D78" s="175">
        <v>11422</v>
      </c>
      <c r="E78" s="175">
        <v>22758</v>
      </c>
      <c r="F78" s="175">
        <v>19242</v>
      </c>
      <c r="G78" s="175">
        <v>14017</v>
      </c>
      <c r="H78" s="175">
        <v>15600</v>
      </c>
      <c r="I78" s="175">
        <v>17863</v>
      </c>
      <c r="J78" s="175">
        <v>14892</v>
      </c>
      <c r="K78" s="175">
        <v>17511</v>
      </c>
      <c r="L78" s="175">
        <v>4296</v>
      </c>
      <c r="M78" s="175">
        <v>2981</v>
      </c>
      <c r="N78" s="339">
        <f t="shared" si="13"/>
        <v>145118</v>
      </c>
      <c r="O78" s="22" t="s">
        <v>502</v>
      </c>
    </row>
    <row r="79" spans="1:17" ht="18" customHeight="1" x14ac:dyDescent="0.25">
      <c r="A79" s="132" t="s">
        <v>745</v>
      </c>
      <c r="B79" s="175">
        <v>23</v>
      </c>
      <c r="C79" s="175">
        <v>41</v>
      </c>
      <c r="D79" s="175">
        <v>217</v>
      </c>
      <c r="E79" s="175">
        <v>249</v>
      </c>
      <c r="F79" s="175">
        <v>454</v>
      </c>
      <c r="G79" s="175">
        <v>548</v>
      </c>
      <c r="H79" s="175">
        <v>308</v>
      </c>
      <c r="I79" s="175">
        <v>373</v>
      </c>
      <c r="J79" s="175">
        <v>223</v>
      </c>
      <c r="K79" s="175">
        <v>230</v>
      </c>
      <c r="L79" s="175">
        <v>384</v>
      </c>
      <c r="M79" s="175">
        <v>264</v>
      </c>
      <c r="N79" s="339">
        <f t="shared" si="13"/>
        <v>3314</v>
      </c>
      <c r="O79" s="22" t="s">
        <v>503</v>
      </c>
    </row>
    <row r="80" spans="1:17" ht="18" customHeight="1" x14ac:dyDescent="0.25">
      <c r="A80" s="132" t="s">
        <v>980</v>
      </c>
      <c r="B80" s="175">
        <v>59</v>
      </c>
      <c r="C80" s="175">
        <v>92</v>
      </c>
      <c r="D80" s="175">
        <v>75</v>
      </c>
      <c r="E80" s="175">
        <v>115</v>
      </c>
      <c r="F80" s="175">
        <v>90</v>
      </c>
      <c r="G80" s="175">
        <v>90</v>
      </c>
      <c r="H80" s="175">
        <v>70</v>
      </c>
      <c r="I80" s="175">
        <v>103</v>
      </c>
      <c r="J80" s="175">
        <v>103</v>
      </c>
      <c r="K80" s="175">
        <v>66</v>
      </c>
      <c r="L80" s="175">
        <v>32</v>
      </c>
      <c r="M80" s="175">
        <v>42</v>
      </c>
      <c r="N80" s="339">
        <f t="shared" si="13"/>
        <v>937</v>
      </c>
      <c r="O80" s="22"/>
    </row>
    <row r="81" spans="1:17" ht="18" customHeight="1" x14ac:dyDescent="0.25">
      <c r="A81" s="132" t="s">
        <v>691</v>
      </c>
      <c r="B81" s="175">
        <v>314</v>
      </c>
      <c r="C81" s="175">
        <v>334</v>
      </c>
      <c r="D81" s="175">
        <v>807</v>
      </c>
      <c r="E81" s="175">
        <v>1679</v>
      </c>
      <c r="F81" s="175">
        <v>1792</v>
      </c>
      <c r="G81" s="175">
        <v>2142</v>
      </c>
      <c r="H81" s="175">
        <v>1967</v>
      </c>
      <c r="I81" s="175">
        <v>2876</v>
      </c>
      <c r="J81" s="175">
        <v>1947</v>
      </c>
      <c r="K81" s="175">
        <v>1507</v>
      </c>
      <c r="L81" s="175">
        <v>612</v>
      </c>
      <c r="M81" s="175">
        <v>341</v>
      </c>
      <c r="N81" s="339">
        <f t="shared" si="13"/>
        <v>16318</v>
      </c>
      <c r="O81" s="22" t="s">
        <v>924</v>
      </c>
    </row>
    <row r="82" spans="1:17" s="25" customFormat="1" ht="23.85" customHeight="1" x14ac:dyDescent="0.25">
      <c r="A82" s="136" t="s">
        <v>746</v>
      </c>
      <c r="B82" s="340">
        <f t="shared" ref="B82:M82" si="16">SUM(B83:B84)</f>
        <v>594</v>
      </c>
      <c r="C82" s="340">
        <f t="shared" si="16"/>
        <v>369</v>
      </c>
      <c r="D82" s="340">
        <f t="shared" si="16"/>
        <v>979</v>
      </c>
      <c r="E82" s="340">
        <f t="shared" si="16"/>
        <v>1089</v>
      </c>
      <c r="F82" s="340">
        <f t="shared" si="16"/>
        <v>1019</v>
      </c>
      <c r="G82" s="340">
        <f t="shared" si="16"/>
        <v>773</v>
      </c>
      <c r="H82" s="340">
        <f t="shared" si="16"/>
        <v>664</v>
      </c>
      <c r="I82" s="340">
        <f t="shared" si="16"/>
        <v>735</v>
      </c>
      <c r="J82" s="340">
        <f t="shared" si="16"/>
        <v>768</v>
      </c>
      <c r="K82" s="340">
        <f t="shared" si="16"/>
        <v>1279</v>
      </c>
      <c r="L82" s="340">
        <f t="shared" si="16"/>
        <v>1058</v>
      </c>
      <c r="M82" s="340">
        <f t="shared" si="16"/>
        <v>972</v>
      </c>
      <c r="N82" s="341">
        <f t="shared" si="13"/>
        <v>10299</v>
      </c>
      <c r="O82" s="26" t="s">
        <v>122</v>
      </c>
      <c r="Q82" s="22"/>
    </row>
    <row r="83" spans="1:17" ht="18" customHeight="1" x14ac:dyDescent="0.25">
      <c r="A83" s="132" t="s">
        <v>747</v>
      </c>
      <c r="B83" s="175">
        <v>474</v>
      </c>
      <c r="C83" s="175">
        <v>324</v>
      </c>
      <c r="D83" s="175">
        <v>778</v>
      </c>
      <c r="E83" s="175">
        <v>698</v>
      </c>
      <c r="F83" s="175">
        <v>584</v>
      </c>
      <c r="G83" s="175">
        <v>456</v>
      </c>
      <c r="H83" s="175">
        <v>423</v>
      </c>
      <c r="I83" s="175">
        <v>376</v>
      </c>
      <c r="J83" s="175">
        <v>520</v>
      </c>
      <c r="K83" s="175">
        <v>703</v>
      </c>
      <c r="L83" s="175">
        <v>655</v>
      </c>
      <c r="M83" s="175">
        <v>693</v>
      </c>
      <c r="N83" s="339">
        <f t="shared" si="13"/>
        <v>6684</v>
      </c>
      <c r="O83" s="22" t="s">
        <v>505</v>
      </c>
    </row>
    <row r="84" spans="1:17" ht="18" customHeight="1" x14ac:dyDescent="0.25">
      <c r="A84" s="132" t="s">
        <v>89</v>
      </c>
      <c r="B84" s="175">
        <v>120</v>
      </c>
      <c r="C84" s="175">
        <v>45</v>
      </c>
      <c r="D84" s="175">
        <v>201</v>
      </c>
      <c r="E84" s="175">
        <v>391</v>
      </c>
      <c r="F84" s="175">
        <v>435</v>
      </c>
      <c r="G84" s="175">
        <v>317</v>
      </c>
      <c r="H84" s="175">
        <v>241</v>
      </c>
      <c r="I84" s="175">
        <v>359</v>
      </c>
      <c r="J84" s="175">
        <v>248</v>
      </c>
      <c r="K84" s="175">
        <v>576</v>
      </c>
      <c r="L84" s="175">
        <v>403</v>
      </c>
      <c r="M84" s="175">
        <v>279</v>
      </c>
      <c r="N84" s="339">
        <f t="shared" si="13"/>
        <v>3615</v>
      </c>
      <c r="O84" s="22" t="s">
        <v>507</v>
      </c>
    </row>
    <row r="85" spans="1:17" s="25" customFormat="1" ht="23.85" customHeight="1" x14ac:dyDescent="0.25">
      <c r="A85" s="136" t="s">
        <v>748</v>
      </c>
      <c r="B85" s="340">
        <f t="shared" ref="B85:M85" si="17">SUM(B86:B87)</f>
        <v>1859</v>
      </c>
      <c r="C85" s="340">
        <f t="shared" si="17"/>
        <v>3032</v>
      </c>
      <c r="D85" s="340">
        <f t="shared" si="17"/>
        <v>10645</v>
      </c>
      <c r="E85" s="340">
        <f t="shared" si="17"/>
        <v>31997</v>
      </c>
      <c r="F85" s="340">
        <f t="shared" si="17"/>
        <v>43206</v>
      </c>
      <c r="G85" s="340">
        <f t="shared" si="17"/>
        <v>48647</v>
      </c>
      <c r="H85" s="340">
        <f t="shared" si="17"/>
        <v>66431</v>
      </c>
      <c r="I85" s="340">
        <f t="shared" si="17"/>
        <v>76184</v>
      </c>
      <c r="J85" s="340">
        <f t="shared" si="17"/>
        <v>68869</v>
      </c>
      <c r="K85" s="340">
        <f t="shared" si="17"/>
        <v>53790</v>
      </c>
      <c r="L85" s="340">
        <f t="shared" si="17"/>
        <v>12443</v>
      </c>
      <c r="M85" s="340">
        <f t="shared" si="17"/>
        <v>9088</v>
      </c>
      <c r="N85" s="341">
        <f t="shared" si="13"/>
        <v>426191</v>
      </c>
      <c r="O85" s="26" t="s">
        <v>124</v>
      </c>
      <c r="Q85" s="22"/>
    </row>
    <row r="86" spans="1:17" ht="18" customHeight="1" x14ac:dyDescent="0.25">
      <c r="A86" s="132" t="s">
        <v>91</v>
      </c>
      <c r="B86" s="175">
        <v>1859</v>
      </c>
      <c r="C86" s="175">
        <v>3032</v>
      </c>
      <c r="D86" s="175">
        <v>10645</v>
      </c>
      <c r="E86" s="175">
        <v>31997</v>
      </c>
      <c r="F86" s="175">
        <v>43206</v>
      </c>
      <c r="G86" s="175">
        <v>48647</v>
      </c>
      <c r="H86" s="175">
        <v>66431</v>
      </c>
      <c r="I86" s="175">
        <v>76184</v>
      </c>
      <c r="J86" s="175">
        <v>68869</v>
      </c>
      <c r="K86" s="175">
        <v>53790</v>
      </c>
      <c r="L86" s="175">
        <v>12443</v>
      </c>
      <c r="M86" s="175">
        <v>9088</v>
      </c>
      <c r="N86" s="339">
        <f t="shared" si="13"/>
        <v>426191</v>
      </c>
      <c r="O86" s="22" t="s">
        <v>508</v>
      </c>
    </row>
    <row r="87" spans="1:17" ht="18" customHeight="1" x14ac:dyDescent="0.25">
      <c r="A87" s="132" t="s">
        <v>749</v>
      </c>
      <c r="B87" s="175">
        <v>0</v>
      </c>
      <c r="C87" s="175">
        <v>0</v>
      </c>
      <c r="D87" s="175">
        <v>0</v>
      </c>
      <c r="E87" s="175">
        <v>0</v>
      </c>
      <c r="F87" s="175">
        <v>0</v>
      </c>
      <c r="G87" s="175">
        <v>0</v>
      </c>
      <c r="H87" s="175">
        <v>0</v>
      </c>
      <c r="I87" s="175">
        <v>0</v>
      </c>
      <c r="J87" s="175">
        <v>0</v>
      </c>
      <c r="K87" s="175">
        <v>0</v>
      </c>
      <c r="L87" s="175">
        <v>0</v>
      </c>
      <c r="M87" s="175">
        <v>0</v>
      </c>
      <c r="N87" s="339">
        <f t="shared" si="13"/>
        <v>0</v>
      </c>
      <c r="O87" s="22" t="s">
        <v>925</v>
      </c>
    </row>
    <row r="88" spans="1:17" ht="23.85" customHeight="1" x14ac:dyDescent="0.25">
      <c r="A88" s="139" t="s">
        <v>750</v>
      </c>
      <c r="B88" s="340">
        <f t="shared" ref="B88:M88" si="18">SUM(B89:B89)</f>
        <v>80</v>
      </c>
      <c r="C88" s="340">
        <f t="shared" si="18"/>
        <v>312</v>
      </c>
      <c r="D88" s="340">
        <f t="shared" si="18"/>
        <v>844</v>
      </c>
      <c r="E88" s="340">
        <f t="shared" si="18"/>
        <v>319</v>
      </c>
      <c r="F88" s="340">
        <f t="shared" si="18"/>
        <v>503</v>
      </c>
      <c r="G88" s="340">
        <f t="shared" si="18"/>
        <v>230</v>
      </c>
      <c r="H88" s="340">
        <f t="shared" si="18"/>
        <v>170</v>
      </c>
      <c r="I88" s="340">
        <f t="shared" si="18"/>
        <v>522</v>
      </c>
      <c r="J88" s="340">
        <f t="shared" si="18"/>
        <v>258</v>
      </c>
      <c r="K88" s="340">
        <f t="shared" si="18"/>
        <v>549</v>
      </c>
      <c r="L88" s="340">
        <f t="shared" si="18"/>
        <v>363</v>
      </c>
      <c r="M88" s="340">
        <f t="shared" si="18"/>
        <v>124</v>
      </c>
      <c r="N88" s="341">
        <f t="shared" si="13"/>
        <v>4274</v>
      </c>
      <c r="O88" s="26" t="s">
        <v>860</v>
      </c>
    </row>
    <row r="89" spans="1:17" ht="18" customHeight="1" x14ac:dyDescent="0.25">
      <c r="A89" s="132" t="s">
        <v>751</v>
      </c>
      <c r="B89" s="175">
        <v>80</v>
      </c>
      <c r="C89" s="175">
        <v>312</v>
      </c>
      <c r="D89" s="175">
        <v>844</v>
      </c>
      <c r="E89" s="175">
        <v>319</v>
      </c>
      <c r="F89" s="175">
        <v>503</v>
      </c>
      <c r="G89" s="175">
        <v>230</v>
      </c>
      <c r="H89" s="175">
        <v>170</v>
      </c>
      <c r="I89" s="175">
        <v>522</v>
      </c>
      <c r="J89" s="175">
        <v>258</v>
      </c>
      <c r="K89" s="175">
        <v>549</v>
      </c>
      <c r="L89" s="175">
        <v>363</v>
      </c>
      <c r="M89" s="175">
        <v>124</v>
      </c>
      <c r="N89" s="339">
        <f t="shared" si="13"/>
        <v>4274</v>
      </c>
      <c r="O89" s="22" t="s">
        <v>926</v>
      </c>
    </row>
    <row r="90" spans="1:17" s="25" customFormat="1" ht="23.85" customHeight="1" x14ac:dyDescent="0.25">
      <c r="A90" s="139" t="s">
        <v>752</v>
      </c>
      <c r="B90" s="340">
        <f>SUM(B91:B94)</f>
        <v>22506</v>
      </c>
      <c r="C90" s="340">
        <f t="shared" ref="C90:H90" si="19">SUM(C91:C94)</f>
        <v>34144</v>
      </c>
      <c r="D90" s="340">
        <f>SUM(D91:D94)</f>
        <v>49038</v>
      </c>
      <c r="E90" s="340">
        <f>SUM(E91:E94)</f>
        <v>67022</v>
      </c>
      <c r="F90" s="340">
        <f t="shared" si="19"/>
        <v>55704</v>
      </c>
      <c r="G90" s="340">
        <f t="shared" si="19"/>
        <v>45623</v>
      </c>
      <c r="H90" s="340">
        <f t="shared" si="19"/>
        <v>57344</v>
      </c>
      <c r="I90" s="340">
        <f>SUM(I91:I94)</f>
        <v>75516</v>
      </c>
      <c r="J90" s="340">
        <f>SUM(J91:J94)</f>
        <v>59429</v>
      </c>
      <c r="K90" s="340">
        <f>SUM(K91:K94)</f>
        <v>50602</v>
      </c>
      <c r="L90" s="340">
        <f>SUM(L91:L94)</f>
        <v>36082</v>
      </c>
      <c r="M90" s="340">
        <f>SUM(M91:M94)</f>
        <v>44601</v>
      </c>
      <c r="N90" s="341">
        <f t="shared" si="13"/>
        <v>597611</v>
      </c>
      <c r="O90" s="26" t="s">
        <v>126</v>
      </c>
      <c r="Q90" s="22"/>
    </row>
    <row r="91" spans="1:17" ht="18" customHeight="1" x14ac:dyDescent="0.25">
      <c r="A91" s="132" t="s">
        <v>326</v>
      </c>
      <c r="B91" s="175">
        <v>1929</v>
      </c>
      <c r="C91" s="175">
        <v>6983</v>
      </c>
      <c r="D91" s="175">
        <v>11722</v>
      </c>
      <c r="E91" s="175">
        <v>11466</v>
      </c>
      <c r="F91" s="175">
        <v>8084</v>
      </c>
      <c r="G91" s="175">
        <v>5022</v>
      </c>
      <c r="H91" s="175">
        <v>4880</v>
      </c>
      <c r="I91" s="175">
        <v>6363</v>
      </c>
      <c r="J91" s="175">
        <v>6968</v>
      </c>
      <c r="K91" s="175">
        <v>6691</v>
      </c>
      <c r="L91" s="175">
        <v>4887</v>
      </c>
      <c r="M91" s="175">
        <v>11080</v>
      </c>
      <c r="N91" s="339">
        <f t="shared" si="13"/>
        <v>86075</v>
      </c>
      <c r="O91" s="22" t="s">
        <v>590</v>
      </c>
    </row>
    <row r="92" spans="1:17" ht="18" customHeight="1" x14ac:dyDescent="0.25">
      <c r="A92" s="132" t="s">
        <v>753</v>
      </c>
      <c r="B92" s="175">
        <v>3277</v>
      </c>
      <c r="C92" s="175">
        <v>7657</v>
      </c>
      <c r="D92" s="175">
        <v>12125</v>
      </c>
      <c r="E92" s="175">
        <v>13971</v>
      </c>
      <c r="F92" s="175">
        <v>12543</v>
      </c>
      <c r="G92" s="175">
        <v>7856</v>
      </c>
      <c r="H92" s="175">
        <v>9031</v>
      </c>
      <c r="I92" s="175">
        <v>14866</v>
      </c>
      <c r="J92" s="175">
        <v>11148</v>
      </c>
      <c r="K92" s="175">
        <v>8485</v>
      </c>
      <c r="L92" s="175">
        <v>8515</v>
      </c>
      <c r="M92" s="175">
        <v>11165</v>
      </c>
      <c r="N92" s="339">
        <f t="shared" si="13"/>
        <v>120639</v>
      </c>
      <c r="O92" s="22" t="s">
        <v>510</v>
      </c>
    </row>
    <row r="93" spans="1:17" ht="18" customHeight="1" x14ac:dyDescent="0.25">
      <c r="A93" s="132" t="s">
        <v>400</v>
      </c>
      <c r="B93" s="175">
        <v>14687</v>
      </c>
      <c r="C93" s="175">
        <v>16772</v>
      </c>
      <c r="D93" s="175">
        <v>20223</v>
      </c>
      <c r="E93" s="175">
        <v>28841</v>
      </c>
      <c r="F93" s="175">
        <v>19301</v>
      </c>
      <c r="G93" s="175">
        <v>21036</v>
      </c>
      <c r="H93" s="175">
        <v>29574</v>
      </c>
      <c r="I93" s="175">
        <v>37960</v>
      </c>
      <c r="J93" s="175">
        <v>23782</v>
      </c>
      <c r="K93" s="175">
        <v>24056</v>
      </c>
      <c r="L93" s="175">
        <v>14770</v>
      </c>
      <c r="M93" s="175">
        <v>17147</v>
      </c>
      <c r="N93" s="339">
        <f t="shared" si="13"/>
        <v>268149</v>
      </c>
      <c r="O93" s="22" t="s">
        <v>512</v>
      </c>
    </row>
    <row r="94" spans="1:17" ht="18" customHeight="1" x14ac:dyDescent="0.25">
      <c r="A94" s="132" t="s">
        <v>981</v>
      </c>
      <c r="B94" s="175">
        <v>2613</v>
      </c>
      <c r="C94" s="175">
        <v>2732</v>
      </c>
      <c r="D94" s="175">
        <v>4968</v>
      </c>
      <c r="E94" s="175">
        <v>12744</v>
      </c>
      <c r="F94" s="175">
        <v>15776</v>
      </c>
      <c r="G94" s="175">
        <v>11709</v>
      </c>
      <c r="H94" s="175">
        <v>13859</v>
      </c>
      <c r="I94" s="175">
        <v>16327</v>
      </c>
      <c r="J94" s="175">
        <v>17531</v>
      </c>
      <c r="K94" s="175">
        <v>11370</v>
      </c>
      <c r="L94" s="175">
        <v>7910</v>
      </c>
      <c r="M94" s="175">
        <v>5209</v>
      </c>
      <c r="N94" s="339">
        <f t="shared" si="13"/>
        <v>122748</v>
      </c>
      <c r="O94" s="22"/>
    </row>
    <row r="95" spans="1:17" s="25" customFormat="1" ht="23.85" customHeight="1" x14ac:dyDescent="0.25">
      <c r="A95" s="136" t="s">
        <v>754</v>
      </c>
      <c r="B95" s="340">
        <f t="shared" ref="B95:M95" si="20">SUM(B96:B98)</f>
        <v>1351</v>
      </c>
      <c r="C95" s="340">
        <f t="shared" si="20"/>
        <v>1869</v>
      </c>
      <c r="D95" s="340">
        <f t="shared" si="20"/>
        <v>3251</v>
      </c>
      <c r="E95" s="340">
        <f t="shared" si="20"/>
        <v>4950</v>
      </c>
      <c r="F95" s="340">
        <f t="shared" si="20"/>
        <v>6377</v>
      </c>
      <c r="G95" s="340">
        <f t="shared" si="20"/>
        <v>1831</v>
      </c>
      <c r="H95" s="340">
        <f t="shared" si="20"/>
        <v>1512</v>
      </c>
      <c r="I95" s="340">
        <f t="shared" si="20"/>
        <v>3150</v>
      </c>
      <c r="J95" s="340">
        <f t="shared" si="20"/>
        <v>2424</v>
      </c>
      <c r="K95" s="340">
        <f>SUM(K96:K98)</f>
        <v>3138</v>
      </c>
      <c r="L95" s="340">
        <f t="shared" si="20"/>
        <v>2806</v>
      </c>
      <c r="M95" s="340">
        <f t="shared" si="20"/>
        <v>4365</v>
      </c>
      <c r="N95" s="341">
        <f t="shared" si="13"/>
        <v>37024</v>
      </c>
      <c r="O95" s="26" t="s">
        <v>132</v>
      </c>
    </row>
    <row r="96" spans="1:17" ht="18" customHeight="1" x14ac:dyDescent="0.25">
      <c r="A96" s="132" t="s">
        <v>100</v>
      </c>
      <c r="B96" s="175">
        <v>1060</v>
      </c>
      <c r="C96" s="175">
        <v>948</v>
      </c>
      <c r="D96" s="175">
        <v>2189</v>
      </c>
      <c r="E96" s="175">
        <v>3923</v>
      </c>
      <c r="F96" s="175">
        <v>4796</v>
      </c>
      <c r="G96" s="175">
        <v>1319</v>
      </c>
      <c r="H96" s="175">
        <v>1161</v>
      </c>
      <c r="I96" s="175">
        <v>2565</v>
      </c>
      <c r="J96" s="175">
        <v>1892</v>
      </c>
      <c r="K96" s="175">
        <v>2193</v>
      </c>
      <c r="L96" s="175">
        <v>1639</v>
      </c>
      <c r="M96" s="175">
        <v>2998</v>
      </c>
      <c r="N96" s="339">
        <f t="shared" si="13"/>
        <v>26683</v>
      </c>
      <c r="O96" s="22" t="s">
        <v>514</v>
      </c>
    </row>
    <row r="97" spans="1:17" ht="18" customHeight="1" x14ac:dyDescent="0.25">
      <c r="A97" s="132" t="s">
        <v>99</v>
      </c>
      <c r="B97" s="175">
        <v>291</v>
      </c>
      <c r="C97" s="175">
        <v>921</v>
      </c>
      <c r="D97" s="175">
        <v>1062</v>
      </c>
      <c r="E97" s="175">
        <v>1027</v>
      </c>
      <c r="F97" s="175">
        <v>1581</v>
      </c>
      <c r="G97" s="175">
        <v>512</v>
      </c>
      <c r="H97" s="175">
        <v>351</v>
      </c>
      <c r="I97" s="175">
        <v>585</v>
      </c>
      <c r="J97" s="175">
        <v>532</v>
      </c>
      <c r="K97" s="175">
        <v>945</v>
      </c>
      <c r="L97" s="175">
        <v>1167</v>
      </c>
      <c r="M97" s="175">
        <v>1367</v>
      </c>
      <c r="N97" s="339">
        <f t="shared" si="13"/>
        <v>10341</v>
      </c>
      <c r="O97" s="22" t="s">
        <v>513</v>
      </c>
    </row>
    <row r="98" spans="1:17" ht="17.7" customHeight="1" x14ac:dyDescent="0.25">
      <c r="A98" s="132" t="s">
        <v>970</v>
      </c>
      <c r="B98" s="175">
        <v>0</v>
      </c>
      <c r="C98" s="175">
        <v>0</v>
      </c>
      <c r="D98" s="175">
        <v>0</v>
      </c>
      <c r="E98" s="175">
        <v>0</v>
      </c>
      <c r="F98" s="175">
        <v>0</v>
      </c>
      <c r="G98" s="175">
        <v>0</v>
      </c>
      <c r="H98" s="175">
        <v>0</v>
      </c>
      <c r="I98" s="175">
        <v>0</v>
      </c>
      <c r="J98" s="175">
        <v>0</v>
      </c>
      <c r="K98" s="175">
        <v>0</v>
      </c>
      <c r="L98" s="175">
        <v>0</v>
      </c>
      <c r="M98" s="175">
        <v>0</v>
      </c>
      <c r="N98" s="339">
        <f t="shared" si="13"/>
        <v>0</v>
      </c>
      <c r="O98" s="22" t="s">
        <v>331</v>
      </c>
    </row>
    <row r="99" spans="1:17" s="25" customFormat="1" ht="23.85" customHeight="1" x14ac:dyDescent="0.25">
      <c r="A99" s="136" t="s">
        <v>756</v>
      </c>
      <c r="B99" s="340">
        <f t="shared" ref="B99:M99" si="21">SUM(B100:B102)</f>
        <v>87</v>
      </c>
      <c r="C99" s="340">
        <f t="shared" si="21"/>
        <v>271</v>
      </c>
      <c r="D99" s="340">
        <f t="shared" si="21"/>
        <v>577</v>
      </c>
      <c r="E99" s="340">
        <f t="shared" si="21"/>
        <v>1532</v>
      </c>
      <c r="F99" s="340">
        <f t="shared" si="21"/>
        <v>4839</v>
      </c>
      <c r="G99" s="340">
        <f t="shared" si="21"/>
        <v>3979</v>
      </c>
      <c r="H99" s="340">
        <f t="shared" si="21"/>
        <v>4847</v>
      </c>
      <c r="I99" s="340">
        <f t="shared" si="21"/>
        <v>5958</v>
      </c>
      <c r="J99" s="340">
        <f t="shared" si="21"/>
        <v>4494</v>
      </c>
      <c r="K99" s="340">
        <f t="shared" si="21"/>
        <v>1238</v>
      </c>
      <c r="L99" s="340">
        <f t="shared" si="21"/>
        <v>514</v>
      </c>
      <c r="M99" s="340">
        <f t="shared" si="21"/>
        <v>304</v>
      </c>
      <c r="N99" s="341">
        <f t="shared" si="13"/>
        <v>28640</v>
      </c>
      <c r="O99" s="26" t="s">
        <v>135</v>
      </c>
    </row>
    <row r="100" spans="1:17" ht="17.7" customHeight="1" x14ac:dyDescent="0.25">
      <c r="A100" s="132" t="s">
        <v>102</v>
      </c>
      <c r="B100" s="175">
        <v>3</v>
      </c>
      <c r="C100" s="175">
        <v>12</v>
      </c>
      <c r="D100" s="175">
        <v>12</v>
      </c>
      <c r="E100" s="175">
        <v>775</v>
      </c>
      <c r="F100" s="175">
        <v>3491</v>
      </c>
      <c r="G100" s="175">
        <v>3149</v>
      </c>
      <c r="H100" s="175">
        <v>4371</v>
      </c>
      <c r="I100" s="175">
        <v>5319</v>
      </c>
      <c r="J100" s="175">
        <v>3942</v>
      </c>
      <c r="K100" s="175">
        <v>472</v>
      </c>
      <c r="L100" s="175">
        <v>84</v>
      </c>
      <c r="M100" s="175">
        <v>22</v>
      </c>
      <c r="N100" s="339">
        <f t="shared" si="13"/>
        <v>21652</v>
      </c>
      <c r="O100" s="22" t="s">
        <v>515</v>
      </c>
    </row>
    <row r="101" spans="1:17" ht="17.7" customHeight="1" x14ac:dyDescent="0.25">
      <c r="A101" s="132" t="s">
        <v>103</v>
      </c>
      <c r="B101" s="175">
        <v>64</v>
      </c>
      <c r="C101" s="175">
        <v>227</v>
      </c>
      <c r="D101" s="175">
        <v>550</v>
      </c>
      <c r="E101" s="175">
        <v>689</v>
      </c>
      <c r="F101" s="175">
        <v>1228</v>
      </c>
      <c r="G101" s="175">
        <v>665</v>
      </c>
      <c r="H101" s="175">
        <v>371</v>
      </c>
      <c r="I101" s="175">
        <v>539</v>
      </c>
      <c r="J101" s="175">
        <v>442</v>
      </c>
      <c r="K101" s="175">
        <v>591</v>
      </c>
      <c r="L101" s="175">
        <v>410</v>
      </c>
      <c r="M101" s="175">
        <v>252</v>
      </c>
      <c r="N101" s="339">
        <f t="shared" si="13"/>
        <v>6028</v>
      </c>
      <c r="O101" s="22" t="s">
        <v>516</v>
      </c>
    </row>
    <row r="102" spans="1:17" ht="17.7" customHeight="1" x14ac:dyDescent="0.25">
      <c r="A102" s="132" t="s">
        <v>104</v>
      </c>
      <c r="B102" s="175">
        <v>20</v>
      </c>
      <c r="C102" s="175">
        <v>32</v>
      </c>
      <c r="D102" s="175">
        <v>15</v>
      </c>
      <c r="E102" s="175">
        <v>68</v>
      </c>
      <c r="F102" s="175">
        <v>120</v>
      </c>
      <c r="G102" s="175">
        <v>165</v>
      </c>
      <c r="H102" s="175">
        <v>105</v>
      </c>
      <c r="I102" s="175">
        <v>100</v>
      </c>
      <c r="J102" s="175">
        <v>110</v>
      </c>
      <c r="K102" s="175">
        <v>175</v>
      </c>
      <c r="L102" s="175">
        <v>20</v>
      </c>
      <c r="M102" s="175">
        <v>30</v>
      </c>
      <c r="N102" s="339">
        <f t="shared" si="13"/>
        <v>960</v>
      </c>
      <c r="O102" s="330" t="s">
        <v>517</v>
      </c>
      <c r="P102" s="106"/>
      <c r="Q102" s="106"/>
    </row>
    <row r="103" spans="1:17" ht="23.85" customHeight="1" x14ac:dyDescent="0.25">
      <c r="A103" s="136" t="s">
        <v>757</v>
      </c>
      <c r="B103" s="340">
        <f t="shared" ref="B103:M103" si="22">SUM(B104:B105)</f>
        <v>140</v>
      </c>
      <c r="C103" s="340">
        <f t="shared" si="22"/>
        <v>282</v>
      </c>
      <c r="D103" s="340">
        <f t="shared" si="22"/>
        <v>791</v>
      </c>
      <c r="E103" s="340">
        <f t="shared" si="22"/>
        <v>577</v>
      </c>
      <c r="F103" s="340">
        <f t="shared" si="22"/>
        <v>675</v>
      </c>
      <c r="G103" s="340">
        <f t="shared" si="22"/>
        <v>175</v>
      </c>
      <c r="H103" s="340">
        <f t="shared" si="22"/>
        <v>55</v>
      </c>
      <c r="I103" s="340">
        <f t="shared" si="22"/>
        <v>108</v>
      </c>
      <c r="J103" s="340">
        <f t="shared" si="22"/>
        <v>101</v>
      </c>
      <c r="K103" s="340">
        <f t="shared" si="22"/>
        <v>322</v>
      </c>
      <c r="L103" s="340">
        <f t="shared" si="22"/>
        <v>458</v>
      </c>
      <c r="M103" s="340">
        <f t="shared" si="22"/>
        <v>343</v>
      </c>
      <c r="N103" s="341">
        <f t="shared" si="13"/>
        <v>4027</v>
      </c>
      <c r="O103" s="335" t="s">
        <v>906</v>
      </c>
      <c r="P103" s="106"/>
      <c r="Q103" s="106"/>
    </row>
    <row r="104" spans="1:17" ht="18" customHeight="1" x14ac:dyDescent="0.25">
      <c r="A104" s="132" t="s">
        <v>758</v>
      </c>
      <c r="B104" s="175">
        <v>140</v>
      </c>
      <c r="C104" s="175">
        <v>282</v>
      </c>
      <c r="D104" s="175">
        <v>757</v>
      </c>
      <c r="E104" s="175">
        <v>508</v>
      </c>
      <c r="F104" s="175">
        <v>675</v>
      </c>
      <c r="G104" s="175">
        <v>152</v>
      </c>
      <c r="H104" s="175">
        <v>55</v>
      </c>
      <c r="I104" s="175">
        <v>89</v>
      </c>
      <c r="J104" s="175">
        <v>101</v>
      </c>
      <c r="K104" s="175">
        <v>244</v>
      </c>
      <c r="L104" s="175">
        <v>458</v>
      </c>
      <c r="M104" s="175">
        <v>343</v>
      </c>
      <c r="N104" s="339">
        <f t="shared" si="13"/>
        <v>3804</v>
      </c>
      <c r="O104" s="330" t="s">
        <v>927</v>
      </c>
      <c r="P104" s="106"/>
      <c r="Q104" s="106"/>
    </row>
    <row r="105" spans="1:17" ht="18" customHeight="1" x14ac:dyDescent="0.25">
      <c r="A105" s="132" t="s">
        <v>759</v>
      </c>
      <c r="B105" s="175">
        <v>0</v>
      </c>
      <c r="C105" s="175">
        <v>0</v>
      </c>
      <c r="D105" s="175">
        <v>34</v>
      </c>
      <c r="E105" s="175">
        <v>69</v>
      </c>
      <c r="F105" s="175">
        <v>0</v>
      </c>
      <c r="G105" s="175">
        <v>23</v>
      </c>
      <c r="H105" s="175">
        <v>0</v>
      </c>
      <c r="I105" s="175">
        <v>19</v>
      </c>
      <c r="J105" s="175">
        <v>0</v>
      </c>
      <c r="K105" s="175">
        <v>78</v>
      </c>
      <c r="L105" s="175">
        <v>0</v>
      </c>
      <c r="M105" s="175">
        <v>0</v>
      </c>
      <c r="N105" s="339">
        <f t="shared" si="13"/>
        <v>223</v>
      </c>
      <c r="O105" s="330" t="s">
        <v>928</v>
      </c>
      <c r="P105" s="106"/>
      <c r="Q105" s="106"/>
    </row>
    <row r="106" spans="1:17" s="25" customFormat="1" ht="23.85" customHeight="1" x14ac:dyDescent="0.25">
      <c r="A106" s="136" t="s">
        <v>760</v>
      </c>
      <c r="B106" s="340">
        <f t="shared" ref="B106:M106" si="23">SUM(B107:B107)</f>
        <v>141</v>
      </c>
      <c r="C106" s="340">
        <f t="shared" si="23"/>
        <v>156</v>
      </c>
      <c r="D106" s="340">
        <f t="shared" si="23"/>
        <v>251</v>
      </c>
      <c r="E106" s="340">
        <f t="shared" si="23"/>
        <v>791</v>
      </c>
      <c r="F106" s="340">
        <f t="shared" si="23"/>
        <v>570</v>
      </c>
      <c r="G106" s="340">
        <f t="shared" si="23"/>
        <v>281</v>
      </c>
      <c r="H106" s="340">
        <f t="shared" si="23"/>
        <v>237</v>
      </c>
      <c r="I106" s="340">
        <f t="shared" si="23"/>
        <v>298</v>
      </c>
      <c r="J106" s="340">
        <f t="shared" si="23"/>
        <v>338</v>
      </c>
      <c r="K106" s="340">
        <f t="shared" si="23"/>
        <v>382</v>
      </c>
      <c r="L106" s="340">
        <f t="shared" si="23"/>
        <v>150</v>
      </c>
      <c r="M106" s="340">
        <f t="shared" si="23"/>
        <v>311</v>
      </c>
      <c r="N106" s="341">
        <f t="shared" si="13"/>
        <v>3906</v>
      </c>
      <c r="O106" s="26" t="s">
        <v>332</v>
      </c>
    </row>
    <row r="107" spans="1:17" ht="18" customHeight="1" x14ac:dyDescent="0.25">
      <c r="A107" s="132" t="s">
        <v>761</v>
      </c>
      <c r="B107" s="175">
        <v>141</v>
      </c>
      <c r="C107" s="175">
        <v>156</v>
      </c>
      <c r="D107" s="175">
        <v>251</v>
      </c>
      <c r="E107" s="175">
        <v>791</v>
      </c>
      <c r="F107" s="175">
        <v>570</v>
      </c>
      <c r="G107" s="175">
        <v>281</v>
      </c>
      <c r="H107" s="175">
        <v>237</v>
      </c>
      <c r="I107" s="175">
        <v>298</v>
      </c>
      <c r="J107" s="175">
        <v>338</v>
      </c>
      <c r="K107" s="175">
        <v>382</v>
      </c>
      <c r="L107" s="175">
        <v>150</v>
      </c>
      <c r="M107" s="175">
        <v>311</v>
      </c>
      <c r="N107" s="339">
        <f t="shared" si="13"/>
        <v>3906</v>
      </c>
      <c r="O107" s="22" t="s">
        <v>954</v>
      </c>
    </row>
    <row r="108" spans="1:17" s="25" customFormat="1" ht="23.4" customHeight="1" x14ac:dyDescent="0.25">
      <c r="A108" s="136" t="s">
        <v>762</v>
      </c>
      <c r="B108" s="340">
        <f t="shared" ref="B108:M108" si="24">SUM(B109:B112)</f>
        <v>548</v>
      </c>
      <c r="C108" s="340">
        <f t="shared" si="24"/>
        <v>518</v>
      </c>
      <c r="D108" s="340">
        <f t="shared" si="24"/>
        <v>985</v>
      </c>
      <c r="E108" s="340">
        <f t="shared" si="24"/>
        <v>4101</v>
      </c>
      <c r="F108" s="340">
        <f t="shared" si="24"/>
        <v>6382</v>
      </c>
      <c r="G108" s="340">
        <f t="shared" si="24"/>
        <v>6577</v>
      </c>
      <c r="H108" s="340">
        <f t="shared" si="24"/>
        <v>9689</v>
      </c>
      <c r="I108" s="340">
        <f t="shared" si="24"/>
        <v>11061</v>
      </c>
      <c r="J108" s="340">
        <f t="shared" si="24"/>
        <v>7738</v>
      </c>
      <c r="K108" s="340">
        <f t="shared" si="24"/>
        <v>5373</v>
      </c>
      <c r="L108" s="340">
        <f t="shared" si="24"/>
        <v>1115</v>
      </c>
      <c r="M108" s="340">
        <f t="shared" si="24"/>
        <v>377</v>
      </c>
      <c r="N108" s="341">
        <f t="shared" si="13"/>
        <v>54464</v>
      </c>
      <c r="O108" s="26" t="s">
        <v>139</v>
      </c>
    </row>
    <row r="109" spans="1:17" ht="17.7" customHeight="1" x14ac:dyDescent="0.25">
      <c r="A109" s="140" t="s">
        <v>763</v>
      </c>
      <c r="B109" s="175">
        <v>151</v>
      </c>
      <c r="C109" s="175">
        <v>261</v>
      </c>
      <c r="D109" s="175">
        <v>397</v>
      </c>
      <c r="E109" s="175">
        <v>2261</v>
      </c>
      <c r="F109" s="175">
        <v>2958</v>
      </c>
      <c r="G109" s="175">
        <v>3456</v>
      </c>
      <c r="H109" s="175">
        <v>6085</v>
      </c>
      <c r="I109" s="175">
        <v>6743</v>
      </c>
      <c r="J109" s="175">
        <v>3645</v>
      </c>
      <c r="K109" s="175">
        <v>2204</v>
      </c>
      <c r="L109" s="175">
        <v>406</v>
      </c>
      <c r="M109" s="175">
        <v>231</v>
      </c>
      <c r="N109" s="339">
        <f t="shared" si="13"/>
        <v>28798</v>
      </c>
      <c r="O109" s="22" t="s">
        <v>612</v>
      </c>
      <c r="Q109" s="23"/>
    </row>
    <row r="110" spans="1:17" ht="18" customHeight="1" x14ac:dyDescent="0.25">
      <c r="A110" s="132" t="s">
        <v>764</v>
      </c>
      <c r="B110" s="175">
        <v>0</v>
      </c>
      <c r="C110" s="175">
        <v>0</v>
      </c>
      <c r="D110" s="175">
        <v>0</v>
      </c>
      <c r="E110" s="175">
        <v>0</v>
      </c>
      <c r="F110" s="175">
        <v>0</v>
      </c>
      <c r="G110" s="175">
        <v>0</v>
      </c>
      <c r="H110" s="175">
        <v>0</v>
      </c>
      <c r="I110" s="175">
        <v>0</v>
      </c>
      <c r="J110" s="175">
        <v>0</v>
      </c>
      <c r="K110" s="175">
        <v>0</v>
      </c>
      <c r="L110" s="175">
        <v>0</v>
      </c>
      <c r="M110" s="175">
        <v>0</v>
      </c>
      <c r="N110" s="339">
        <f t="shared" si="13"/>
        <v>0</v>
      </c>
      <c r="O110" s="22" t="s">
        <v>520</v>
      </c>
    </row>
    <row r="111" spans="1:17" ht="18" customHeight="1" x14ac:dyDescent="0.25">
      <c r="A111" s="132" t="s">
        <v>108</v>
      </c>
      <c r="B111" s="175">
        <v>222</v>
      </c>
      <c r="C111" s="175">
        <v>165</v>
      </c>
      <c r="D111" s="175">
        <v>441</v>
      </c>
      <c r="E111" s="175">
        <v>800</v>
      </c>
      <c r="F111" s="175">
        <v>1233</v>
      </c>
      <c r="G111" s="175">
        <v>1089</v>
      </c>
      <c r="H111" s="175">
        <v>1190</v>
      </c>
      <c r="I111" s="175">
        <v>1288</v>
      </c>
      <c r="J111" s="175">
        <v>1554</v>
      </c>
      <c r="K111" s="175">
        <v>1000</v>
      </c>
      <c r="L111" s="175">
        <v>270</v>
      </c>
      <c r="M111" s="175">
        <v>103</v>
      </c>
      <c r="N111" s="339">
        <f t="shared" si="13"/>
        <v>9355</v>
      </c>
      <c r="O111" s="22" t="s">
        <v>272</v>
      </c>
    </row>
    <row r="112" spans="1:17" ht="17.7" customHeight="1" x14ac:dyDescent="0.25">
      <c r="A112" s="132" t="s">
        <v>765</v>
      </c>
      <c r="B112" s="175">
        <v>175</v>
      </c>
      <c r="C112" s="175">
        <v>92</v>
      </c>
      <c r="D112" s="175">
        <v>147</v>
      </c>
      <c r="E112" s="175">
        <v>1040</v>
      </c>
      <c r="F112" s="175">
        <v>2191</v>
      </c>
      <c r="G112" s="175">
        <v>2032</v>
      </c>
      <c r="H112" s="175">
        <v>2414</v>
      </c>
      <c r="I112" s="175">
        <v>3030</v>
      </c>
      <c r="J112" s="175">
        <v>2539</v>
      </c>
      <c r="K112" s="175">
        <v>2169</v>
      </c>
      <c r="L112" s="175">
        <v>439</v>
      </c>
      <c r="M112" s="175">
        <v>43</v>
      </c>
      <c r="N112" s="339">
        <f t="shared" si="13"/>
        <v>16311</v>
      </c>
      <c r="O112" s="22" t="s">
        <v>955</v>
      </c>
    </row>
    <row r="113" spans="1:20" s="25" customFormat="1" ht="23.4" customHeight="1" x14ac:dyDescent="0.25">
      <c r="A113" s="136" t="s">
        <v>766</v>
      </c>
      <c r="B113" s="340">
        <f t="shared" ref="B113:M113" si="25">SUM(B114:B114)</f>
        <v>0</v>
      </c>
      <c r="C113" s="340">
        <f t="shared" si="25"/>
        <v>0</v>
      </c>
      <c r="D113" s="340">
        <f t="shared" si="25"/>
        <v>0</v>
      </c>
      <c r="E113" s="340">
        <f t="shared" si="25"/>
        <v>0</v>
      </c>
      <c r="F113" s="340">
        <f t="shared" si="25"/>
        <v>0</v>
      </c>
      <c r="G113" s="340">
        <f t="shared" si="25"/>
        <v>0</v>
      </c>
      <c r="H113" s="340">
        <f t="shared" si="25"/>
        <v>0</v>
      </c>
      <c r="I113" s="340">
        <f t="shared" si="25"/>
        <v>0</v>
      </c>
      <c r="J113" s="340">
        <f t="shared" si="25"/>
        <v>0</v>
      </c>
      <c r="K113" s="340">
        <f t="shared" si="25"/>
        <v>0</v>
      </c>
      <c r="L113" s="340">
        <f t="shared" si="25"/>
        <v>0</v>
      </c>
      <c r="M113" s="340">
        <f t="shared" si="25"/>
        <v>0</v>
      </c>
      <c r="N113" s="341">
        <f t="shared" si="13"/>
        <v>0</v>
      </c>
      <c r="O113" s="26" t="s">
        <v>143</v>
      </c>
      <c r="Q113" s="22"/>
    </row>
    <row r="114" spans="1:20" ht="17.7" customHeight="1" x14ac:dyDescent="0.25">
      <c r="A114" s="132" t="s">
        <v>110</v>
      </c>
      <c r="B114" s="175">
        <v>0</v>
      </c>
      <c r="C114" s="175">
        <v>0</v>
      </c>
      <c r="D114" s="175">
        <v>0</v>
      </c>
      <c r="E114" s="175">
        <v>0</v>
      </c>
      <c r="F114" s="175">
        <v>0</v>
      </c>
      <c r="G114" s="175">
        <v>0</v>
      </c>
      <c r="H114" s="175">
        <v>0</v>
      </c>
      <c r="I114" s="175">
        <v>0</v>
      </c>
      <c r="J114" s="175">
        <v>0</v>
      </c>
      <c r="K114" s="175">
        <v>0</v>
      </c>
      <c r="L114" s="175">
        <v>0</v>
      </c>
      <c r="M114" s="175">
        <v>0</v>
      </c>
      <c r="N114" s="339">
        <f t="shared" si="13"/>
        <v>0</v>
      </c>
      <c r="O114" s="22" t="s">
        <v>524</v>
      </c>
    </row>
    <row r="115" spans="1:20" s="114" customFormat="1" ht="23.4" customHeight="1" x14ac:dyDescent="0.25">
      <c r="A115" s="139" t="s">
        <v>767</v>
      </c>
      <c r="B115" s="340">
        <f t="shared" ref="B115:M115" si="26">SUM(B116:B116)</f>
        <v>11</v>
      </c>
      <c r="C115" s="340">
        <f t="shared" si="26"/>
        <v>14</v>
      </c>
      <c r="D115" s="340">
        <f t="shared" si="26"/>
        <v>53</v>
      </c>
      <c r="E115" s="340">
        <f t="shared" si="26"/>
        <v>22</v>
      </c>
      <c r="F115" s="340">
        <f t="shared" si="26"/>
        <v>107</v>
      </c>
      <c r="G115" s="340">
        <f t="shared" si="26"/>
        <v>58</v>
      </c>
      <c r="H115" s="340">
        <f t="shared" si="26"/>
        <v>30</v>
      </c>
      <c r="I115" s="340">
        <f t="shared" si="26"/>
        <v>52</v>
      </c>
      <c r="J115" s="340">
        <f t="shared" si="26"/>
        <v>44</v>
      </c>
      <c r="K115" s="340">
        <f t="shared" si="26"/>
        <v>100</v>
      </c>
      <c r="L115" s="340">
        <f t="shared" si="26"/>
        <v>73</v>
      </c>
      <c r="M115" s="340">
        <f t="shared" si="26"/>
        <v>72</v>
      </c>
      <c r="N115" s="341">
        <f t="shared" si="13"/>
        <v>636</v>
      </c>
      <c r="O115" s="26" t="s">
        <v>695</v>
      </c>
      <c r="P115" s="115"/>
      <c r="Q115" s="115"/>
      <c r="R115" s="115"/>
      <c r="S115" s="115"/>
      <c r="T115" s="115"/>
    </row>
    <row r="116" spans="1:20" ht="18" customHeight="1" x14ac:dyDescent="0.25">
      <c r="A116" s="132" t="s">
        <v>651</v>
      </c>
      <c r="B116" s="175">
        <v>11</v>
      </c>
      <c r="C116" s="175">
        <v>14</v>
      </c>
      <c r="D116" s="175">
        <v>53</v>
      </c>
      <c r="E116" s="175">
        <v>22</v>
      </c>
      <c r="F116" s="175">
        <v>107</v>
      </c>
      <c r="G116" s="175">
        <v>58</v>
      </c>
      <c r="H116" s="175">
        <v>30</v>
      </c>
      <c r="I116" s="175">
        <v>52</v>
      </c>
      <c r="J116" s="175">
        <v>44</v>
      </c>
      <c r="K116" s="175">
        <v>100</v>
      </c>
      <c r="L116" s="175">
        <v>73</v>
      </c>
      <c r="M116" s="175">
        <v>72</v>
      </c>
      <c r="N116" s="339">
        <f t="shared" si="13"/>
        <v>636</v>
      </c>
      <c r="O116" s="22" t="s">
        <v>866</v>
      </c>
    </row>
    <row r="117" spans="1:20" s="114" customFormat="1" ht="23.85" customHeight="1" x14ac:dyDescent="0.25">
      <c r="A117" s="139" t="s">
        <v>768</v>
      </c>
      <c r="B117" s="340">
        <f t="shared" ref="B117:M117" si="27">SUM(B118:B122)</f>
        <v>52</v>
      </c>
      <c r="C117" s="340">
        <f t="shared" si="27"/>
        <v>133</v>
      </c>
      <c r="D117" s="340">
        <f t="shared" si="27"/>
        <v>282</v>
      </c>
      <c r="E117" s="340">
        <f t="shared" si="27"/>
        <v>430</v>
      </c>
      <c r="F117" s="340">
        <f t="shared" si="27"/>
        <v>1168</v>
      </c>
      <c r="G117" s="340">
        <f t="shared" si="27"/>
        <v>62</v>
      </c>
      <c r="H117" s="340">
        <f t="shared" si="27"/>
        <v>291</v>
      </c>
      <c r="I117" s="340">
        <f t="shared" si="27"/>
        <v>1885</v>
      </c>
      <c r="J117" s="340">
        <f t="shared" si="27"/>
        <v>524</v>
      </c>
      <c r="K117" s="340">
        <f t="shared" si="27"/>
        <v>707</v>
      </c>
      <c r="L117" s="340">
        <f t="shared" si="27"/>
        <v>352</v>
      </c>
      <c r="M117" s="340">
        <f t="shared" si="27"/>
        <v>467</v>
      </c>
      <c r="N117" s="341">
        <f t="shared" si="13"/>
        <v>6353</v>
      </c>
      <c r="O117" s="26" t="s">
        <v>696</v>
      </c>
      <c r="P117" s="115"/>
      <c r="Q117" s="115"/>
      <c r="R117" s="115"/>
      <c r="S117" s="115"/>
      <c r="T117" s="115"/>
    </row>
    <row r="118" spans="1:20" ht="18" customHeight="1" x14ac:dyDescent="0.25">
      <c r="A118" s="132" t="s">
        <v>769</v>
      </c>
      <c r="B118" s="175">
        <v>52</v>
      </c>
      <c r="C118" s="175">
        <v>133</v>
      </c>
      <c r="D118" s="175">
        <v>282</v>
      </c>
      <c r="E118" s="175">
        <v>427</v>
      </c>
      <c r="F118" s="175">
        <v>1168</v>
      </c>
      <c r="G118" s="175">
        <v>62</v>
      </c>
      <c r="H118" s="175">
        <v>87</v>
      </c>
      <c r="I118" s="175">
        <v>1168</v>
      </c>
      <c r="J118" s="175">
        <v>225</v>
      </c>
      <c r="K118" s="175">
        <v>350</v>
      </c>
      <c r="L118" s="175">
        <v>217</v>
      </c>
      <c r="M118" s="175">
        <v>129</v>
      </c>
      <c r="N118" s="339">
        <f t="shared" si="13"/>
        <v>4300</v>
      </c>
      <c r="O118" s="22" t="s">
        <v>911</v>
      </c>
    </row>
    <row r="119" spans="1:20" ht="18" customHeight="1" x14ac:dyDescent="0.25">
      <c r="A119" s="132" t="s">
        <v>984</v>
      </c>
      <c r="B119" s="175">
        <v>0</v>
      </c>
      <c r="C119" s="175">
        <v>0</v>
      </c>
      <c r="D119" s="175">
        <v>0</v>
      </c>
      <c r="E119" s="175">
        <v>0</v>
      </c>
      <c r="F119" s="175">
        <v>0</v>
      </c>
      <c r="G119" s="175">
        <v>0</v>
      </c>
      <c r="H119" s="175">
        <v>0</v>
      </c>
      <c r="I119" s="175">
        <v>13</v>
      </c>
      <c r="J119" s="175">
        <v>0</v>
      </c>
      <c r="K119" s="175">
        <v>0</v>
      </c>
      <c r="L119" s="175">
        <v>4</v>
      </c>
      <c r="M119" s="175">
        <v>0</v>
      </c>
      <c r="N119" s="339">
        <f t="shared" si="13"/>
        <v>17</v>
      </c>
      <c r="O119" s="22"/>
    </row>
    <row r="120" spans="1:20" ht="18" customHeight="1" x14ac:dyDescent="0.25">
      <c r="A120" s="132" t="s">
        <v>996</v>
      </c>
      <c r="B120" s="175"/>
      <c r="C120" s="175"/>
      <c r="D120" s="175"/>
      <c r="E120" s="175"/>
      <c r="F120" s="175"/>
      <c r="G120" s="175"/>
      <c r="H120" s="175">
        <v>175</v>
      </c>
      <c r="I120" s="175">
        <v>151</v>
      </c>
      <c r="J120" s="175">
        <v>47</v>
      </c>
      <c r="K120" s="175">
        <v>67</v>
      </c>
      <c r="L120" s="175">
        <v>9</v>
      </c>
      <c r="M120" s="175">
        <v>61</v>
      </c>
      <c r="N120" s="339">
        <f t="shared" si="13"/>
        <v>510</v>
      </c>
      <c r="O120" s="22"/>
    </row>
    <row r="121" spans="1:20" ht="18" customHeight="1" x14ac:dyDescent="0.25">
      <c r="A121" s="132" t="s">
        <v>997</v>
      </c>
      <c r="B121" s="175"/>
      <c r="C121" s="175"/>
      <c r="D121" s="175"/>
      <c r="E121" s="175"/>
      <c r="F121" s="175"/>
      <c r="G121" s="175"/>
      <c r="H121" s="175">
        <v>29</v>
      </c>
      <c r="I121" s="175">
        <v>495</v>
      </c>
      <c r="J121" s="175">
        <v>252</v>
      </c>
      <c r="K121" s="175">
        <v>290</v>
      </c>
      <c r="L121" s="175">
        <v>84</v>
      </c>
      <c r="M121" s="175">
        <v>277</v>
      </c>
      <c r="N121" s="339">
        <f t="shared" si="13"/>
        <v>1427</v>
      </c>
      <c r="O121" s="22"/>
    </row>
    <row r="122" spans="1:20" ht="18" customHeight="1" x14ac:dyDescent="0.25">
      <c r="A122" s="132" t="s">
        <v>985</v>
      </c>
      <c r="B122" s="175">
        <v>0</v>
      </c>
      <c r="C122" s="175">
        <v>0</v>
      </c>
      <c r="D122" s="175">
        <v>0</v>
      </c>
      <c r="E122" s="175">
        <v>3</v>
      </c>
      <c r="F122" s="175">
        <v>0</v>
      </c>
      <c r="G122" s="175">
        <v>0</v>
      </c>
      <c r="H122" s="175">
        <v>0</v>
      </c>
      <c r="I122" s="175">
        <v>58</v>
      </c>
      <c r="J122" s="175">
        <v>0</v>
      </c>
      <c r="K122" s="175">
        <v>0</v>
      </c>
      <c r="L122" s="175">
        <v>38</v>
      </c>
      <c r="M122" s="175">
        <v>0</v>
      </c>
      <c r="N122" s="339">
        <f t="shared" si="13"/>
        <v>99</v>
      </c>
      <c r="O122" s="22"/>
    </row>
    <row r="123" spans="1:20" s="25" customFormat="1" ht="23.85" customHeight="1" x14ac:dyDescent="0.25">
      <c r="A123" s="136" t="s">
        <v>770</v>
      </c>
      <c r="B123" s="340">
        <f t="shared" ref="B123:M123" si="28">SUM(B124:B124)</f>
        <v>228</v>
      </c>
      <c r="C123" s="340">
        <f t="shared" si="28"/>
        <v>69</v>
      </c>
      <c r="D123" s="340">
        <f t="shared" si="28"/>
        <v>164</v>
      </c>
      <c r="E123" s="340">
        <f t="shared" si="28"/>
        <v>479</v>
      </c>
      <c r="F123" s="340">
        <f t="shared" si="28"/>
        <v>1052</v>
      </c>
      <c r="G123" s="340">
        <f t="shared" si="28"/>
        <v>703</v>
      </c>
      <c r="H123" s="340">
        <f t="shared" si="28"/>
        <v>400</v>
      </c>
      <c r="I123" s="340">
        <f t="shared" si="28"/>
        <v>354</v>
      </c>
      <c r="J123" s="340">
        <f t="shared" si="28"/>
        <v>501</v>
      </c>
      <c r="K123" s="340">
        <f t="shared" si="28"/>
        <v>353</v>
      </c>
      <c r="L123" s="340">
        <f t="shared" si="28"/>
        <v>551</v>
      </c>
      <c r="M123" s="340">
        <f t="shared" si="28"/>
        <v>143</v>
      </c>
      <c r="N123" s="341">
        <f t="shared" si="13"/>
        <v>4997</v>
      </c>
      <c r="O123" s="26" t="s">
        <v>145</v>
      </c>
      <c r="Q123" s="22"/>
    </row>
    <row r="124" spans="1:20" ht="18" customHeight="1" x14ac:dyDescent="0.25">
      <c r="A124" s="132" t="s">
        <v>334</v>
      </c>
      <c r="B124" s="175">
        <v>228</v>
      </c>
      <c r="C124" s="175">
        <v>69</v>
      </c>
      <c r="D124" s="175">
        <v>164</v>
      </c>
      <c r="E124" s="175">
        <v>479</v>
      </c>
      <c r="F124" s="175">
        <v>1052</v>
      </c>
      <c r="G124" s="175">
        <v>703</v>
      </c>
      <c r="H124" s="175">
        <v>400</v>
      </c>
      <c r="I124" s="175">
        <v>354</v>
      </c>
      <c r="J124" s="175">
        <v>501</v>
      </c>
      <c r="K124" s="175">
        <v>353</v>
      </c>
      <c r="L124" s="175">
        <v>551</v>
      </c>
      <c r="M124" s="175">
        <v>143</v>
      </c>
      <c r="N124" s="339">
        <f t="shared" si="13"/>
        <v>4997</v>
      </c>
      <c r="O124" s="22" t="s">
        <v>525</v>
      </c>
    </row>
    <row r="125" spans="1:20" s="25" customFormat="1" ht="23.85" customHeight="1" x14ac:dyDescent="0.25">
      <c r="A125" s="136" t="s">
        <v>771</v>
      </c>
      <c r="B125" s="340">
        <f t="shared" ref="B125:M125" si="29">SUM(B126:B143)</f>
        <v>757</v>
      </c>
      <c r="C125" s="340">
        <f t="shared" si="29"/>
        <v>1533</v>
      </c>
      <c r="D125" s="340">
        <f t="shared" si="29"/>
        <v>2579</v>
      </c>
      <c r="E125" s="340">
        <f t="shared" si="29"/>
        <v>10085</v>
      </c>
      <c r="F125" s="340">
        <f t="shared" si="29"/>
        <v>15562</v>
      </c>
      <c r="G125" s="340">
        <f t="shared" si="29"/>
        <v>17889</v>
      </c>
      <c r="H125" s="340">
        <f t="shared" si="29"/>
        <v>24594</v>
      </c>
      <c r="I125" s="340">
        <f t="shared" si="29"/>
        <v>27717</v>
      </c>
      <c r="J125" s="340">
        <f t="shared" si="29"/>
        <v>26561</v>
      </c>
      <c r="K125" s="340">
        <f t="shared" si="29"/>
        <v>15123</v>
      </c>
      <c r="L125" s="340">
        <f t="shared" si="29"/>
        <v>3975</v>
      </c>
      <c r="M125" s="340">
        <f t="shared" si="29"/>
        <v>1247</v>
      </c>
      <c r="N125" s="341">
        <f t="shared" si="13"/>
        <v>147622</v>
      </c>
      <c r="O125" s="26" t="s">
        <v>185</v>
      </c>
      <c r="Q125" s="22"/>
    </row>
    <row r="126" spans="1:20" s="25" customFormat="1" ht="18" customHeight="1" x14ac:dyDescent="0.25">
      <c r="A126" s="132" t="s">
        <v>772</v>
      </c>
      <c r="B126" s="175">
        <v>0</v>
      </c>
      <c r="C126" s="175">
        <v>0</v>
      </c>
      <c r="D126" s="175">
        <v>0</v>
      </c>
      <c r="E126" s="175">
        <v>0</v>
      </c>
      <c r="F126" s="175">
        <v>0</v>
      </c>
      <c r="G126" s="175">
        <v>0</v>
      </c>
      <c r="H126" s="175">
        <v>0</v>
      </c>
      <c r="I126" s="175">
        <v>0</v>
      </c>
      <c r="J126" s="175">
        <v>0</v>
      </c>
      <c r="K126" s="175">
        <v>0</v>
      </c>
      <c r="L126" s="175">
        <v>0</v>
      </c>
      <c r="M126" s="175">
        <v>0</v>
      </c>
      <c r="N126" s="339">
        <f t="shared" si="13"/>
        <v>0</v>
      </c>
      <c r="O126" s="22" t="s">
        <v>929</v>
      </c>
      <c r="Q126" s="22"/>
    </row>
    <row r="127" spans="1:20" s="25" customFormat="1" ht="18" customHeight="1" x14ac:dyDescent="0.25">
      <c r="A127" s="132" t="s">
        <v>148</v>
      </c>
      <c r="B127" s="175">
        <v>46</v>
      </c>
      <c r="C127" s="175">
        <v>15</v>
      </c>
      <c r="D127" s="175">
        <v>108</v>
      </c>
      <c r="E127" s="175">
        <v>228</v>
      </c>
      <c r="F127" s="175">
        <v>636</v>
      </c>
      <c r="G127" s="175">
        <v>488</v>
      </c>
      <c r="H127" s="175">
        <v>793</v>
      </c>
      <c r="I127" s="175">
        <v>1656</v>
      </c>
      <c r="J127" s="175">
        <v>1063</v>
      </c>
      <c r="K127" s="175">
        <v>164</v>
      </c>
      <c r="L127" s="175">
        <v>8</v>
      </c>
      <c r="M127" s="175">
        <v>0</v>
      </c>
      <c r="N127" s="339">
        <f t="shared" si="13"/>
        <v>5205</v>
      </c>
      <c r="O127" s="22" t="s">
        <v>526</v>
      </c>
      <c r="Q127" s="22"/>
    </row>
    <row r="128" spans="1:20" s="25" customFormat="1" ht="18" customHeight="1" x14ac:dyDescent="0.25">
      <c r="A128" s="140" t="s">
        <v>773</v>
      </c>
      <c r="B128" s="175">
        <v>0</v>
      </c>
      <c r="C128" s="175">
        <v>0</v>
      </c>
      <c r="D128" s="175">
        <v>0</v>
      </c>
      <c r="E128" s="175">
        <v>0</v>
      </c>
      <c r="F128" s="175">
        <v>0</v>
      </c>
      <c r="G128" s="175">
        <v>71</v>
      </c>
      <c r="H128" s="175">
        <v>110</v>
      </c>
      <c r="I128" s="175">
        <v>124</v>
      </c>
      <c r="J128" s="175">
        <v>115</v>
      </c>
      <c r="K128" s="175">
        <v>0</v>
      </c>
      <c r="L128" s="175">
        <v>0</v>
      </c>
      <c r="M128" s="175">
        <v>0</v>
      </c>
      <c r="N128" s="339">
        <f t="shared" si="13"/>
        <v>420</v>
      </c>
      <c r="O128" s="22" t="s">
        <v>930</v>
      </c>
      <c r="Q128" s="22"/>
    </row>
    <row r="129" spans="1:17" s="25" customFormat="1" ht="18" customHeight="1" x14ac:dyDescent="0.25">
      <c r="A129" s="132" t="s">
        <v>774</v>
      </c>
      <c r="B129" s="175">
        <v>419</v>
      </c>
      <c r="C129" s="175">
        <v>508</v>
      </c>
      <c r="D129" s="175">
        <v>1258</v>
      </c>
      <c r="E129" s="175">
        <v>4199</v>
      </c>
      <c r="F129" s="175">
        <v>6049</v>
      </c>
      <c r="G129" s="175">
        <v>5773</v>
      </c>
      <c r="H129" s="175">
        <v>6307</v>
      </c>
      <c r="I129" s="175">
        <v>6715</v>
      </c>
      <c r="J129" s="175">
        <v>7332</v>
      </c>
      <c r="K129" s="175">
        <v>5314</v>
      </c>
      <c r="L129" s="175">
        <v>1174</v>
      </c>
      <c r="M129" s="175">
        <v>754</v>
      </c>
      <c r="N129" s="339">
        <f t="shared" si="13"/>
        <v>45802</v>
      </c>
      <c r="O129" s="22" t="s">
        <v>527</v>
      </c>
      <c r="P129" s="22"/>
      <c r="Q129" s="22"/>
    </row>
    <row r="130" spans="1:17" s="25" customFormat="1" ht="18" customHeight="1" x14ac:dyDescent="0.25">
      <c r="A130" s="132" t="s">
        <v>336</v>
      </c>
      <c r="B130" s="175">
        <v>117</v>
      </c>
      <c r="C130" s="175">
        <v>125</v>
      </c>
      <c r="D130" s="175">
        <v>180</v>
      </c>
      <c r="E130" s="175">
        <v>885</v>
      </c>
      <c r="F130" s="175">
        <v>1296</v>
      </c>
      <c r="G130" s="175">
        <v>1545</v>
      </c>
      <c r="H130" s="175">
        <v>1715</v>
      </c>
      <c r="I130" s="175">
        <v>1710</v>
      </c>
      <c r="J130" s="175">
        <v>1975</v>
      </c>
      <c r="K130" s="175">
        <v>1461</v>
      </c>
      <c r="L130" s="175">
        <v>301</v>
      </c>
      <c r="M130" s="175">
        <v>175</v>
      </c>
      <c r="N130" s="339">
        <f t="shared" si="13"/>
        <v>11485</v>
      </c>
      <c r="O130" s="22" t="s">
        <v>613</v>
      </c>
      <c r="P130" s="22"/>
      <c r="Q130" s="22"/>
    </row>
    <row r="131" spans="1:17" s="25" customFormat="1" ht="18" customHeight="1" x14ac:dyDescent="0.25">
      <c r="A131" s="132" t="s">
        <v>337</v>
      </c>
      <c r="B131" s="175">
        <v>0</v>
      </c>
      <c r="C131" s="175">
        <v>0</v>
      </c>
      <c r="D131" s="175">
        <v>8</v>
      </c>
      <c r="E131" s="175">
        <v>28</v>
      </c>
      <c r="F131" s="175">
        <v>135</v>
      </c>
      <c r="G131" s="175">
        <v>221</v>
      </c>
      <c r="H131" s="175">
        <v>242</v>
      </c>
      <c r="I131" s="175">
        <v>399</v>
      </c>
      <c r="J131" s="175">
        <v>319</v>
      </c>
      <c r="K131" s="175">
        <v>146</v>
      </c>
      <c r="L131" s="175">
        <v>15</v>
      </c>
      <c r="M131" s="175">
        <v>0</v>
      </c>
      <c r="N131" s="339">
        <f t="shared" si="13"/>
        <v>1513</v>
      </c>
      <c r="O131" s="22" t="s">
        <v>529</v>
      </c>
      <c r="P131" s="22"/>
      <c r="Q131" s="22"/>
    </row>
    <row r="132" spans="1:17" s="25" customFormat="1" ht="18" customHeight="1" x14ac:dyDescent="0.25">
      <c r="A132" s="132" t="s">
        <v>405</v>
      </c>
      <c r="B132" s="175">
        <v>48</v>
      </c>
      <c r="C132" s="175">
        <v>46</v>
      </c>
      <c r="D132" s="175">
        <v>107</v>
      </c>
      <c r="E132" s="175">
        <v>250</v>
      </c>
      <c r="F132" s="175">
        <v>573</v>
      </c>
      <c r="G132" s="175">
        <v>593</v>
      </c>
      <c r="H132" s="175">
        <v>682</v>
      </c>
      <c r="I132" s="175">
        <v>1049</v>
      </c>
      <c r="J132" s="175">
        <v>552</v>
      </c>
      <c r="K132" s="175">
        <v>329</v>
      </c>
      <c r="L132" s="175">
        <v>153</v>
      </c>
      <c r="M132" s="175">
        <v>31</v>
      </c>
      <c r="N132" s="339">
        <f t="shared" si="13"/>
        <v>4413</v>
      </c>
      <c r="O132" s="22" t="s">
        <v>530</v>
      </c>
      <c r="P132" s="22"/>
      <c r="Q132" s="22"/>
    </row>
    <row r="133" spans="1:17" s="25" customFormat="1" ht="18" customHeight="1" x14ac:dyDescent="0.25">
      <c r="A133" s="132" t="s">
        <v>656</v>
      </c>
      <c r="B133" s="175">
        <v>0</v>
      </c>
      <c r="C133" s="175">
        <v>0</v>
      </c>
      <c r="D133" s="175">
        <v>0</v>
      </c>
      <c r="E133" s="175">
        <v>18</v>
      </c>
      <c r="F133" s="175">
        <v>123</v>
      </c>
      <c r="G133" s="175">
        <v>198</v>
      </c>
      <c r="H133" s="175">
        <v>552</v>
      </c>
      <c r="I133" s="175">
        <v>693</v>
      </c>
      <c r="J133" s="175">
        <v>354</v>
      </c>
      <c r="K133" s="175">
        <v>38</v>
      </c>
      <c r="L133" s="175">
        <v>0</v>
      </c>
      <c r="M133" s="175">
        <v>0</v>
      </c>
      <c r="N133" s="339">
        <f t="shared" si="13"/>
        <v>1976</v>
      </c>
      <c r="O133" s="22" t="s">
        <v>870</v>
      </c>
      <c r="P133" s="22"/>
      <c r="Q133" s="22"/>
    </row>
    <row r="134" spans="1:17" s="25" customFormat="1" ht="18" customHeight="1" x14ac:dyDescent="0.25">
      <c r="A134" s="132" t="s">
        <v>150</v>
      </c>
      <c r="B134" s="175">
        <v>0</v>
      </c>
      <c r="C134" s="175">
        <v>8</v>
      </c>
      <c r="D134" s="175">
        <v>44</v>
      </c>
      <c r="E134" s="175">
        <v>228</v>
      </c>
      <c r="F134" s="175">
        <v>524</v>
      </c>
      <c r="G134" s="175">
        <v>1124</v>
      </c>
      <c r="H134" s="175">
        <v>1919</v>
      </c>
      <c r="I134" s="175">
        <v>2216</v>
      </c>
      <c r="J134" s="175">
        <v>1426</v>
      </c>
      <c r="K134" s="175">
        <v>453</v>
      </c>
      <c r="L134" s="175">
        <v>77</v>
      </c>
      <c r="M134" s="175">
        <v>16</v>
      </c>
      <c r="N134" s="339">
        <f t="shared" si="13"/>
        <v>8035</v>
      </c>
      <c r="O134" s="22" t="s">
        <v>531</v>
      </c>
      <c r="P134" s="22"/>
      <c r="Q134" s="22"/>
    </row>
    <row r="135" spans="1:17" s="25" customFormat="1" ht="18" customHeight="1" x14ac:dyDescent="0.25">
      <c r="A135" s="132" t="s">
        <v>151</v>
      </c>
      <c r="B135" s="175">
        <v>59</v>
      </c>
      <c r="C135" s="175">
        <v>402</v>
      </c>
      <c r="D135" s="175">
        <v>321</v>
      </c>
      <c r="E135" s="175">
        <v>1517</v>
      </c>
      <c r="F135" s="175">
        <v>1218</v>
      </c>
      <c r="G135" s="175">
        <v>1675</v>
      </c>
      <c r="H135" s="175">
        <v>1742</v>
      </c>
      <c r="I135" s="175">
        <v>1731</v>
      </c>
      <c r="J135" s="175">
        <v>2531</v>
      </c>
      <c r="K135" s="175">
        <v>2387</v>
      </c>
      <c r="L135" s="175">
        <v>1066</v>
      </c>
      <c r="M135" s="175">
        <v>65</v>
      </c>
      <c r="N135" s="339">
        <f t="shared" si="13"/>
        <v>14714</v>
      </c>
      <c r="O135" s="22" t="s">
        <v>532</v>
      </c>
      <c r="P135" s="22"/>
      <c r="Q135" s="22"/>
    </row>
    <row r="136" spans="1:17" s="25" customFormat="1" ht="18" customHeight="1" x14ac:dyDescent="0.25">
      <c r="A136" s="132" t="s">
        <v>152</v>
      </c>
      <c r="B136" s="175">
        <v>20</v>
      </c>
      <c r="C136" s="175">
        <v>90</v>
      </c>
      <c r="D136" s="175">
        <v>65</v>
      </c>
      <c r="E136" s="175">
        <v>600</v>
      </c>
      <c r="F136" s="175">
        <v>2100</v>
      </c>
      <c r="G136" s="175">
        <v>3200</v>
      </c>
      <c r="H136" s="175">
        <v>5600</v>
      </c>
      <c r="I136" s="175">
        <v>6100</v>
      </c>
      <c r="J136" s="175">
        <v>6500</v>
      </c>
      <c r="K136" s="175">
        <v>2710</v>
      </c>
      <c r="L136" s="175">
        <v>620</v>
      </c>
      <c r="M136" s="175">
        <v>20</v>
      </c>
      <c r="N136" s="339">
        <f t="shared" si="13"/>
        <v>27625</v>
      </c>
      <c r="O136" s="22" t="s">
        <v>533</v>
      </c>
      <c r="P136" s="22"/>
      <c r="Q136" s="22"/>
    </row>
    <row r="137" spans="1:17" s="25" customFormat="1" ht="18" customHeight="1" x14ac:dyDescent="0.25">
      <c r="A137" s="132" t="s">
        <v>153</v>
      </c>
      <c r="B137" s="175">
        <v>19</v>
      </c>
      <c r="C137" s="175">
        <v>156</v>
      </c>
      <c r="D137" s="175">
        <v>163</v>
      </c>
      <c r="E137" s="175">
        <v>657</v>
      </c>
      <c r="F137" s="175">
        <v>1231</v>
      </c>
      <c r="G137" s="175">
        <v>1587</v>
      </c>
      <c r="H137" s="175">
        <v>2185</v>
      </c>
      <c r="I137" s="175">
        <v>2731</v>
      </c>
      <c r="J137" s="175">
        <v>2220</v>
      </c>
      <c r="K137" s="175">
        <v>982</v>
      </c>
      <c r="L137" s="175">
        <v>380</v>
      </c>
      <c r="M137" s="175">
        <v>81</v>
      </c>
      <c r="N137" s="339">
        <f t="shared" si="13"/>
        <v>12392</v>
      </c>
      <c r="O137" s="22" t="s">
        <v>534</v>
      </c>
      <c r="P137" s="22"/>
      <c r="Q137" s="22"/>
    </row>
    <row r="138" spans="1:17" s="25" customFormat="1" ht="18" customHeight="1" x14ac:dyDescent="0.25">
      <c r="A138" s="132" t="s">
        <v>775</v>
      </c>
      <c r="B138" s="175">
        <v>0</v>
      </c>
      <c r="C138" s="175">
        <v>0</v>
      </c>
      <c r="D138" s="175">
        <v>0</v>
      </c>
      <c r="E138" s="175">
        <v>21</v>
      </c>
      <c r="F138" s="175">
        <v>7</v>
      </c>
      <c r="G138" s="175">
        <v>70</v>
      </c>
      <c r="H138" s="175">
        <v>156</v>
      </c>
      <c r="I138" s="175">
        <v>205</v>
      </c>
      <c r="J138" s="175">
        <v>161</v>
      </c>
      <c r="K138" s="175">
        <v>4</v>
      </c>
      <c r="L138" s="175">
        <v>0</v>
      </c>
      <c r="M138" s="175">
        <v>0</v>
      </c>
      <c r="N138" s="339">
        <f t="shared" si="13"/>
        <v>624</v>
      </c>
      <c r="O138" s="22" t="s">
        <v>912</v>
      </c>
      <c r="P138" s="22"/>
      <c r="Q138" s="22"/>
    </row>
    <row r="139" spans="1:17" s="25" customFormat="1" ht="18" customHeight="1" x14ac:dyDescent="0.25">
      <c r="A139" s="132" t="s">
        <v>657</v>
      </c>
      <c r="B139" s="175">
        <v>2</v>
      </c>
      <c r="C139" s="175">
        <v>5</v>
      </c>
      <c r="D139" s="175">
        <v>0</v>
      </c>
      <c r="E139" s="175">
        <v>45</v>
      </c>
      <c r="F139" s="175">
        <v>173</v>
      </c>
      <c r="G139" s="175">
        <v>310</v>
      </c>
      <c r="H139" s="175">
        <v>494</v>
      </c>
      <c r="I139" s="175">
        <v>457</v>
      </c>
      <c r="J139" s="175">
        <v>289</v>
      </c>
      <c r="K139" s="175">
        <v>59</v>
      </c>
      <c r="L139" s="175">
        <v>0</v>
      </c>
      <c r="M139" s="175">
        <v>21</v>
      </c>
      <c r="N139" s="339">
        <f t="shared" si="13"/>
        <v>1855</v>
      </c>
      <c r="O139" s="22" t="s">
        <v>871</v>
      </c>
      <c r="P139" s="22"/>
      <c r="Q139" s="22"/>
    </row>
    <row r="140" spans="1:17" s="25" customFormat="1" ht="18" customHeight="1" x14ac:dyDescent="0.25">
      <c r="A140" s="132" t="s">
        <v>982</v>
      </c>
      <c r="B140" s="175">
        <v>4</v>
      </c>
      <c r="C140" s="175">
        <v>0</v>
      </c>
      <c r="D140" s="175">
        <v>0</v>
      </c>
      <c r="E140" s="175">
        <v>10</v>
      </c>
      <c r="F140" s="175">
        <v>149</v>
      </c>
      <c r="G140" s="175">
        <v>115</v>
      </c>
      <c r="H140" s="175">
        <v>244</v>
      </c>
      <c r="I140" s="175">
        <v>251</v>
      </c>
      <c r="J140" s="175">
        <v>250</v>
      </c>
      <c r="K140" s="175">
        <v>500</v>
      </c>
      <c r="L140" s="175">
        <v>0</v>
      </c>
      <c r="M140" s="175">
        <v>15</v>
      </c>
      <c r="N140" s="339">
        <f t="shared" si="13"/>
        <v>1538</v>
      </c>
      <c r="O140" s="22"/>
      <c r="P140" s="22"/>
      <c r="Q140" s="22"/>
    </row>
    <row r="141" spans="1:17" s="25" customFormat="1" ht="18" customHeight="1" x14ac:dyDescent="0.25">
      <c r="A141" s="132" t="s">
        <v>993</v>
      </c>
      <c r="B141" s="175">
        <v>6</v>
      </c>
      <c r="C141" s="175">
        <v>16</v>
      </c>
      <c r="D141" s="175">
        <v>35</v>
      </c>
      <c r="E141" s="175">
        <v>101</v>
      </c>
      <c r="F141" s="175">
        <v>149</v>
      </c>
      <c r="G141" s="175">
        <v>133</v>
      </c>
      <c r="H141" s="175">
        <v>93</v>
      </c>
      <c r="I141" s="175">
        <v>106</v>
      </c>
      <c r="J141" s="175">
        <v>126</v>
      </c>
      <c r="K141" s="175">
        <v>181</v>
      </c>
      <c r="L141" s="175">
        <v>47</v>
      </c>
      <c r="M141" s="175">
        <v>40</v>
      </c>
      <c r="N141" s="339">
        <f t="shared" si="13"/>
        <v>1033</v>
      </c>
      <c r="O141" s="22"/>
      <c r="P141" s="22"/>
      <c r="Q141" s="22"/>
    </row>
    <row r="142" spans="1:17" s="25" customFormat="1" ht="18" customHeight="1" x14ac:dyDescent="0.25">
      <c r="A142" s="132" t="s">
        <v>270</v>
      </c>
      <c r="B142" s="175">
        <v>11</v>
      </c>
      <c r="C142" s="175">
        <v>42</v>
      </c>
      <c r="D142" s="175">
        <v>190</v>
      </c>
      <c r="E142" s="175">
        <v>981</v>
      </c>
      <c r="F142" s="175">
        <v>734</v>
      </c>
      <c r="G142" s="175">
        <v>529</v>
      </c>
      <c r="H142" s="175">
        <v>1212</v>
      </c>
      <c r="I142" s="175">
        <v>749</v>
      </c>
      <c r="J142" s="175">
        <v>896</v>
      </c>
      <c r="K142" s="175">
        <v>217</v>
      </c>
      <c r="L142" s="175">
        <v>62</v>
      </c>
      <c r="M142" s="175">
        <v>16</v>
      </c>
      <c r="N142" s="339">
        <f t="shared" si="13"/>
        <v>5639</v>
      </c>
      <c r="O142" s="22" t="s">
        <v>873</v>
      </c>
      <c r="P142" s="22"/>
      <c r="Q142" s="22"/>
    </row>
    <row r="143" spans="1:17" s="25" customFormat="1" ht="18" customHeight="1" x14ac:dyDescent="0.25">
      <c r="A143" s="132" t="s">
        <v>154</v>
      </c>
      <c r="B143" s="175">
        <v>6</v>
      </c>
      <c r="C143" s="175">
        <v>120</v>
      </c>
      <c r="D143" s="175">
        <v>100</v>
      </c>
      <c r="E143" s="175">
        <v>317</v>
      </c>
      <c r="F143" s="175">
        <v>465</v>
      </c>
      <c r="G143" s="175">
        <v>257</v>
      </c>
      <c r="H143" s="175">
        <v>548</v>
      </c>
      <c r="I143" s="175">
        <v>825</v>
      </c>
      <c r="J143" s="175">
        <v>452</v>
      </c>
      <c r="K143" s="175">
        <v>178</v>
      </c>
      <c r="L143" s="175">
        <v>72</v>
      </c>
      <c r="M143" s="175">
        <v>13</v>
      </c>
      <c r="N143" s="339">
        <f t="shared" si="13"/>
        <v>3353</v>
      </c>
      <c r="O143" s="22" t="s">
        <v>956</v>
      </c>
      <c r="P143" s="22"/>
      <c r="Q143" s="22"/>
    </row>
    <row r="144" spans="1:17" s="25" customFormat="1" ht="23.85" customHeight="1" x14ac:dyDescent="0.25">
      <c r="A144" s="136" t="s">
        <v>776</v>
      </c>
      <c r="B144" s="340">
        <f t="shared" ref="B144:M144" si="30">SUM(B145:B149)</f>
        <v>678</v>
      </c>
      <c r="C144" s="340">
        <f t="shared" si="30"/>
        <v>557</v>
      </c>
      <c r="D144" s="340">
        <f t="shared" si="30"/>
        <v>1060</v>
      </c>
      <c r="E144" s="340">
        <f t="shared" si="30"/>
        <v>2062</v>
      </c>
      <c r="F144" s="340">
        <f t="shared" si="30"/>
        <v>2212</v>
      </c>
      <c r="G144" s="340">
        <f t="shared" si="30"/>
        <v>1685</v>
      </c>
      <c r="H144" s="340">
        <f t="shared" si="30"/>
        <v>1922</v>
      </c>
      <c r="I144" s="340">
        <f t="shared" si="30"/>
        <v>2959</v>
      </c>
      <c r="J144" s="340">
        <f t="shared" si="30"/>
        <v>1995</v>
      </c>
      <c r="K144" s="340">
        <f t="shared" si="30"/>
        <v>1697</v>
      </c>
      <c r="L144" s="340">
        <f t="shared" si="30"/>
        <v>801</v>
      </c>
      <c r="M144" s="340">
        <f t="shared" si="30"/>
        <v>546</v>
      </c>
      <c r="N144" s="341">
        <f t="shared" si="13"/>
        <v>18174</v>
      </c>
      <c r="O144" s="26" t="s">
        <v>193</v>
      </c>
      <c r="Q144" s="22"/>
    </row>
    <row r="145" spans="1:17" ht="18" customHeight="1" x14ac:dyDescent="0.25">
      <c r="A145" s="132" t="s">
        <v>156</v>
      </c>
      <c r="B145" s="175">
        <v>0</v>
      </c>
      <c r="C145" s="175">
        <v>0</v>
      </c>
      <c r="D145" s="175">
        <v>0</v>
      </c>
      <c r="E145" s="175">
        <v>0</v>
      </c>
      <c r="F145" s="175">
        <v>0</v>
      </c>
      <c r="G145" s="175">
        <v>0</v>
      </c>
      <c r="H145" s="175">
        <v>0</v>
      </c>
      <c r="I145" s="175">
        <v>0</v>
      </c>
      <c r="J145" s="175">
        <v>0</v>
      </c>
      <c r="K145" s="175">
        <v>0</v>
      </c>
      <c r="L145" s="175">
        <v>0</v>
      </c>
      <c r="M145" s="175">
        <v>0</v>
      </c>
      <c r="N145" s="339">
        <f t="shared" si="13"/>
        <v>0</v>
      </c>
      <c r="O145" s="22" t="s">
        <v>194</v>
      </c>
    </row>
    <row r="146" spans="1:17" ht="18" customHeight="1" x14ac:dyDescent="0.25">
      <c r="A146" s="132" t="s">
        <v>777</v>
      </c>
      <c r="B146" s="175">
        <v>222</v>
      </c>
      <c r="C146" s="175">
        <v>262</v>
      </c>
      <c r="D146" s="175">
        <v>496</v>
      </c>
      <c r="E146" s="175">
        <v>811</v>
      </c>
      <c r="F146" s="175">
        <v>716</v>
      </c>
      <c r="G146" s="175">
        <v>617</v>
      </c>
      <c r="H146" s="175">
        <v>718</v>
      </c>
      <c r="I146" s="175">
        <v>834</v>
      </c>
      <c r="J146" s="175">
        <v>735</v>
      </c>
      <c r="K146" s="175">
        <v>720</v>
      </c>
      <c r="L146" s="175">
        <v>277</v>
      </c>
      <c r="M146" s="175">
        <v>308</v>
      </c>
      <c r="N146" s="339">
        <f t="shared" ref="N146:N214" si="31">SUM(B146:M146)</f>
        <v>6716</v>
      </c>
      <c r="O146" s="22" t="s">
        <v>536</v>
      </c>
    </row>
    <row r="147" spans="1:17" ht="18" customHeight="1" x14ac:dyDescent="0.25">
      <c r="A147" s="132" t="s">
        <v>992</v>
      </c>
      <c r="B147" s="175">
        <v>16</v>
      </c>
      <c r="C147" s="175">
        <v>22</v>
      </c>
      <c r="D147" s="175">
        <v>37</v>
      </c>
      <c r="E147" s="175">
        <v>21</v>
      </c>
      <c r="F147" s="175">
        <v>271</v>
      </c>
      <c r="G147" s="175">
        <v>39</v>
      </c>
      <c r="H147" s="175">
        <v>94</v>
      </c>
      <c r="I147" s="175">
        <v>225</v>
      </c>
      <c r="J147" s="175">
        <v>200</v>
      </c>
      <c r="K147" s="175">
        <v>99</v>
      </c>
      <c r="L147" s="175">
        <v>199</v>
      </c>
      <c r="M147" s="175">
        <v>0</v>
      </c>
      <c r="N147" s="339">
        <f t="shared" si="31"/>
        <v>1223</v>
      </c>
      <c r="O147" s="22"/>
    </row>
    <row r="148" spans="1:17" ht="18" customHeight="1" x14ac:dyDescent="0.25">
      <c r="A148" s="132" t="s">
        <v>659</v>
      </c>
      <c r="B148" s="175">
        <v>26</v>
      </c>
      <c r="C148" s="175">
        <v>67</v>
      </c>
      <c r="D148" s="175">
        <v>75</v>
      </c>
      <c r="E148" s="175">
        <v>52</v>
      </c>
      <c r="F148" s="175">
        <v>139</v>
      </c>
      <c r="G148" s="175">
        <v>133</v>
      </c>
      <c r="H148" s="175">
        <v>129</v>
      </c>
      <c r="I148" s="175">
        <v>182</v>
      </c>
      <c r="J148" s="175">
        <v>194</v>
      </c>
      <c r="K148" s="175">
        <v>111</v>
      </c>
      <c r="L148" s="175">
        <v>15</v>
      </c>
      <c r="M148" s="175">
        <v>14</v>
      </c>
      <c r="N148" s="339">
        <f t="shared" si="31"/>
        <v>1137</v>
      </c>
      <c r="O148" s="22" t="s">
        <v>874</v>
      </c>
    </row>
    <row r="149" spans="1:17" ht="18" customHeight="1" x14ac:dyDescent="0.25">
      <c r="A149" s="132" t="s">
        <v>157</v>
      </c>
      <c r="B149" s="175">
        <v>414</v>
      </c>
      <c r="C149" s="175">
        <v>206</v>
      </c>
      <c r="D149" s="175">
        <v>452</v>
      </c>
      <c r="E149" s="175">
        <v>1178</v>
      </c>
      <c r="F149" s="175">
        <v>1086</v>
      </c>
      <c r="G149" s="175">
        <v>896</v>
      </c>
      <c r="H149" s="175">
        <v>981</v>
      </c>
      <c r="I149" s="175">
        <v>1718</v>
      </c>
      <c r="J149" s="175">
        <v>866</v>
      </c>
      <c r="K149" s="175">
        <v>767</v>
      </c>
      <c r="L149" s="175">
        <v>310</v>
      </c>
      <c r="M149" s="175">
        <v>224</v>
      </c>
      <c r="N149" s="339">
        <f t="shared" si="31"/>
        <v>9098</v>
      </c>
      <c r="O149" s="22" t="s">
        <v>537</v>
      </c>
    </row>
    <row r="150" spans="1:17" s="25" customFormat="1" ht="23.85" customHeight="1" x14ac:dyDescent="0.25">
      <c r="A150" s="136" t="s">
        <v>778</v>
      </c>
      <c r="B150" s="340">
        <f t="shared" ref="B150:M150" si="32">SUM(B151:B153)</f>
        <v>533</v>
      </c>
      <c r="C150" s="340">
        <f t="shared" si="32"/>
        <v>809</v>
      </c>
      <c r="D150" s="340">
        <f t="shared" si="32"/>
        <v>1878</v>
      </c>
      <c r="E150" s="340">
        <f t="shared" si="32"/>
        <v>1917</v>
      </c>
      <c r="F150" s="340">
        <f t="shared" si="32"/>
        <v>3303</v>
      </c>
      <c r="G150" s="340">
        <f t="shared" si="32"/>
        <v>1620</v>
      </c>
      <c r="H150" s="340">
        <f t="shared" si="32"/>
        <v>1383</v>
      </c>
      <c r="I150" s="340">
        <f t="shared" si="32"/>
        <v>2345</v>
      </c>
      <c r="J150" s="340">
        <f t="shared" si="32"/>
        <v>1535</v>
      </c>
      <c r="K150" s="340">
        <f t="shared" si="32"/>
        <v>3696</v>
      </c>
      <c r="L150" s="340">
        <f t="shared" si="32"/>
        <v>3024</v>
      </c>
      <c r="M150" s="340">
        <f t="shared" si="32"/>
        <v>3377</v>
      </c>
      <c r="N150" s="341">
        <f t="shared" si="31"/>
        <v>25420</v>
      </c>
      <c r="O150" s="26" t="s">
        <v>196</v>
      </c>
      <c r="Q150" s="22"/>
    </row>
    <row r="151" spans="1:17" ht="18" customHeight="1" x14ac:dyDescent="0.25">
      <c r="A151" s="132" t="s">
        <v>779</v>
      </c>
      <c r="B151" s="175">
        <v>143</v>
      </c>
      <c r="C151" s="175">
        <v>462</v>
      </c>
      <c r="D151" s="175">
        <v>952</v>
      </c>
      <c r="E151" s="175">
        <v>926</v>
      </c>
      <c r="F151" s="175">
        <v>1066</v>
      </c>
      <c r="G151" s="175">
        <v>740</v>
      </c>
      <c r="H151" s="175">
        <v>548</v>
      </c>
      <c r="I151" s="175">
        <v>420</v>
      </c>
      <c r="J151" s="175">
        <v>518</v>
      </c>
      <c r="K151" s="175">
        <v>1471</v>
      </c>
      <c r="L151" s="175">
        <v>860</v>
      </c>
      <c r="M151" s="175">
        <v>746</v>
      </c>
      <c r="N151" s="339">
        <f t="shared" si="31"/>
        <v>8852</v>
      </c>
      <c r="O151" s="22" t="s">
        <v>197</v>
      </c>
    </row>
    <row r="152" spans="1:17" ht="18" customHeight="1" x14ac:dyDescent="0.25">
      <c r="A152" s="132" t="s">
        <v>986</v>
      </c>
      <c r="B152" s="175">
        <v>390</v>
      </c>
      <c r="C152" s="175">
        <v>347</v>
      </c>
      <c r="D152" s="175">
        <v>926</v>
      </c>
      <c r="E152" s="175">
        <v>991</v>
      </c>
      <c r="F152" s="175">
        <v>2237</v>
      </c>
      <c r="G152" s="175">
        <v>880</v>
      </c>
      <c r="H152" s="175">
        <v>835</v>
      </c>
      <c r="I152" s="175">
        <v>1925</v>
      </c>
      <c r="J152" s="175">
        <v>1017</v>
      </c>
      <c r="K152" s="175">
        <v>2225</v>
      </c>
      <c r="L152" s="175">
        <v>2164</v>
      </c>
      <c r="M152" s="175">
        <v>2631</v>
      </c>
      <c r="N152" s="339">
        <f t="shared" si="31"/>
        <v>16568</v>
      </c>
      <c r="O152" s="22"/>
    </row>
    <row r="153" spans="1:17" ht="18" customHeight="1" x14ac:dyDescent="0.25">
      <c r="A153" s="132" t="s">
        <v>661</v>
      </c>
      <c r="B153" s="175">
        <v>0</v>
      </c>
      <c r="C153" s="175">
        <v>0</v>
      </c>
      <c r="D153" s="175">
        <v>0</v>
      </c>
      <c r="E153" s="175">
        <v>0</v>
      </c>
      <c r="F153" s="175">
        <v>0</v>
      </c>
      <c r="G153" s="175">
        <v>0</v>
      </c>
      <c r="H153" s="175">
        <v>0</v>
      </c>
      <c r="I153" s="175">
        <v>0</v>
      </c>
      <c r="J153" s="175">
        <v>0</v>
      </c>
      <c r="K153" s="175">
        <v>0</v>
      </c>
      <c r="L153" s="175">
        <v>0</v>
      </c>
      <c r="M153" s="175">
        <v>0</v>
      </c>
      <c r="N153" s="339">
        <f t="shared" si="31"/>
        <v>0</v>
      </c>
      <c r="O153" s="22" t="s">
        <v>876</v>
      </c>
    </row>
    <row r="154" spans="1:17" s="25" customFormat="1" ht="23.85" customHeight="1" x14ac:dyDescent="0.25">
      <c r="A154" s="136" t="s">
        <v>780</v>
      </c>
      <c r="B154" s="340">
        <f t="shared" ref="B154:M154" si="33">SUM(B155:B158)</f>
        <v>726</v>
      </c>
      <c r="C154" s="340">
        <f t="shared" si="33"/>
        <v>621</v>
      </c>
      <c r="D154" s="340">
        <f t="shared" si="33"/>
        <v>1081</v>
      </c>
      <c r="E154" s="340">
        <f t="shared" si="33"/>
        <v>3803</v>
      </c>
      <c r="F154" s="340">
        <f t="shared" si="33"/>
        <v>5106</v>
      </c>
      <c r="G154" s="340">
        <f t="shared" si="33"/>
        <v>4715</v>
      </c>
      <c r="H154" s="340">
        <f t="shared" si="33"/>
        <v>4426</v>
      </c>
      <c r="I154" s="340">
        <f t="shared" si="33"/>
        <v>5237</v>
      </c>
      <c r="J154" s="340">
        <f t="shared" si="33"/>
        <v>6688</v>
      </c>
      <c r="K154" s="340">
        <f t="shared" si="33"/>
        <v>5545</v>
      </c>
      <c r="L154" s="340">
        <f t="shared" si="33"/>
        <v>1113</v>
      </c>
      <c r="M154" s="340">
        <f t="shared" si="33"/>
        <v>922</v>
      </c>
      <c r="N154" s="341">
        <f t="shared" si="31"/>
        <v>39983</v>
      </c>
      <c r="O154" s="26" t="s">
        <v>199</v>
      </c>
    </row>
    <row r="155" spans="1:17" ht="18" customHeight="1" x14ac:dyDescent="0.25">
      <c r="A155" s="132" t="s">
        <v>162</v>
      </c>
      <c r="B155" s="175">
        <v>32</v>
      </c>
      <c r="C155" s="175">
        <v>44</v>
      </c>
      <c r="D155" s="175">
        <v>50</v>
      </c>
      <c r="E155" s="175">
        <v>296</v>
      </c>
      <c r="F155" s="175">
        <v>457</v>
      </c>
      <c r="G155" s="175">
        <v>495</v>
      </c>
      <c r="H155" s="175">
        <v>739</v>
      </c>
      <c r="I155" s="175">
        <v>793</v>
      </c>
      <c r="J155" s="175">
        <v>891</v>
      </c>
      <c r="K155" s="175">
        <v>0</v>
      </c>
      <c r="L155" s="175">
        <v>175</v>
      </c>
      <c r="M155" s="175">
        <v>540</v>
      </c>
      <c r="N155" s="339">
        <f t="shared" si="31"/>
        <v>4512</v>
      </c>
      <c r="O155" s="22" t="s">
        <v>538</v>
      </c>
    </row>
    <row r="156" spans="1:17" ht="18" customHeight="1" x14ac:dyDescent="0.25">
      <c r="A156" s="132" t="s">
        <v>781</v>
      </c>
      <c r="B156" s="175">
        <v>495</v>
      </c>
      <c r="C156" s="175">
        <v>365</v>
      </c>
      <c r="D156" s="175">
        <v>365</v>
      </c>
      <c r="E156" s="175">
        <v>400</v>
      </c>
      <c r="F156" s="175">
        <v>140</v>
      </c>
      <c r="G156" s="175">
        <v>615</v>
      </c>
      <c r="H156" s="175">
        <v>445</v>
      </c>
      <c r="I156" s="175">
        <v>570</v>
      </c>
      <c r="J156" s="175">
        <v>725</v>
      </c>
      <c r="K156" s="175">
        <v>448</v>
      </c>
      <c r="L156" s="175">
        <v>350</v>
      </c>
      <c r="M156" s="175">
        <v>173</v>
      </c>
      <c r="N156" s="339">
        <f t="shared" si="31"/>
        <v>5091</v>
      </c>
      <c r="O156" s="22" t="s">
        <v>203</v>
      </c>
    </row>
    <row r="157" spans="1:17" ht="18" customHeight="1" x14ac:dyDescent="0.25">
      <c r="A157" s="140" t="s">
        <v>957</v>
      </c>
      <c r="B157" s="175">
        <v>159</v>
      </c>
      <c r="C157" s="175">
        <v>165</v>
      </c>
      <c r="D157" s="175">
        <v>572</v>
      </c>
      <c r="E157" s="175">
        <v>2754</v>
      </c>
      <c r="F157" s="175">
        <v>4001</v>
      </c>
      <c r="G157" s="175">
        <v>3100</v>
      </c>
      <c r="H157" s="175">
        <v>2627</v>
      </c>
      <c r="I157" s="175">
        <v>3075</v>
      </c>
      <c r="J157" s="175">
        <v>4245</v>
      </c>
      <c r="K157" s="175">
        <v>4535</v>
      </c>
      <c r="L157" s="175">
        <v>481</v>
      </c>
      <c r="M157" s="175">
        <v>171</v>
      </c>
      <c r="N157" s="339">
        <f t="shared" si="31"/>
        <v>25885</v>
      </c>
      <c r="O157" s="22" t="s">
        <v>201</v>
      </c>
    </row>
    <row r="158" spans="1:17" ht="18" customHeight="1" x14ac:dyDescent="0.25">
      <c r="A158" s="132" t="s">
        <v>164</v>
      </c>
      <c r="B158" s="175">
        <v>40</v>
      </c>
      <c r="C158" s="175">
        <v>47</v>
      </c>
      <c r="D158" s="175">
        <v>94</v>
      </c>
      <c r="E158" s="175">
        <v>353</v>
      </c>
      <c r="F158" s="175">
        <v>508</v>
      </c>
      <c r="G158" s="175">
        <v>505</v>
      </c>
      <c r="H158" s="175">
        <v>615</v>
      </c>
      <c r="I158" s="175">
        <v>799</v>
      </c>
      <c r="J158" s="175">
        <v>827</v>
      </c>
      <c r="K158" s="175">
        <v>562</v>
      </c>
      <c r="L158" s="175">
        <v>107</v>
      </c>
      <c r="M158" s="175">
        <v>38</v>
      </c>
      <c r="N158" s="339">
        <f t="shared" si="31"/>
        <v>4495</v>
      </c>
      <c r="O158" s="22" t="s">
        <v>540</v>
      </c>
    </row>
    <row r="159" spans="1:17" s="25" customFormat="1" ht="23.85" customHeight="1" x14ac:dyDescent="0.25">
      <c r="A159" s="136" t="s">
        <v>783</v>
      </c>
      <c r="B159" s="340">
        <f t="shared" ref="B159:M159" si="34">SUM(B160:B166)</f>
        <v>183</v>
      </c>
      <c r="C159" s="340">
        <f t="shared" si="34"/>
        <v>474</v>
      </c>
      <c r="D159" s="340">
        <f t="shared" si="34"/>
        <v>626</v>
      </c>
      <c r="E159" s="340">
        <f t="shared" si="34"/>
        <v>521</v>
      </c>
      <c r="F159" s="340">
        <f t="shared" si="34"/>
        <v>1538</v>
      </c>
      <c r="G159" s="340">
        <f t="shared" si="34"/>
        <v>1235</v>
      </c>
      <c r="H159" s="340">
        <f t="shared" si="34"/>
        <v>1784</v>
      </c>
      <c r="I159" s="340">
        <f t="shared" si="34"/>
        <v>2381</v>
      </c>
      <c r="J159" s="340">
        <f t="shared" si="34"/>
        <v>1366</v>
      </c>
      <c r="K159" s="340">
        <f t="shared" si="34"/>
        <v>399</v>
      </c>
      <c r="L159" s="340">
        <f t="shared" si="34"/>
        <v>301</v>
      </c>
      <c r="M159" s="340">
        <f t="shared" si="34"/>
        <v>177</v>
      </c>
      <c r="N159" s="341">
        <f t="shared" si="31"/>
        <v>10985</v>
      </c>
      <c r="O159" s="26" t="s">
        <v>204</v>
      </c>
      <c r="Q159" s="22"/>
    </row>
    <row r="160" spans="1:17" ht="18" customHeight="1" x14ac:dyDescent="0.25">
      <c r="A160" s="132" t="s">
        <v>339</v>
      </c>
      <c r="B160" s="175">
        <v>0</v>
      </c>
      <c r="C160" s="175">
        <v>23</v>
      </c>
      <c r="D160" s="175">
        <v>12</v>
      </c>
      <c r="E160" s="175">
        <v>109</v>
      </c>
      <c r="F160" s="175">
        <v>221</v>
      </c>
      <c r="G160" s="175">
        <v>254</v>
      </c>
      <c r="H160" s="175">
        <v>266</v>
      </c>
      <c r="I160" s="175">
        <v>413</v>
      </c>
      <c r="J160" s="175">
        <v>359</v>
      </c>
      <c r="K160" s="175">
        <v>145</v>
      </c>
      <c r="L160" s="175">
        <v>15</v>
      </c>
      <c r="M160" s="175">
        <v>25</v>
      </c>
      <c r="N160" s="339">
        <f t="shared" si="31"/>
        <v>1842</v>
      </c>
      <c r="O160" s="22" t="s">
        <v>541</v>
      </c>
    </row>
    <row r="161" spans="1:17" ht="18" customHeight="1" x14ac:dyDescent="0.25">
      <c r="A161" s="132" t="s">
        <v>784</v>
      </c>
      <c r="B161" s="175">
        <v>3</v>
      </c>
      <c r="C161" s="175">
        <v>3</v>
      </c>
      <c r="D161" s="175">
        <v>0</v>
      </c>
      <c r="E161" s="175">
        <v>22</v>
      </c>
      <c r="F161" s="175">
        <v>194</v>
      </c>
      <c r="G161" s="175">
        <v>45</v>
      </c>
      <c r="H161" s="175">
        <v>56</v>
      </c>
      <c r="I161" s="175">
        <v>136</v>
      </c>
      <c r="J161" s="175">
        <v>99</v>
      </c>
      <c r="K161" s="175">
        <v>30</v>
      </c>
      <c r="L161" s="175">
        <v>8</v>
      </c>
      <c r="M161" s="175">
        <v>1</v>
      </c>
      <c r="N161" s="339">
        <f t="shared" si="31"/>
        <v>597</v>
      </c>
      <c r="O161" s="22" t="s">
        <v>878</v>
      </c>
    </row>
    <row r="162" spans="1:17" ht="18" customHeight="1" x14ac:dyDescent="0.25">
      <c r="A162" s="132" t="s">
        <v>167</v>
      </c>
      <c r="B162" s="175">
        <v>49</v>
      </c>
      <c r="C162" s="175">
        <v>123</v>
      </c>
      <c r="D162" s="175">
        <v>116</v>
      </c>
      <c r="E162" s="175">
        <v>113</v>
      </c>
      <c r="F162" s="175">
        <v>421</v>
      </c>
      <c r="G162" s="175">
        <v>536</v>
      </c>
      <c r="H162" s="175">
        <v>1023</v>
      </c>
      <c r="I162" s="175">
        <v>1278</v>
      </c>
      <c r="J162" s="175">
        <v>547</v>
      </c>
      <c r="K162" s="175">
        <v>0</v>
      </c>
      <c r="L162" s="175">
        <v>0</v>
      </c>
      <c r="M162" s="175">
        <v>0</v>
      </c>
      <c r="N162" s="339">
        <f t="shared" si="31"/>
        <v>4206</v>
      </c>
      <c r="O162" s="22" t="s">
        <v>614</v>
      </c>
    </row>
    <row r="163" spans="1:17" ht="18" customHeight="1" x14ac:dyDescent="0.25">
      <c r="A163" s="132" t="s">
        <v>698</v>
      </c>
      <c r="B163" s="175">
        <v>0</v>
      </c>
      <c r="C163" s="175">
        <v>0</v>
      </c>
      <c r="D163" s="175">
        <v>0</v>
      </c>
      <c r="E163" s="175">
        <v>0</v>
      </c>
      <c r="F163" s="175">
        <v>0</v>
      </c>
      <c r="G163" s="175">
        <v>0</v>
      </c>
      <c r="H163" s="175">
        <v>0</v>
      </c>
      <c r="I163" s="175">
        <v>0</v>
      </c>
      <c r="J163" s="175">
        <v>0</v>
      </c>
      <c r="K163" s="175">
        <v>0</v>
      </c>
      <c r="L163" s="175">
        <v>0</v>
      </c>
      <c r="M163" s="175">
        <v>0</v>
      </c>
      <c r="N163" s="339">
        <f t="shared" si="31"/>
        <v>0</v>
      </c>
      <c r="O163" s="22" t="s">
        <v>914</v>
      </c>
    </row>
    <row r="164" spans="1:17" ht="18" customHeight="1" x14ac:dyDescent="0.25">
      <c r="A164" s="132" t="s">
        <v>274</v>
      </c>
      <c r="B164" s="175">
        <v>131</v>
      </c>
      <c r="C164" s="175">
        <v>325</v>
      </c>
      <c r="D164" s="175">
        <v>498</v>
      </c>
      <c r="E164" s="175">
        <v>277</v>
      </c>
      <c r="F164" s="175">
        <v>702</v>
      </c>
      <c r="G164" s="175">
        <v>400</v>
      </c>
      <c r="H164" s="175">
        <v>439</v>
      </c>
      <c r="I164" s="175">
        <v>554</v>
      </c>
      <c r="J164" s="175">
        <v>361</v>
      </c>
      <c r="K164" s="175">
        <v>224</v>
      </c>
      <c r="L164" s="175">
        <v>278</v>
      </c>
      <c r="M164" s="175">
        <v>151</v>
      </c>
      <c r="N164" s="339">
        <f t="shared" si="31"/>
        <v>4340</v>
      </c>
      <c r="O164" s="22" t="s">
        <v>615</v>
      </c>
    </row>
    <row r="165" spans="1:17" ht="18" customHeight="1" x14ac:dyDescent="0.25">
      <c r="A165" s="132" t="s">
        <v>340</v>
      </c>
      <c r="B165" s="175">
        <v>0</v>
      </c>
      <c r="C165" s="175">
        <v>0</v>
      </c>
      <c r="D165" s="175">
        <v>0</v>
      </c>
      <c r="E165" s="175">
        <v>0</v>
      </c>
      <c r="F165" s="175">
        <v>0</v>
      </c>
      <c r="G165" s="175">
        <v>0</v>
      </c>
      <c r="H165" s="175">
        <v>0</v>
      </c>
      <c r="I165" s="175">
        <v>0</v>
      </c>
      <c r="J165" s="175">
        <v>0</v>
      </c>
      <c r="K165" s="175">
        <v>0</v>
      </c>
      <c r="L165" s="175">
        <v>0</v>
      </c>
      <c r="M165" s="175">
        <v>0</v>
      </c>
      <c r="N165" s="339">
        <f t="shared" si="31"/>
        <v>0</v>
      </c>
      <c r="O165" s="22" t="s">
        <v>958</v>
      </c>
    </row>
    <row r="166" spans="1:17" ht="18" customHeight="1" x14ac:dyDescent="0.25">
      <c r="A166" s="132" t="s">
        <v>959</v>
      </c>
      <c r="B166" s="175">
        <v>0</v>
      </c>
      <c r="C166" s="175">
        <v>0</v>
      </c>
      <c r="D166" s="175">
        <v>0</v>
      </c>
      <c r="E166" s="175">
        <v>0</v>
      </c>
      <c r="F166" s="175">
        <v>0</v>
      </c>
      <c r="G166" s="175">
        <v>0</v>
      </c>
      <c r="H166" s="175">
        <v>0</v>
      </c>
      <c r="I166" s="175">
        <v>0</v>
      </c>
      <c r="J166" s="175">
        <v>0</v>
      </c>
      <c r="K166" s="175">
        <v>0</v>
      </c>
      <c r="L166" s="175">
        <v>0</v>
      </c>
      <c r="M166" s="175">
        <v>0</v>
      </c>
      <c r="N166" s="339">
        <f t="shared" si="31"/>
        <v>0</v>
      </c>
      <c r="O166" s="22" t="s">
        <v>960</v>
      </c>
    </row>
    <row r="167" spans="1:17" s="25" customFormat="1" ht="23.85" customHeight="1" x14ac:dyDescent="0.25">
      <c r="A167" s="136" t="s">
        <v>785</v>
      </c>
      <c r="B167" s="340">
        <f t="shared" ref="B167:M167" si="35">SUM(B168:B168)</f>
        <v>0</v>
      </c>
      <c r="C167" s="340">
        <f t="shared" si="35"/>
        <v>64</v>
      </c>
      <c r="D167" s="340">
        <f t="shared" si="35"/>
        <v>234</v>
      </c>
      <c r="E167" s="340">
        <f t="shared" si="35"/>
        <v>520</v>
      </c>
      <c r="F167" s="340">
        <f t="shared" si="35"/>
        <v>1119</v>
      </c>
      <c r="G167" s="340">
        <f t="shared" si="35"/>
        <v>400</v>
      </c>
      <c r="H167" s="340">
        <f t="shared" si="35"/>
        <v>910</v>
      </c>
      <c r="I167" s="340">
        <f t="shared" si="35"/>
        <v>975</v>
      </c>
      <c r="J167" s="340">
        <f t="shared" si="35"/>
        <v>816</v>
      </c>
      <c r="K167" s="340">
        <f t="shared" si="35"/>
        <v>675</v>
      </c>
      <c r="L167" s="340">
        <f t="shared" si="35"/>
        <v>165</v>
      </c>
      <c r="M167" s="340">
        <f t="shared" si="35"/>
        <v>119</v>
      </c>
      <c r="N167" s="341">
        <f t="shared" si="31"/>
        <v>5997</v>
      </c>
      <c r="O167" s="26" t="s">
        <v>350</v>
      </c>
      <c r="Q167" s="22"/>
    </row>
    <row r="168" spans="1:17" ht="17.7" customHeight="1" x14ac:dyDescent="0.25">
      <c r="A168" s="132" t="s">
        <v>342</v>
      </c>
      <c r="B168" s="175">
        <v>0</v>
      </c>
      <c r="C168" s="175">
        <v>64</v>
      </c>
      <c r="D168" s="175">
        <v>234</v>
      </c>
      <c r="E168" s="175">
        <v>520</v>
      </c>
      <c r="F168" s="175">
        <v>1119</v>
      </c>
      <c r="G168" s="175">
        <v>400</v>
      </c>
      <c r="H168" s="175">
        <v>910</v>
      </c>
      <c r="I168" s="175">
        <v>975</v>
      </c>
      <c r="J168" s="175">
        <v>816</v>
      </c>
      <c r="K168" s="175">
        <v>675</v>
      </c>
      <c r="L168" s="175">
        <v>165</v>
      </c>
      <c r="M168" s="175">
        <v>119</v>
      </c>
      <c r="N168" s="339">
        <f t="shared" si="31"/>
        <v>5997</v>
      </c>
      <c r="O168" s="22" t="s">
        <v>545</v>
      </c>
    </row>
    <row r="169" spans="1:17" s="25" customFormat="1" ht="23.85" customHeight="1" x14ac:dyDescent="0.25">
      <c r="A169" s="136" t="s">
        <v>786</v>
      </c>
      <c r="B169" s="340">
        <f t="shared" ref="B169:M169" si="36">SUM(B170:B171)</f>
        <v>674</v>
      </c>
      <c r="C169" s="340">
        <f t="shared" si="36"/>
        <v>727</v>
      </c>
      <c r="D169" s="340">
        <f t="shared" si="36"/>
        <v>5580</v>
      </c>
      <c r="E169" s="340">
        <f t="shared" si="36"/>
        <v>6432</v>
      </c>
      <c r="F169" s="340">
        <f t="shared" si="36"/>
        <v>7109</v>
      </c>
      <c r="G169" s="340">
        <f t="shared" si="36"/>
        <v>1739</v>
      </c>
      <c r="H169" s="340">
        <f t="shared" si="36"/>
        <v>1158</v>
      </c>
      <c r="I169" s="340">
        <f t="shared" si="36"/>
        <v>1488</v>
      </c>
      <c r="J169" s="340">
        <f t="shared" si="36"/>
        <v>772</v>
      </c>
      <c r="K169" s="340">
        <f t="shared" si="36"/>
        <v>1504</v>
      </c>
      <c r="L169" s="340">
        <f t="shared" si="36"/>
        <v>2024</v>
      </c>
      <c r="M169" s="340">
        <f t="shared" si="36"/>
        <v>410</v>
      </c>
      <c r="N169" s="341">
        <f t="shared" si="31"/>
        <v>29617</v>
      </c>
      <c r="O169" s="26" t="s">
        <v>207</v>
      </c>
      <c r="Q169" s="22"/>
    </row>
    <row r="170" spans="1:17" ht="18" customHeight="1" x14ac:dyDescent="0.25">
      <c r="A170" s="132" t="s">
        <v>275</v>
      </c>
      <c r="B170" s="175">
        <v>10</v>
      </c>
      <c r="C170" s="175">
        <v>17</v>
      </c>
      <c r="D170" s="175">
        <v>133</v>
      </c>
      <c r="E170" s="175">
        <v>49</v>
      </c>
      <c r="F170" s="175">
        <v>217</v>
      </c>
      <c r="G170" s="175">
        <v>0</v>
      </c>
      <c r="H170" s="175">
        <v>28</v>
      </c>
      <c r="I170" s="175">
        <v>543</v>
      </c>
      <c r="J170" s="175">
        <v>36</v>
      </c>
      <c r="K170" s="175">
        <v>123</v>
      </c>
      <c r="L170" s="175">
        <v>73</v>
      </c>
      <c r="M170" s="175">
        <v>83</v>
      </c>
      <c r="N170" s="339">
        <f t="shared" si="31"/>
        <v>1312</v>
      </c>
      <c r="O170" s="22" t="s">
        <v>546</v>
      </c>
    </row>
    <row r="171" spans="1:17" ht="18" customHeight="1" x14ac:dyDescent="0.25">
      <c r="A171" s="132" t="s">
        <v>170</v>
      </c>
      <c r="B171" s="175">
        <v>664</v>
      </c>
      <c r="C171" s="175">
        <v>710</v>
      </c>
      <c r="D171" s="175">
        <v>5447</v>
      </c>
      <c r="E171" s="175">
        <v>6383</v>
      </c>
      <c r="F171" s="175">
        <v>6892</v>
      </c>
      <c r="G171" s="175">
        <v>1739</v>
      </c>
      <c r="H171" s="175">
        <v>1130</v>
      </c>
      <c r="I171" s="175">
        <v>945</v>
      </c>
      <c r="J171" s="175">
        <v>736</v>
      </c>
      <c r="K171" s="175">
        <v>1381</v>
      </c>
      <c r="L171" s="175">
        <v>1951</v>
      </c>
      <c r="M171" s="175">
        <v>327</v>
      </c>
      <c r="N171" s="339">
        <f t="shared" si="31"/>
        <v>28305</v>
      </c>
      <c r="O171" s="22" t="s">
        <v>547</v>
      </c>
    </row>
    <row r="172" spans="1:17" s="25" customFormat="1" ht="23.85" customHeight="1" x14ac:dyDescent="0.25">
      <c r="A172" s="136" t="s">
        <v>787</v>
      </c>
      <c r="B172" s="340">
        <f t="shared" ref="B172:M172" si="37">SUM(B173:B179)</f>
        <v>636</v>
      </c>
      <c r="C172" s="340">
        <f t="shared" si="37"/>
        <v>932</v>
      </c>
      <c r="D172" s="340">
        <f t="shared" si="37"/>
        <v>1992</v>
      </c>
      <c r="E172" s="340">
        <f t="shared" si="37"/>
        <v>3315</v>
      </c>
      <c r="F172" s="340">
        <f t="shared" si="37"/>
        <v>4230</v>
      </c>
      <c r="G172" s="340">
        <f t="shared" si="37"/>
        <v>3998</v>
      </c>
      <c r="H172" s="340">
        <f t="shared" si="37"/>
        <v>4421</v>
      </c>
      <c r="I172" s="340">
        <f t="shared" si="37"/>
        <v>6485</v>
      </c>
      <c r="J172" s="340">
        <f t="shared" si="37"/>
        <v>4917</v>
      </c>
      <c r="K172" s="340">
        <f t="shared" si="37"/>
        <v>3076</v>
      </c>
      <c r="L172" s="340">
        <f t="shared" si="37"/>
        <v>1373</v>
      </c>
      <c r="M172" s="340">
        <f t="shared" si="37"/>
        <v>806</v>
      </c>
      <c r="N172" s="341">
        <f t="shared" si="31"/>
        <v>36181</v>
      </c>
      <c r="O172" s="26" t="s">
        <v>209</v>
      </c>
      <c r="Q172" s="22"/>
    </row>
    <row r="173" spans="1:17" ht="18" customHeight="1" x14ac:dyDescent="0.25">
      <c r="A173" s="132" t="s">
        <v>788</v>
      </c>
      <c r="B173" s="175">
        <v>61</v>
      </c>
      <c r="C173" s="175">
        <v>95</v>
      </c>
      <c r="D173" s="175">
        <v>86</v>
      </c>
      <c r="E173" s="175">
        <v>468</v>
      </c>
      <c r="F173" s="175">
        <v>303</v>
      </c>
      <c r="G173" s="175">
        <v>543</v>
      </c>
      <c r="H173" s="175">
        <v>649</v>
      </c>
      <c r="I173" s="175">
        <v>1284</v>
      </c>
      <c r="J173" s="175">
        <v>786</v>
      </c>
      <c r="K173" s="175">
        <v>469</v>
      </c>
      <c r="L173" s="175">
        <v>71</v>
      </c>
      <c r="M173" s="175">
        <v>181</v>
      </c>
      <c r="N173" s="339">
        <f t="shared" si="31"/>
        <v>4996</v>
      </c>
      <c r="O173" s="22" t="s">
        <v>548</v>
      </c>
    </row>
    <row r="174" spans="1:17" ht="18" customHeight="1" x14ac:dyDescent="0.25">
      <c r="A174" s="132" t="s">
        <v>789</v>
      </c>
      <c r="B174" s="175">
        <v>17</v>
      </c>
      <c r="C174" s="175">
        <v>72</v>
      </c>
      <c r="D174" s="175">
        <v>65</v>
      </c>
      <c r="E174" s="175">
        <v>135</v>
      </c>
      <c r="F174" s="175">
        <v>92</v>
      </c>
      <c r="G174" s="175">
        <v>132</v>
      </c>
      <c r="H174" s="175">
        <v>214</v>
      </c>
      <c r="I174" s="175">
        <v>279</v>
      </c>
      <c r="J174" s="175">
        <v>182</v>
      </c>
      <c r="K174" s="175">
        <v>33</v>
      </c>
      <c r="L174" s="175">
        <v>29</v>
      </c>
      <c r="M174" s="175">
        <v>2</v>
      </c>
      <c r="N174" s="339">
        <f t="shared" si="31"/>
        <v>1252</v>
      </c>
      <c r="O174" s="22" t="s">
        <v>931</v>
      </c>
    </row>
    <row r="175" spans="1:17" ht="18" customHeight="1" x14ac:dyDescent="0.25">
      <c r="A175" s="132" t="s">
        <v>790</v>
      </c>
      <c r="B175" s="175">
        <v>0</v>
      </c>
      <c r="C175" s="175">
        <v>0</v>
      </c>
      <c r="D175" s="175">
        <v>0</v>
      </c>
      <c r="E175" s="175">
        <v>0</v>
      </c>
      <c r="F175" s="175">
        <v>0</v>
      </c>
      <c r="G175" s="175">
        <v>0</v>
      </c>
      <c r="H175" s="175">
        <v>0</v>
      </c>
      <c r="I175" s="175">
        <v>0</v>
      </c>
      <c r="J175" s="175">
        <v>0</v>
      </c>
      <c r="K175" s="175">
        <v>0</v>
      </c>
      <c r="L175" s="175">
        <v>0</v>
      </c>
      <c r="M175" s="175">
        <v>0</v>
      </c>
      <c r="N175" s="339">
        <f t="shared" si="31"/>
        <v>0</v>
      </c>
      <c r="O175" s="22" t="s">
        <v>932</v>
      </c>
    </row>
    <row r="176" spans="1:17" ht="18" customHeight="1" x14ac:dyDescent="0.25">
      <c r="A176" s="132" t="s">
        <v>791</v>
      </c>
      <c r="B176" s="175">
        <v>525</v>
      </c>
      <c r="C176" s="175">
        <v>237</v>
      </c>
      <c r="D176" s="175">
        <v>1419</v>
      </c>
      <c r="E176" s="175">
        <v>1015</v>
      </c>
      <c r="F176" s="175">
        <v>1486</v>
      </c>
      <c r="G176" s="175">
        <v>679</v>
      </c>
      <c r="H176" s="175">
        <v>1148</v>
      </c>
      <c r="I176" s="175">
        <v>1327</v>
      </c>
      <c r="J176" s="175">
        <v>905</v>
      </c>
      <c r="K176" s="175">
        <v>810</v>
      </c>
      <c r="L176" s="175">
        <v>663</v>
      </c>
      <c r="M176" s="175">
        <v>364</v>
      </c>
      <c r="N176" s="339">
        <f t="shared" si="31"/>
        <v>10578</v>
      </c>
      <c r="O176" s="22" t="s">
        <v>841</v>
      </c>
    </row>
    <row r="177" spans="1:17" ht="18" customHeight="1" x14ac:dyDescent="0.25">
      <c r="A177" s="132" t="s">
        <v>173</v>
      </c>
      <c r="B177" s="175">
        <v>0</v>
      </c>
      <c r="C177" s="175">
        <v>0</v>
      </c>
      <c r="D177" s="175">
        <v>0</v>
      </c>
      <c r="E177" s="175">
        <v>0</v>
      </c>
      <c r="F177" s="175">
        <v>0</v>
      </c>
      <c r="G177" s="175">
        <v>0</v>
      </c>
      <c r="H177" s="175">
        <v>0</v>
      </c>
      <c r="I177" s="175">
        <v>0</v>
      </c>
      <c r="J177" s="175">
        <v>0</v>
      </c>
      <c r="K177" s="175">
        <v>0</v>
      </c>
      <c r="L177" s="175">
        <v>0</v>
      </c>
      <c r="M177" s="175">
        <v>0</v>
      </c>
      <c r="N177" s="339">
        <f t="shared" si="31"/>
        <v>0</v>
      </c>
      <c r="O177" s="22" t="s">
        <v>550</v>
      </c>
    </row>
    <row r="178" spans="1:17" ht="18" customHeight="1" x14ac:dyDescent="0.25">
      <c r="A178" s="132" t="s">
        <v>792</v>
      </c>
      <c r="B178" s="175">
        <v>0</v>
      </c>
      <c r="C178" s="175">
        <v>0</v>
      </c>
      <c r="D178" s="175">
        <v>90</v>
      </c>
      <c r="E178" s="175">
        <v>648</v>
      </c>
      <c r="F178" s="175">
        <v>912</v>
      </c>
      <c r="G178" s="175">
        <v>1129</v>
      </c>
      <c r="H178" s="175">
        <v>1159</v>
      </c>
      <c r="I178" s="175">
        <v>1931</v>
      </c>
      <c r="J178" s="175">
        <v>1386</v>
      </c>
      <c r="K178" s="175">
        <v>1031</v>
      </c>
      <c r="L178" s="175">
        <v>161</v>
      </c>
      <c r="M178" s="175">
        <v>0</v>
      </c>
      <c r="N178" s="339">
        <f t="shared" si="31"/>
        <v>8447</v>
      </c>
      <c r="O178" s="22" t="s">
        <v>881</v>
      </c>
    </row>
    <row r="179" spans="1:17" ht="18" customHeight="1" x14ac:dyDescent="0.25">
      <c r="A179" s="132" t="s">
        <v>174</v>
      </c>
      <c r="B179" s="175">
        <v>33</v>
      </c>
      <c r="C179" s="175">
        <v>528</v>
      </c>
      <c r="D179" s="175">
        <v>332</v>
      </c>
      <c r="E179" s="175">
        <v>1049</v>
      </c>
      <c r="F179" s="175">
        <v>1437</v>
      </c>
      <c r="G179" s="175">
        <v>1515</v>
      </c>
      <c r="H179" s="175">
        <v>1251</v>
      </c>
      <c r="I179" s="175">
        <v>1664</v>
      </c>
      <c r="J179" s="175">
        <v>1658</v>
      </c>
      <c r="K179" s="175">
        <v>733</v>
      </c>
      <c r="L179" s="175">
        <v>449</v>
      </c>
      <c r="M179" s="175">
        <v>259</v>
      </c>
      <c r="N179" s="339">
        <f t="shared" si="31"/>
        <v>10908</v>
      </c>
      <c r="O179" s="22" t="s">
        <v>618</v>
      </c>
    </row>
    <row r="180" spans="1:17" ht="23.85" customHeight="1" x14ac:dyDescent="0.25">
      <c r="A180" s="136" t="s">
        <v>961</v>
      </c>
      <c r="B180" s="340">
        <f t="shared" ref="B180:M180" si="38">SUM(B181:B181)</f>
        <v>97</v>
      </c>
      <c r="C180" s="340">
        <f t="shared" si="38"/>
        <v>453</v>
      </c>
      <c r="D180" s="340">
        <f t="shared" si="38"/>
        <v>1049</v>
      </c>
      <c r="E180" s="340">
        <f t="shared" si="38"/>
        <v>1386</v>
      </c>
      <c r="F180" s="340">
        <f t="shared" si="38"/>
        <v>436</v>
      </c>
      <c r="G180" s="340">
        <f t="shared" si="38"/>
        <v>500</v>
      </c>
      <c r="H180" s="340">
        <f t="shared" si="38"/>
        <v>803</v>
      </c>
      <c r="I180" s="340">
        <f t="shared" si="38"/>
        <v>1618</v>
      </c>
      <c r="J180" s="340">
        <f t="shared" si="38"/>
        <v>469</v>
      </c>
      <c r="K180" s="340">
        <f t="shared" si="38"/>
        <v>287</v>
      </c>
      <c r="L180" s="340">
        <f t="shared" si="38"/>
        <v>376</v>
      </c>
      <c r="M180" s="340">
        <f t="shared" si="38"/>
        <v>89</v>
      </c>
      <c r="N180" s="341">
        <f t="shared" si="31"/>
        <v>7563</v>
      </c>
      <c r="O180" s="26" t="s">
        <v>962</v>
      </c>
    </row>
    <row r="181" spans="1:17" ht="18" customHeight="1" x14ac:dyDescent="0.25">
      <c r="A181" s="132" t="s">
        <v>963</v>
      </c>
      <c r="B181" s="175">
        <v>97</v>
      </c>
      <c r="C181" s="175">
        <v>453</v>
      </c>
      <c r="D181" s="175">
        <v>1049</v>
      </c>
      <c r="E181" s="175">
        <v>1386</v>
      </c>
      <c r="F181" s="175">
        <v>436</v>
      </c>
      <c r="G181" s="175">
        <v>500</v>
      </c>
      <c r="H181" s="175">
        <v>803</v>
      </c>
      <c r="I181" s="175">
        <v>1618</v>
      </c>
      <c r="J181" s="175">
        <v>469</v>
      </c>
      <c r="K181" s="175">
        <v>287</v>
      </c>
      <c r="L181" s="175">
        <v>376</v>
      </c>
      <c r="M181" s="175">
        <v>89</v>
      </c>
      <c r="N181" s="339">
        <f t="shared" si="31"/>
        <v>7563</v>
      </c>
      <c r="O181" s="22" t="s">
        <v>964</v>
      </c>
    </row>
    <row r="182" spans="1:17" ht="18" customHeight="1" x14ac:dyDescent="0.25">
      <c r="A182" s="136" t="s">
        <v>987</v>
      </c>
      <c r="B182" s="340">
        <f t="shared" ref="B182:G182" si="39">SUM(B183:B183)</f>
        <v>7</v>
      </c>
      <c r="C182" s="340">
        <f t="shared" si="39"/>
        <v>0</v>
      </c>
      <c r="D182" s="340">
        <f t="shared" si="39"/>
        <v>0</v>
      </c>
      <c r="E182" s="340">
        <f t="shared" si="39"/>
        <v>0</v>
      </c>
      <c r="F182" s="340">
        <f t="shared" si="39"/>
        <v>404</v>
      </c>
      <c r="G182" s="340">
        <f t="shared" si="39"/>
        <v>0</v>
      </c>
      <c r="H182" s="340">
        <f t="shared" ref="H182:M182" si="40">SUM(H183:H183)</f>
        <v>1156</v>
      </c>
      <c r="I182" s="340">
        <f t="shared" si="40"/>
        <v>1339</v>
      </c>
      <c r="J182" s="340">
        <f t="shared" si="40"/>
        <v>444</v>
      </c>
      <c r="K182" s="340">
        <f t="shared" si="40"/>
        <v>68</v>
      </c>
      <c r="L182" s="340">
        <f t="shared" si="40"/>
        <v>17</v>
      </c>
      <c r="M182" s="340">
        <f t="shared" si="40"/>
        <v>5</v>
      </c>
      <c r="N182" s="341">
        <f t="shared" si="31"/>
        <v>3440</v>
      </c>
      <c r="O182" s="22"/>
    </row>
    <row r="183" spans="1:17" ht="18" customHeight="1" x14ac:dyDescent="0.25">
      <c r="A183" s="132" t="s">
        <v>988</v>
      </c>
      <c r="B183" s="175">
        <v>7</v>
      </c>
      <c r="C183" s="175">
        <v>0</v>
      </c>
      <c r="D183" s="175">
        <v>0</v>
      </c>
      <c r="E183" s="175">
        <v>0</v>
      </c>
      <c r="F183" s="175">
        <v>404</v>
      </c>
      <c r="G183" s="175">
        <v>0</v>
      </c>
      <c r="H183" s="175">
        <v>1156</v>
      </c>
      <c r="I183" s="175">
        <v>1339</v>
      </c>
      <c r="J183" s="175">
        <v>444</v>
      </c>
      <c r="K183" s="175">
        <v>68</v>
      </c>
      <c r="L183" s="175">
        <v>17</v>
      </c>
      <c r="M183" s="175">
        <v>5</v>
      </c>
      <c r="N183" s="339">
        <f t="shared" si="31"/>
        <v>3440</v>
      </c>
      <c r="O183" s="22"/>
    </row>
    <row r="184" spans="1:17" s="25" customFormat="1" ht="23.85" customHeight="1" x14ac:dyDescent="0.25">
      <c r="A184" s="136" t="s">
        <v>793</v>
      </c>
      <c r="B184" s="340">
        <f t="shared" ref="B184:M184" si="41">SUM(B185:B185)</f>
        <v>550</v>
      </c>
      <c r="C184" s="340">
        <f t="shared" si="41"/>
        <v>500</v>
      </c>
      <c r="D184" s="340">
        <f t="shared" si="41"/>
        <v>2705</v>
      </c>
      <c r="E184" s="340">
        <f t="shared" si="41"/>
        <v>3190</v>
      </c>
      <c r="F184" s="340">
        <f t="shared" si="41"/>
        <v>4305</v>
      </c>
      <c r="G184" s="340">
        <f t="shared" si="41"/>
        <v>3325</v>
      </c>
      <c r="H184" s="340">
        <f t="shared" si="41"/>
        <v>2540</v>
      </c>
      <c r="I184" s="340">
        <f t="shared" si="41"/>
        <v>2550</v>
      </c>
      <c r="J184" s="340">
        <f t="shared" si="41"/>
        <v>3140</v>
      </c>
      <c r="K184" s="340">
        <f t="shared" si="41"/>
        <v>2700</v>
      </c>
      <c r="L184" s="340">
        <f t="shared" si="41"/>
        <v>1495</v>
      </c>
      <c r="M184" s="340">
        <f t="shared" si="41"/>
        <v>960</v>
      </c>
      <c r="N184" s="341">
        <f t="shared" si="31"/>
        <v>27960</v>
      </c>
      <c r="O184" s="26" t="s">
        <v>213</v>
      </c>
      <c r="Q184" s="22"/>
    </row>
    <row r="185" spans="1:17" ht="18" customHeight="1" x14ac:dyDescent="0.25">
      <c r="A185" s="132" t="s">
        <v>794</v>
      </c>
      <c r="B185" s="175">
        <v>550</v>
      </c>
      <c r="C185" s="175">
        <v>500</v>
      </c>
      <c r="D185" s="175">
        <v>2705</v>
      </c>
      <c r="E185" s="175">
        <v>3190</v>
      </c>
      <c r="F185" s="175">
        <v>4305</v>
      </c>
      <c r="G185" s="175">
        <v>3325</v>
      </c>
      <c r="H185" s="175">
        <v>2540</v>
      </c>
      <c r="I185" s="175">
        <v>2550</v>
      </c>
      <c r="J185" s="175">
        <v>3140</v>
      </c>
      <c r="K185" s="175">
        <v>2700</v>
      </c>
      <c r="L185" s="175">
        <v>1495</v>
      </c>
      <c r="M185" s="175">
        <v>960</v>
      </c>
      <c r="N185" s="339">
        <f t="shared" si="31"/>
        <v>27960</v>
      </c>
      <c r="O185" s="22" t="s">
        <v>552</v>
      </c>
    </row>
    <row r="186" spans="1:17" s="25" customFormat="1" ht="23.85" customHeight="1" x14ac:dyDescent="0.25">
      <c r="A186" s="136" t="s">
        <v>795</v>
      </c>
      <c r="B186" s="340">
        <f t="shared" ref="B186:M186" si="42">SUM(B187:B187)</f>
        <v>314</v>
      </c>
      <c r="C186" s="340">
        <f t="shared" si="42"/>
        <v>182</v>
      </c>
      <c r="D186" s="340">
        <f t="shared" si="42"/>
        <v>727</v>
      </c>
      <c r="E186" s="340">
        <f t="shared" si="42"/>
        <v>1416</v>
      </c>
      <c r="F186" s="340">
        <f t="shared" si="42"/>
        <v>1455</v>
      </c>
      <c r="G186" s="340">
        <f t="shared" si="42"/>
        <v>1780</v>
      </c>
      <c r="H186" s="340">
        <f t="shared" si="42"/>
        <v>2161</v>
      </c>
      <c r="I186" s="340">
        <f t="shared" si="42"/>
        <v>3146</v>
      </c>
      <c r="J186" s="340">
        <f t="shared" si="42"/>
        <v>2017</v>
      </c>
      <c r="K186" s="340">
        <f t="shared" si="42"/>
        <v>1393</v>
      </c>
      <c r="L186" s="340">
        <f t="shared" si="42"/>
        <v>856</v>
      </c>
      <c r="M186" s="340">
        <f t="shared" si="42"/>
        <v>1468</v>
      </c>
      <c r="N186" s="341">
        <f t="shared" si="31"/>
        <v>16915</v>
      </c>
      <c r="O186" s="26" t="s">
        <v>215</v>
      </c>
      <c r="Q186" s="22"/>
    </row>
    <row r="187" spans="1:17" ht="17.7" customHeight="1" x14ac:dyDescent="0.25">
      <c r="A187" s="132" t="s">
        <v>971</v>
      </c>
      <c r="B187" s="175">
        <v>314</v>
      </c>
      <c r="C187" s="175">
        <v>182</v>
      </c>
      <c r="D187" s="175">
        <v>727</v>
      </c>
      <c r="E187" s="175">
        <v>1416</v>
      </c>
      <c r="F187" s="175">
        <v>1455</v>
      </c>
      <c r="G187" s="175">
        <v>1780</v>
      </c>
      <c r="H187" s="175">
        <v>2161</v>
      </c>
      <c r="I187" s="175">
        <v>3146</v>
      </c>
      <c r="J187" s="175">
        <v>2017</v>
      </c>
      <c r="K187" s="175">
        <v>1393</v>
      </c>
      <c r="L187" s="175">
        <v>856</v>
      </c>
      <c r="M187" s="175">
        <v>1468</v>
      </c>
      <c r="N187" s="339">
        <f t="shared" si="31"/>
        <v>16915</v>
      </c>
      <c r="O187" s="22" t="s">
        <v>553</v>
      </c>
    </row>
    <row r="188" spans="1:17" s="25" customFormat="1" ht="23.85" customHeight="1" x14ac:dyDescent="0.25">
      <c r="A188" s="136" t="s">
        <v>796</v>
      </c>
      <c r="B188" s="340">
        <f t="shared" ref="B188:M188" si="43">SUM(B189:B189)</f>
        <v>15</v>
      </c>
      <c r="C188" s="340">
        <f t="shared" si="43"/>
        <v>30</v>
      </c>
      <c r="D188" s="340">
        <f t="shared" si="43"/>
        <v>500</v>
      </c>
      <c r="E188" s="340">
        <f t="shared" si="43"/>
        <v>340</v>
      </c>
      <c r="F188" s="340">
        <f t="shared" si="43"/>
        <v>1160</v>
      </c>
      <c r="G188" s="340">
        <f t="shared" si="43"/>
        <v>550</v>
      </c>
      <c r="H188" s="340">
        <f t="shared" si="43"/>
        <v>840</v>
      </c>
      <c r="I188" s="340">
        <f t="shared" si="43"/>
        <v>1030</v>
      </c>
      <c r="J188" s="340">
        <f t="shared" si="43"/>
        <v>1080</v>
      </c>
      <c r="K188" s="340">
        <f t="shared" si="43"/>
        <v>350</v>
      </c>
      <c r="L188" s="340">
        <f t="shared" si="43"/>
        <v>580</v>
      </c>
      <c r="M188" s="340">
        <f t="shared" si="43"/>
        <v>300</v>
      </c>
      <c r="N188" s="341">
        <f t="shared" si="31"/>
        <v>6775</v>
      </c>
      <c r="O188" s="26" t="s">
        <v>217</v>
      </c>
      <c r="Q188" s="22"/>
    </row>
    <row r="189" spans="1:17" ht="18" customHeight="1" x14ac:dyDescent="0.25">
      <c r="A189" s="132" t="s">
        <v>797</v>
      </c>
      <c r="B189" s="175">
        <v>15</v>
      </c>
      <c r="C189" s="175">
        <v>30</v>
      </c>
      <c r="D189" s="175">
        <v>500</v>
      </c>
      <c r="E189" s="175">
        <v>340</v>
      </c>
      <c r="F189" s="175">
        <v>1160</v>
      </c>
      <c r="G189" s="175">
        <v>550</v>
      </c>
      <c r="H189" s="175">
        <v>840</v>
      </c>
      <c r="I189" s="175">
        <v>1030</v>
      </c>
      <c r="J189" s="175">
        <v>1080</v>
      </c>
      <c r="K189" s="175">
        <v>350</v>
      </c>
      <c r="L189" s="175">
        <v>580</v>
      </c>
      <c r="M189" s="175">
        <v>300</v>
      </c>
      <c r="N189" s="339">
        <f t="shared" si="31"/>
        <v>6775</v>
      </c>
      <c r="O189" s="22" t="s">
        <v>554</v>
      </c>
    </row>
    <row r="190" spans="1:17" s="25" customFormat="1" ht="23.85" customHeight="1" x14ac:dyDescent="0.25">
      <c r="A190" s="136" t="s">
        <v>798</v>
      </c>
      <c r="B190" s="340">
        <f>SUM(B191:B192)</f>
        <v>528</v>
      </c>
      <c r="C190" s="340">
        <f t="shared" ref="C190:I190" si="44">SUM(C191:C192)</f>
        <v>655</v>
      </c>
      <c r="D190" s="340">
        <f t="shared" si="44"/>
        <v>1268</v>
      </c>
      <c r="E190" s="340">
        <f t="shared" si="44"/>
        <v>4166</v>
      </c>
      <c r="F190" s="340">
        <f t="shared" si="44"/>
        <v>5960</v>
      </c>
      <c r="G190" s="340">
        <f t="shared" si="44"/>
        <v>4711</v>
      </c>
      <c r="H190" s="340">
        <f t="shared" si="44"/>
        <v>6367</v>
      </c>
      <c r="I190" s="340">
        <f t="shared" si="44"/>
        <v>7558</v>
      </c>
      <c r="J190" s="340">
        <f>SUM(J191:J192)</f>
        <v>5883</v>
      </c>
      <c r="K190" s="340">
        <f>SUM(K191:K192)</f>
        <v>10845</v>
      </c>
      <c r="L190" s="340">
        <f>SUM(L191:L192)</f>
        <v>8140</v>
      </c>
      <c r="M190" s="340">
        <f>SUM(M191:M192)</f>
        <v>3849</v>
      </c>
      <c r="N190" s="341">
        <f t="shared" si="31"/>
        <v>59930</v>
      </c>
      <c r="O190" s="26" t="s">
        <v>219</v>
      </c>
      <c r="Q190" s="22"/>
    </row>
    <row r="191" spans="1:17" s="25" customFormat="1" ht="21.6" customHeight="1" x14ac:dyDescent="0.25">
      <c r="A191" s="352" t="s">
        <v>989</v>
      </c>
      <c r="B191" s="351">
        <v>428</v>
      </c>
      <c r="C191" s="351">
        <v>513</v>
      </c>
      <c r="D191" s="351">
        <v>795</v>
      </c>
      <c r="E191" s="351">
        <v>2747</v>
      </c>
      <c r="F191" s="351">
        <v>3604</v>
      </c>
      <c r="G191" s="351">
        <v>2571</v>
      </c>
      <c r="H191" s="351">
        <v>3488</v>
      </c>
      <c r="I191" s="351">
        <v>4346</v>
      </c>
      <c r="J191" s="351">
        <v>3002</v>
      </c>
      <c r="K191" s="351">
        <v>8108</v>
      </c>
      <c r="L191" s="351">
        <v>7721</v>
      </c>
      <c r="M191" s="351">
        <v>3705</v>
      </c>
      <c r="N191" s="339">
        <f t="shared" si="31"/>
        <v>41028</v>
      </c>
      <c r="O191" s="26"/>
      <c r="Q191" s="22"/>
    </row>
    <row r="192" spans="1:17" ht="18" customHeight="1" x14ac:dyDescent="0.25">
      <c r="A192" s="132" t="s">
        <v>182</v>
      </c>
      <c r="B192" s="175">
        <v>100</v>
      </c>
      <c r="C192" s="175">
        <v>142</v>
      </c>
      <c r="D192" s="175">
        <v>473</v>
      </c>
      <c r="E192" s="175">
        <v>1419</v>
      </c>
      <c r="F192" s="175">
        <v>2356</v>
      </c>
      <c r="G192" s="175">
        <v>2140</v>
      </c>
      <c r="H192" s="175">
        <v>2879</v>
      </c>
      <c r="I192" s="175">
        <v>3212</v>
      </c>
      <c r="J192" s="175">
        <v>2881</v>
      </c>
      <c r="K192" s="175">
        <v>2737</v>
      </c>
      <c r="L192" s="175">
        <v>419</v>
      </c>
      <c r="M192" s="175">
        <v>144</v>
      </c>
      <c r="N192" s="339">
        <f t="shared" si="31"/>
        <v>18902</v>
      </c>
      <c r="O192" s="22" t="s">
        <v>555</v>
      </c>
    </row>
    <row r="193" spans="1:20" s="114" customFormat="1" ht="23.85" customHeight="1" x14ac:dyDescent="0.25">
      <c r="A193" s="139" t="s">
        <v>799</v>
      </c>
      <c r="B193" s="340">
        <f t="shared" ref="B193:M193" si="45">SUM(B194:B195)</f>
        <v>148</v>
      </c>
      <c r="C193" s="340">
        <f t="shared" si="45"/>
        <v>680</v>
      </c>
      <c r="D193" s="340">
        <f t="shared" si="45"/>
        <v>1613</v>
      </c>
      <c r="E193" s="340">
        <f t="shared" si="45"/>
        <v>466</v>
      </c>
      <c r="F193" s="340">
        <f t="shared" si="45"/>
        <v>1212</v>
      </c>
      <c r="G193" s="340">
        <f t="shared" si="45"/>
        <v>228</v>
      </c>
      <c r="H193" s="340">
        <f t="shared" si="45"/>
        <v>272</v>
      </c>
      <c r="I193" s="340">
        <f t="shared" si="45"/>
        <v>177</v>
      </c>
      <c r="J193" s="340">
        <f t="shared" si="45"/>
        <v>302</v>
      </c>
      <c r="K193" s="340">
        <f t="shared" si="45"/>
        <v>136</v>
      </c>
      <c r="L193" s="340">
        <f t="shared" si="45"/>
        <v>236</v>
      </c>
      <c r="M193" s="340">
        <f t="shared" si="45"/>
        <v>303</v>
      </c>
      <c r="N193" s="341">
        <f t="shared" si="31"/>
        <v>5773</v>
      </c>
      <c r="O193" s="26" t="s">
        <v>286</v>
      </c>
      <c r="P193" s="115"/>
      <c r="Q193" s="115"/>
      <c r="R193" s="115"/>
      <c r="S193" s="115"/>
      <c r="T193" s="115"/>
    </row>
    <row r="194" spans="1:20" ht="18" customHeight="1" x14ac:dyDescent="0.25">
      <c r="A194" s="142" t="s">
        <v>972</v>
      </c>
      <c r="B194" s="175">
        <v>0</v>
      </c>
      <c r="C194" s="175">
        <v>0</v>
      </c>
      <c r="D194" s="175">
        <v>267</v>
      </c>
      <c r="E194" s="175">
        <v>69</v>
      </c>
      <c r="F194" s="175">
        <v>180</v>
      </c>
      <c r="G194" s="175">
        <v>55</v>
      </c>
      <c r="H194" s="175">
        <v>164</v>
      </c>
      <c r="I194" s="175">
        <v>107</v>
      </c>
      <c r="J194" s="175">
        <v>32</v>
      </c>
      <c r="K194" s="175">
        <v>10</v>
      </c>
      <c r="L194" s="175">
        <v>91</v>
      </c>
      <c r="M194" s="175">
        <v>71</v>
      </c>
      <c r="N194" s="339">
        <f t="shared" si="31"/>
        <v>1046</v>
      </c>
      <c r="O194" s="22" t="s">
        <v>915</v>
      </c>
    </row>
    <row r="195" spans="1:20" ht="18" customHeight="1" x14ac:dyDescent="0.25">
      <c r="A195" s="132" t="s">
        <v>277</v>
      </c>
      <c r="B195" s="175">
        <v>148</v>
      </c>
      <c r="C195" s="175">
        <v>680</v>
      </c>
      <c r="D195" s="175">
        <v>1346</v>
      </c>
      <c r="E195" s="175">
        <v>397</v>
      </c>
      <c r="F195" s="175">
        <v>1032</v>
      </c>
      <c r="G195" s="175">
        <v>173</v>
      </c>
      <c r="H195" s="175">
        <v>108</v>
      </c>
      <c r="I195" s="175">
        <v>70</v>
      </c>
      <c r="J195" s="175">
        <v>270</v>
      </c>
      <c r="K195" s="175">
        <v>126</v>
      </c>
      <c r="L195" s="175">
        <v>145</v>
      </c>
      <c r="M195" s="175">
        <v>232</v>
      </c>
      <c r="N195" s="339">
        <f t="shared" si="31"/>
        <v>4727</v>
      </c>
      <c r="O195" s="22" t="s">
        <v>287</v>
      </c>
    </row>
    <row r="196" spans="1:20" s="25" customFormat="1" ht="23.4" customHeight="1" x14ac:dyDescent="0.25">
      <c r="A196" s="136" t="s">
        <v>801</v>
      </c>
      <c r="B196" s="340">
        <f t="shared" ref="B196:M196" si="46">SUM(B197:B198)</f>
        <v>33</v>
      </c>
      <c r="C196" s="340">
        <f t="shared" si="46"/>
        <v>109</v>
      </c>
      <c r="D196" s="340">
        <f t="shared" si="46"/>
        <v>342</v>
      </c>
      <c r="E196" s="340">
        <f t="shared" si="46"/>
        <v>572</v>
      </c>
      <c r="F196" s="340">
        <f t="shared" si="46"/>
        <v>1176</v>
      </c>
      <c r="G196" s="340">
        <f t="shared" si="46"/>
        <v>1903</v>
      </c>
      <c r="H196" s="340">
        <f t="shared" si="46"/>
        <v>3259</v>
      </c>
      <c r="I196" s="340">
        <f t="shared" si="46"/>
        <v>5116</v>
      </c>
      <c r="J196" s="340">
        <f t="shared" si="46"/>
        <v>2640</v>
      </c>
      <c r="K196" s="340">
        <f t="shared" si="46"/>
        <v>633</v>
      </c>
      <c r="L196" s="340">
        <f t="shared" si="46"/>
        <v>103</v>
      </c>
      <c r="M196" s="340">
        <f t="shared" si="46"/>
        <v>75</v>
      </c>
      <c r="N196" s="341">
        <f t="shared" si="31"/>
        <v>15961</v>
      </c>
      <c r="O196" s="26" t="s">
        <v>221</v>
      </c>
      <c r="Q196" s="22"/>
    </row>
    <row r="197" spans="1:20" s="25" customFormat="1" ht="18" customHeight="1" x14ac:dyDescent="0.25">
      <c r="A197" s="140" t="s">
        <v>802</v>
      </c>
      <c r="B197" s="175">
        <v>14</v>
      </c>
      <c r="C197" s="175">
        <v>71</v>
      </c>
      <c r="D197" s="175">
        <v>95</v>
      </c>
      <c r="E197" s="175">
        <v>256</v>
      </c>
      <c r="F197" s="175">
        <v>472</v>
      </c>
      <c r="G197" s="175">
        <v>932</v>
      </c>
      <c r="H197" s="175">
        <v>1639</v>
      </c>
      <c r="I197" s="175">
        <v>2198</v>
      </c>
      <c r="J197" s="175">
        <v>1090</v>
      </c>
      <c r="K197" s="175">
        <v>312</v>
      </c>
      <c r="L197" s="175">
        <v>46</v>
      </c>
      <c r="M197" s="175">
        <v>29</v>
      </c>
      <c r="N197" s="339">
        <f t="shared" si="31"/>
        <v>7154</v>
      </c>
      <c r="O197" s="22" t="s">
        <v>884</v>
      </c>
      <c r="Q197" s="22"/>
    </row>
    <row r="198" spans="1:20" ht="18" customHeight="1" x14ac:dyDescent="0.25">
      <c r="A198" s="132" t="s">
        <v>184</v>
      </c>
      <c r="B198" s="175">
        <v>19</v>
      </c>
      <c r="C198" s="175">
        <v>38</v>
      </c>
      <c r="D198" s="175">
        <v>247</v>
      </c>
      <c r="E198" s="175">
        <v>316</v>
      </c>
      <c r="F198" s="175">
        <v>704</v>
      </c>
      <c r="G198" s="175">
        <v>971</v>
      </c>
      <c r="H198" s="175">
        <v>1620</v>
      </c>
      <c r="I198" s="175">
        <v>2918</v>
      </c>
      <c r="J198" s="175">
        <v>1550</v>
      </c>
      <c r="K198" s="175">
        <v>321</v>
      </c>
      <c r="L198" s="175">
        <v>57</v>
      </c>
      <c r="M198" s="175">
        <v>46</v>
      </c>
      <c r="N198" s="339">
        <f t="shared" si="31"/>
        <v>8807</v>
      </c>
      <c r="O198" s="22" t="s">
        <v>556</v>
      </c>
    </row>
    <row r="199" spans="1:20" s="25" customFormat="1" ht="23.85" customHeight="1" x14ac:dyDescent="0.25">
      <c r="A199" s="139" t="s">
        <v>803</v>
      </c>
      <c r="B199" s="340">
        <f t="shared" ref="B199:M199" si="47">SUM(B200:B200)</f>
        <v>358</v>
      </c>
      <c r="C199" s="340">
        <f t="shared" si="47"/>
        <v>468</v>
      </c>
      <c r="D199" s="340">
        <f t="shared" si="47"/>
        <v>867</v>
      </c>
      <c r="E199" s="340">
        <f t="shared" si="47"/>
        <v>739</v>
      </c>
      <c r="F199" s="340">
        <f t="shared" si="47"/>
        <v>4133</v>
      </c>
      <c r="G199" s="340">
        <f t="shared" si="47"/>
        <v>1614</v>
      </c>
      <c r="H199" s="340">
        <f t="shared" si="47"/>
        <v>1277</v>
      </c>
      <c r="I199" s="340">
        <f t="shared" si="47"/>
        <v>2045</v>
      </c>
      <c r="J199" s="340">
        <f t="shared" si="47"/>
        <v>1221</v>
      </c>
      <c r="K199" s="340">
        <f t="shared" si="47"/>
        <v>621</v>
      </c>
      <c r="L199" s="340">
        <f t="shared" si="47"/>
        <v>296</v>
      </c>
      <c r="M199" s="340">
        <f t="shared" si="47"/>
        <v>465</v>
      </c>
      <c r="N199" s="341">
        <f t="shared" si="31"/>
        <v>14104</v>
      </c>
      <c r="O199" s="26" t="s">
        <v>237</v>
      </c>
      <c r="Q199" s="22"/>
    </row>
    <row r="200" spans="1:20" ht="18" customHeight="1" x14ac:dyDescent="0.25">
      <c r="A200" s="132" t="s">
        <v>224</v>
      </c>
      <c r="B200" s="175">
        <v>358</v>
      </c>
      <c r="C200" s="175">
        <v>468</v>
      </c>
      <c r="D200" s="175">
        <v>867</v>
      </c>
      <c r="E200" s="175">
        <v>739</v>
      </c>
      <c r="F200" s="175">
        <v>4133</v>
      </c>
      <c r="G200" s="175">
        <v>1614</v>
      </c>
      <c r="H200" s="175">
        <v>1277</v>
      </c>
      <c r="I200" s="175">
        <v>2045</v>
      </c>
      <c r="J200" s="175">
        <v>1221</v>
      </c>
      <c r="K200" s="175">
        <v>621</v>
      </c>
      <c r="L200" s="175">
        <v>296</v>
      </c>
      <c r="M200" s="175">
        <v>465</v>
      </c>
      <c r="N200" s="339">
        <f t="shared" si="31"/>
        <v>14104</v>
      </c>
      <c r="O200" s="22" t="s">
        <v>557</v>
      </c>
      <c r="R200" s="21"/>
    </row>
    <row r="201" spans="1:20" s="25" customFormat="1" ht="23.85" customHeight="1" x14ac:dyDescent="0.25">
      <c r="A201" s="139" t="s">
        <v>804</v>
      </c>
      <c r="B201" s="340">
        <f t="shared" ref="B201:M201" si="48">SUM(B202:B205)</f>
        <v>167</v>
      </c>
      <c r="C201" s="340">
        <f t="shared" si="48"/>
        <v>690</v>
      </c>
      <c r="D201" s="340">
        <f t="shared" si="48"/>
        <v>769</v>
      </c>
      <c r="E201" s="340">
        <f t="shared" si="48"/>
        <v>531</v>
      </c>
      <c r="F201" s="340">
        <f t="shared" si="48"/>
        <v>1816</v>
      </c>
      <c r="G201" s="340">
        <f t="shared" si="48"/>
        <v>404</v>
      </c>
      <c r="H201" s="340">
        <f t="shared" si="48"/>
        <v>330</v>
      </c>
      <c r="I201" s="340">
        <f t="shared" si="48"/>
        <v>1653</v>
      </c>
      <c r="J201" s="340">
        <f t="shared" si="48"/>
        <v>448</v>
      </c>
      <c r="K201" s="340">
        <f t="shared" si="48"/>
        <v>527</v>
      </c>
      <c r="L201" s="340">
        <f t="shared" si="48"/>
        <v>426</v>
      </c>
      <c r="M201" s="340">
        <f t="shared" si="48"/>
        <v>634</v>
      </c>
      <c r="N201" s="341">
        <f t="shared" si="31"/>
        <v>8395</v>
      </c>
      <c r="O201" s="26" t="s">
        <v>239</v>
      </c>
      <c r="Q201" s="26"/>
    </row>
    <row r="202" spans="1:20" ht="18" customHeight="1" x14ac:dyDescent="0.25">
      <c r="A202" s="132" t="s">
        <v>805</v>
      </c>
      <c r="B202" s="175">
        <v>4</v>
      </c>
      <c r="C202" s="175">
        <v>0</v>
      </c>
      <c r="D202" s="175">
        <v>301</v>
      </c>
      <c r="E202" s="175">
        <v>52</v>
      </c>
      <c r="F202" s="175">
        <v>392</v>
      </c>
      <c r="G202" s="175">
        <v>0</v>
      </c>
      <c r="H202" s="175">
        <v>64</v>
      </c>
      <c r="I202" s="175">
        <v>30</v>
      </c>
      <c r="J202" s="175">
        <v>67</v>
      </c>
      <c r="K202" s="175">
        <v>39</v>
      </c>
      <c r="L202" s="175">
        <v>0</v>
      </c>
      <c r="M202" s="175">
        <v>3</v>
      </c>
      <c r="N202" s="339">
        <f t="shared" si="31"/>
        <v>952</v>
      </c>
      <c r="O202" s="22" t="s">
        <v>965</v>
      </c>
      <c r="R202" s="21"/>
    </row>
    <row r="203" spans="1:20" ht="18" customHeight="1" x14ac:dyDescent="0.25">
      <c r="A203" s="132" t="s">
        <v>806</v>
      </c>
      <c r="B203" s="175">
        <v>12</v>
      </c>
      <c r="C203" s="175">
        <v>12</v>
      </c>
      <c r="D203" s="175">
        <v>7</v>
      </c>
      <c r="E203" s="175">
        <v>11</v>
      </c>
      <c r="F203" s="175">
        <v>57</v>
      </c>
      <c r="G203" s="175">
        <v>2</v>
      </c>
      <c r="H203" s="175">
        <v>4</v>
      </c>
      <c r="I203" s="175">
        <v>2</v>
      </c>
      <c r="J203" s="175">
        <v>0</v>
      </c>
      <c r="K203" s="175">
        <v>12</v>
      </c>
      <c r="L203" s="175">
        <v>14</v>
      </c>
      <c r="M203" s="175">
        <v>39</v>
      </c>
      <c r="N203" s="339">
        <f t="shared" si="31"/>
        <v>172</v>
      </c>
      <c r="O203" s="22" t="s">
        <v>916</v>
      </c>
      <c r="R203" s="21"/>
    </row>
    <row r="204" spans="1:20" ht="18" customHeight="1" x14ac:dyDescent="0.25">
      <c r="A204" s="132" t="s">
        <v>226</v>
      </c>
      <c r="B204" s="175">
        <v>87</v>
      </c>
      <c r="C204" s="175">
        <v>627</v>
      </c>
      <c r="D204" s="175">
        <v>255</v>
      </c>
      <c r="E204" s="175">
        <v>399</v>
      </c>
      <c r="F204" s="175">
        <v>1019</v>
      </c>
      <c r="G204" s="175">
        <v>199</v>
      </c>
      <c r="H204" s="175">
        <v>228</v>
      </c>
      <c r="I204" s="175">
        <v>1168</v>
      </c>
      <c r="J204" s="175">
        <v>331</v>
      </c>
      <c r="K204" s="175">
        <v>276</v>
      </c>
      <c r="L204" s="175">
        <v>269</v>
      </c>
      <c r="M204" s="175">
        <v>495</v>
      </c>
      <c r="N204" s="339">
        <f t="shared" si="31"/>
        <v>5353</v>
      </c>
      <c r="O204" s="22" t="s">
        <v>559</v>
      </c>
      <c r="R204" s="21"/>
    </row>
    <row r="205" spans="1:20" ht="18" customHeight="1" x14ac:dyDescent="0.25">
      <c r="A205" s="132" t="s">
        <v>619</v>
      </c>
      <c r="B205" s="175">
        <v>64</v>
      </c>
      <c r="C205" s="175">
        <v>51</v>
      </c>
      <c r="D205" s="175">
        <v>206</v>
      </c>
      <c r="E205" s="175">
        <v>69</v>
      </c>
      <c r="F205" s="175">
        <v>348</v>
      </c>
      <c r="G205" s="175">
        <v>203</v>
      </c>
      <c r="H205" s="175">
        <v>34</v>
      </c>
      <c r="I205" s="175">
        <v>453</v>
      </c>
      <c r="J205" s="175">
        <v>50</v>
      </c>
      <c r="K205" s="175">
        <v>200</v>
      </c>
      <c r="L205" s="175">
        <v>143</v>
      </c>
      <c r="M205" s="175">
        <v>97</v>
      </c>
      <c r="N205" s="339">
        <f t="shared" si="31"/>
        <v>1918</v>
      </c>
      <c r="O205" s="22" t="s">
        <v>561</v>
      </c>
      <c r="R205" s="21"/>
    </row>
    <row r="206" spans="1:20" s="25" customFormat="1" ht="23.85" customHeight="1" x14ac:dyDescent="0.25">
      <c r="A206" s="136" t="s">
        <v>807</v>
      </c>
      <c r="B206" s="340">
        <f t="shared" ref="B206:M206" si="49">SUM(B207:B207)</f>
        <v>71</v>
      </c>
      <c r="C206" s="340">
        <f t="shared" si="49"/>
        <v>140</v>
      </c>
      <c r="D206" s="340">
        <f t="shared" si="49"/>
        <v>272</v>
      </c>
      <c r="E206" s="340">
        <f t="shared" si="49"/>
        <v>207</v>
      </c>
      <c r="F206" s="340">
        <f t="shared" si="49"/>
        <v>280</v>
      </c>
      <c r="G206" s="340">
        <f t="shared" si="49"/>
        <v>98</v>
      </c>
      <c r="H206" s="340">
        <f t="shared" si="49"/>
        <v>107</v>
      </c>
      <c r="I206" s="340">
        <f t="shared" si="49"/>
        <v>70</v>
      </c>
      <c r="J206" s="340">
        <f t="shared" si="49"/>
        <v>48</v>
      </c>
      <c r="K206" s="340">
        <f t="shared" si="49"/>
        <v>117</v>
      </c>
      <c r="L206" s="340">
        <f t="shared" si="49"/>
        <v>28</v>
      </c>
      <c r="M206" s="340">
        <f t="shared" si="49"/>
        <v>48</v>
      </c>
      <c r="N206" s="341">
        <f t="shared" si="31"/>
        <v>1486</v>
      </c>
      <c r="O206" s="26" t="s">
        <v>290</v>
      </c>
      <c r="Q206" s="22"/>
    </row>
    <row r="207" spans="1:20" ht="18" customHeight="1" x14ac:dyDescent="0.25">
      <c r="A207" s="132" t="s">
        <v>808</v>
      </c>
      <c r="B207" s="175">
        <v>71</v>
      </c>
      <c r="C207" s="175">
        <v>140</v>
      </c>
      <c r="D207" s="175">
        <v>272</v>
      </c>
      <c r="E207" s="175">
        <v>207</v>
      </c>
      <c r="F207" s="175">
        <v>280</v>
      </c>
      <c r="G207" s="175">
        <v>98</v>
      </c>
      <c r="H207" s="175">
        <v>107</v>
      </c>
      <c r="I207" s="175">
        <v>70</v>
      </c>
      <c r="J207" s="175">
        <v>48</v>
      </c>
      <c r="K207" s="175">
        <v>117</v>
      </c>
      <c r="L207" s="175">
        <v>28</v>
      </c>
      <c r="M207" s="175">
        <v>48</v>
      </c>
      <c r="N207" s="339">
        <f t="shared" si="31"/>
        <v>1486</v>
      </c>
      <c r="O207" s="22" t="s">
        <v>562</v>
      </c>
    </row>
    <row r="208" spans="1:20" s="25" customFormat="1" ht="23.85" customHeight="1" x14ac:dyDescent="0.25">
      <c r="A208" s="136" t="s">
        <v>809</v>
      </c>
      <c r="B208" s="340">
        <f t="shared" ref="B208:M208" si="50">SUM(B209:B210)</f>
        <v>6217</v>
      </c>
      <c r="C208" s="340">
        <f t="shared" si="50"/>
        <v>6392</v>
      </c>
      <c r="D208" s="340">
        <f t="shared" si="50"/>
        <v>15961</v>
      </c>
      <c r="E208" s="340">
        <f t="shared" si="50"/>
        <v>28717</v>
      </c>
      <c r="F208" s="340">
        <f t="shared" si="50"/>
        <v>29019</v>
      </c>
      <c r="G208" s="340">
        <f t="shared" si="50"/>
        <v>22866</v>
      </c>
      <c r="H208" s="340">
        <f t="shared" si="50"/>
        <v>20339</v>
      </c>
      <c r="I208" s="340">
        <f t="shared" si="50"/>
        <v>22602</v>
      </c>
      <c r="J208" s="340">
        <f t="shared" si="50"/>
        <v>24502</v>
      </c>
      <c r="K208" s="340">
        <f t="shared" si="50"/>
        <v>21523</v>
      </c>
      <c r="L208" s="340">
        <f t="shared" si="50"/>
        <v>7658</v>
      </c>
      <c r="M208" s="340">
        <f t="shared" si="50"/>
        <v>7285</v>
      </c>
      <c r="N208" s="341">
        <f t="shared" si="31"/>
        <v>213081</v>
      </c>
      <c r="O208" s="26" t="s">
        <v>241</v>
      </c>
      <c r="Q208" s="22"/>
    </row>
    <row r="209" spans="1:20" ht="18" customHeight="1" x14ac:dyDescent="0.25">
      <c r="A209" s="140" t="s">
        <v>412</v>
      </c>
      <c r="B209" s="175">
        <v>51</v>
      </c>
      <c r="C209" s="175">
        <v>0</v>
      </c>
      <c r="D209" s="175">
        <v>244</v>
      </c>
      <c r="E209" s="175">
        <v>154</v>
      </c>
      <c r="F209" s="175">
        <v>110</v>
      </c>
      <c r="G209" s="175">
        <v>63</v>
      </c>
      <c r="H209" s="175">
        <v>52</v>
      </c>
      <c r="I209" s="175">
        <v>61</v>
      </c>
      <c r="J209" s="175">
        <v>363</v>
      </c>
      <c r="K209" s="175">
        <v>121</v>
      </c>
      <c r="L209" s="175">
        <v>17</v>
      </c>
      <c r="M209" s="175">
        <v>18</v>
      </c>
      <c r="N209" s="339">
        <f t="shared" si="31"/>
        <v>1254</v>
      </c>
      <c r="O209" s="22" t="s">
        <v>829</v>
      </c>
      <c r="P209" s="21"/>
      <c r="R209" s="21"/>
      <c r="S209" s="21"/>
      <c r="T209" s="21"/>
    </row>
    <row r="210" spans="1:20" ht="17.7" customHeight="1" x14ac:dyDescent="0.25">
      <c r="A210" s="132" t="s">
        <v>228</v>
      </c>
      <c r="B210" s="175">
        <v>6166</v>
      </c>
      <c r="C210" s="175">
        <v>6392</v>
      </c>
      <c r="D210" s="175">
        <v>15717</v>
      </c>
      <c r="E210" s="175">
        <v>28563</v>
      </c>
      <c r="F210" s="175">
        <v>28909</v>
      </c>
      <c r="G210" s="175">
        <v>22803</v>
      </c>
      <c r="H210" s="175">
        <v>20287</v>
      </c>
      <c r="I210" s="175">
        <v>22541</v>
      </c>
      <c r="J210" s="175">
        <v>24139</v>
      </c>
      <c r="K210" s="175">
        <v>21402</v>
      </c>
      <c r="L210" s="175">
        <v>7641</v>
      </c>
      <c r="M210" s="175">
        <v>7267</v>
      </c>
      <c r="N210" s="339">
        <f t="shared" si="31"/>
        <v>211827</v>
      </c>
      <c r="O210" s="22" t="s">
        <v>563</v>
      </c>
    </row>
    <row r="211" spans="1:20" s="25" customFormat="1" ht="23.85" customHeight="1" x14ac:dyDescent="0.25">
      <c r="A211" s="136" t="s">
        <v>810</v>
      </c>
      <c r="B211" s="340">
        <f t="shared" ref="B211:M211" si="51">SUM(B212:B214)</f>
        <v>0</v>
      </c>
      <c r="C211" s="340">
        <f t="shared" si="51"/>
        <v>0</v>
      </c>
      <c r="D211" s="340">
        <f t="shared" si="51"/>
        <v>0</v>
      </c>
      <c r="E211" s="340">
        <f t="shared" si="51"/>
        <v>65</v>
      </c>
      <c r="F211" s="340">
        <f t="shared" si="51"/>
        <v>191</v>
      </c>
      <c r="G211" s="340">
        <f t="shared" si="51"/>
        <v>210</v>
      </c>
      <c r="H211" s="340">
        <f t="shared" si="51"/>
        <v>138</v>
      </c>
      <c r="I211" s="340">
        <f t="shared" si="51"/>
        <v>231</v>
      </c>
      <c r="J211" s="340">
        <f t="shared" si="51"/>
        <v>275</v>
      </c>
      <c r="K211" s="340">
        <f t="shared" si="51"/>
        <v>251</v>
      </c>
      <c r="L211" s="340">
        <f t="shared" si="51"/>
        <v>20</v>
      </c>
      <c r="M211" s="340">
        <f t="shared" si="51"/>
        <v>0</v>
      </c>
      <c r="N211" s="341">
        <f t="shared" si="31"/>
        <v>1381</v>
      </c>
      <c r="O211" s="26" t="s">
        <v>243</v>
      </c>
      <c r="Q211" s="22"/>
    </row>
    <row r="212" spans="1:20" ht="18" customHeight="1" x14ac:dyDescent="0.25">
      <c r="A212" s="140" t="s">
        <v>620</v>
      </c>
      <c r="B212" s="175">
        <v>0</v>
      </c>
      <c r="C212" s="175">
        <v>0</v>
      </c>
      <c r="D212" s="175">
        <v>0</v>
      </c>
      <c r="E212" s="175">
        <v>65</v>
      </c>
      <c r="F212" s="175">
        <v>191</v>
      </c>
      <c r="G212" s="175">
        <v>210</v>
      </c>
      <c r="H212" s="175">
        <v>138</v>
      </c>
      <c r="I212" s="175">
        <v>231</v>
      </c>
      <c r="J212" s="175">
        <v>275</v>
      </c>
      <c r="K212" s="175">
        <v>251</v>
      </c>
      <c r="L212" s="175">
        <v>20</v>
      </c>
      <c r="M212" s="175">
        <v>0</v>
      </c>
      <c r="N212" s="339">
        <f t="shared" si="31"/>
        <v>1381</v>
      </c>
      <c r="O212" s="22" t="s">
        <v>842</v>
      </c>
      <c r="P212" s="21"/>
      <c r="R212" s="21"/>
      <c r="S212" s="21"/>
      <c r="T212" s="21"/>
    </row>
    <row r="213" spans="1:20" ht="18" customHeight="1" x14ac:dyDescent="0.25">
      <c r="A213" s="132" t="s">
        <v>230</v>
      </c>
      <c r="B213" s="175">
        <v>0</v>
      </c>
      <c r="C213" s="175">
        <v>0</v>
      </c>
      <c r="D213" s="175">
        <v>0</v>
      </c>
      <c r="E213" s="175">
        <v>0</v>
      </c>
      <c r="F213" s="175">
        <v>0</v>
      </c>
      <c r="G213" s="175">
        <v>0</v>
      </c>
      <c r="H213" s="175">
        <v>0</v>
      </c>
      <c r="I213" s="175">
        <v>0</v>
      </c>
      <c r="J213" s="175">
        <v>0</v>
      </c>
      <c r="K213" s="175">
        <v>0</v>
      </c>
      <c r="L213" s="175">
        <v>0</v>
      </c>
      <c r="M213" s="175">
        <v>0</v>
      </c>
      <c r="N213" s="339">
        <f t="shared" si="31"/>
        <v>0</v>
      </c>
      <c r="O213" s="22" t="s">
        <v>564</v>
      </c>
    </row>
    <row r="214" spans="1:20" ht="18" customHeight="1" x14ac:dyDescent="0.25">
      <c r="A214" s="132" t="s">
        <v>353</v>
      </c>
      <c r="B214" s="175">
        <v>0</v>
      </c>
      <c r="C214" s="175">
        <v>0</v>
      </c>
      <c r="D214" s="175">
        <v>0</v>
      </c>
      <c r="E214" s="175">
        <v>0</v>
      </c>
      <c r="F214" s="175">
        <v>0</v>
      </c>
      <c r="G214" s="175">
        <v>0</v>
      </c>
      <c r="H214" s="175">
        <v>0</v>
      </c>
      <c r="I214" s="175">
        <v>0</v>
      </c>
      <c r="J214" s="175">
        <v>0</v>
      </c>
      <c r="K214" s="175">
        <v>0</v>
      </c>
      <c r="L214" s="175">
        <v>0</v>
      </c>
      <c r="M214" s="175">
        <v>0</v>
      </c>
      <c r="N214" s="339">
        <f t="shared" si="31"/>
        <v>0</v>
      </c>
      <c r="O214" s="22" t="s">
        <v>565</v>
      </c>
    </row>
    <row r="215" spans="1:20" s="25" customFormat="1" ht="23.85" customHeight="1" x14ac:dyDescent="0.25">
      <c r="A215" s="139" t="s">
        <v>811</v>
      </c>
      <c r="B215" s="340">
        <f t="shared" ref="B215:M215" si="52">SUM(B216:B218)</f>
        <v>503</v>
      </c>
      <c r="C215" s="340">
        <f t="shared" si="52"/>
        <v>1265</v>
      </c>
      <c r="D215" s="340">
        <f t="shared" si="52"/>
        <v>1978</v>
      </c>
      <c r="E215" s="340">
        <f t="shared" si="52"/>
        <v>6125</v>
      </c>
      <c r="F215" s="340">
        <f t="shared" si="52"/>
        <v>7558</v>
      </c>
      <c r="G215" s="340">
        <f t="shared" si="52"/>
        <v>7089</v>
      </c>
      <c r="H215" s="340">
        <f t="shared" si="52"/>
        <v>8997</v>
      </c>
      <c r="I215" s="340">
        <f t="shared" si="52"/>
        <v>9757</v>
      </c>
      <c r="J215" s="340">
        <f t="shared" si="52"/>
        <v>9454</v>
      </c>
      <c r="K215" s="340">
        <f t="shared" si="52"/>
        <v>7623</v>
      </c>
      <c r="L215" s="340">
        <f t="shared" si="52"/>
        <v>1555</v>
      </c>
      <c r="M215" s="340">
        <f t="shared" si="52"/>
        <v>2303</v>
      </c>
      <c r="N215" s="341">
        <f t="shared" ref="N215:N223" si="53">SUM(B215:M215)</f>
        <v>64207</v>
      </c>
      <c r="O215" s="26" t="s">
        <v>245</v>
      </c>
      <c r="Q215" s="22"/>
    </row>
    <row r="216" spans="1:20" ht="18" customHeight="1" x14ac:dyDescent="0.25">
      <c r="A216" s="132" t="s">
        <v>621</v>
      </c>
      <c r="B216" s="175">
        <v>54</v>
      </c>
      <c r="C216" s="175">
        <v>239</v>
      </c>
      <c r="D216" s="175">
        <v>205</v>
      </c>
      <c r="E216" s="175">
        <v>464</v>
      </c>
      <c r="F216" s="175">
        <v>977</v>
      </c>
      <c r="G216" s="175">
        <v>687</v>
      </c>
      <c r="H216" s="175">
        <v>1121</v>
      </c>
      <c r="I216" s="175">
        <v>1229</v>
      </c>
      <c r="J216" s="175">
        <v>1176</v>
      </c>
      <c r="K216" s="175">
        <v>1167</v>
      </c>
      <c r="L216" s="175">
        <v>212</v>
      </c>
      <c r="M216" s="175">
        <v>234</v>
      </c>
      <c r="N216" s="339">
        <f t="shared" si="53"/>
        <v>7765</v>
      </c>
      <c r="O216" s="22" t="s">
        <v>843</v>
      </c>
      <c r="P216" s="21"/>
      <c r="R216" s="21"/>
      <c r="S216" s="21"/>
      <c r="T216" s="21"/>
    </row>
    <row r="217" spans="1:20" ht="18" customHeight="1" x14ac:dyDescent="0.25">
      <c r="A217" s="132" t="s">
        <v>307</v>
      </c>
      <c r="B217" s="175">
        <v>96</v>
      </c>
      <c r="C217" s="175">
        <v>169</v>
      </c>
      <c r="D217" s="175">
        <v>235</v>
      </c>
      <c r="E217" s="175">
        <v>870</v>
      </c>
      <c r="F217" s="175">
        <v>756</v>
      </c>
      <c r="G217" s="175">
        <v>694</v>
      </c>
      <c r="H217" s="175">
        <v>836</v>
      </c>
      <c r="I217" s="175">
        <v>832</v>
      </c>
      <c r="J217" s="175">
        <v>955</v>
      </c>
      <c r="K217" s="175">
        <v>848</v>
      </c>
      <c r="L217" s="175">
        <v>344</v>
      </c>
      <c r="M217" s="175">
        <v>160</v>
      </c>
      <c r="N217" s="339">
        <f t="shared" si="53"/>
        <v>6795</v>
      </c>
      <c r="O217" s="22" t="s">
        <v>309</v>
      </c>
    </row>
    <row r="218" spans="1:20" ht="17.7" customHeight="1" x14ac:dyDescent="0.25">
      <c r="A218" s="132" t="s">
        <v>354</v>
      </c>
      <c r="B218" s="175">
        <v>353</v>
      </c>
      <c r="C218" s="175">
        <v>857</v>
      </c>
      <c r="D218" s="175">
        <v>1538</v>
      </c>
      <c r="E218" s="175">
        <v>4791</v>
      </c>
      <c r="F218" s="175">
        <v>5825</v>
      </c>
      <c r="G218" s="175">
        <v>5708</v>
      </c>
      <c r="H218" s="175">
        <v>7040</v>
      </c>
      <c r="I218" s="175">
        <v>7696</v>
      </c>
      <c r="J218" s="175">
        <v>7323</v>
      </c>
      <c r="K218" s="175">
        <v>5608</v>
      </c>
      <c r="L218" s="175">
        <v>999</v>
      </c>
      <c r="M218" s="175">
        <v>1909</v>
      </c>
      <c r="N218" s="339">
        <f t="shared" si="53"/>
        <v>49647</v>
      </c>
      <c r="O218" s="22" t="s">
        <v>246</v>
      </c>
    </row>
    <row r="219" spans="1:20" s="25" customFormat="1" ht="23.85" customHeight="1" x14ac:dyDescent="0.25">
      <c r="A219" s="139" t="s">
        <v>812</v>
      </c>
      <c r="B219" s="340">
        <f t="shared" ref="B219:M219" si="54">SUM(B220:B223)</f>
        <v>207</v>
      </c>
      <c r="C219" s="340">
        <f t="shared" si="54"/>
        <v>432</v>
      </c>
      <c r="D219" s="340">
        <f t="shared" si="54"/>
        <v>1048</v>
      </c>
      <c r="E219" s="340">
        <f t="shared" si="54"/>
        <v>968</v>
      </c>
      <c r="F219" s="340">
        <f t="shared" si="54"/>
        <v>1700</v>
      </c>
      <c r="G219" s="340">
        <f t="shared" si="54"/>
        <v>1351</v>
      </c>
      <c r="H219" s="340">
        <f t="shared" si="54"/>
        <v>2380</v>
      </c>
      <c r="I219" s="340">
        <f t="shared" si="54"/>
        <v>4143</v>
      </c>
      <c r="J219" s="340">
        <f t="shared" si="54"/>
        <v>1685</v>
      </c>
      <c r="K219" s="340">
        <f t="shared" si="54"/>
        <v>850</v>
      </c>
      <c r="L219" s="340">
        <f t="shared" si="54"/>
        <v>725</v>
      </c>
      <c r="M219" s="340">
        <f t="shared" si="54"/>
        <v>247</v>
      </c>
      <c r="N219" s="341">
        <f t="shared" si="53"/>
        <v>15736</v>
      </c>
      <c r="O219" s="26" t="s">
        <v>247</v>
      </c>
      <c r="Q219" s="22"/>
    </row>
    <row r="220" spans="1:20" ht="18" customHeight="1" x14ac:dyDescent="0.25">
      <c r="A220" s="132" t="s">
        <v>355</v>
      </c>
      <c r="B220" s="175">
        <v>17</v>
      </c>
      <c r="C220" s="175">
        <v>51</v>
      </c>
      <c r="D220" s="175">
        <v>365</v>
      </c>
      <c r="E220" s="175">
        <v>243</v>
      </c>
      <c r="F220" s="175">
        <v>476</v>
      </c>
      <c r="G220" s="175">
        <v>653</v>
      </c>
      <c r="H220" s="175">
        <v>723</v>
      </c>
      <c r="I220" s="175">
        <v>1206</v>
      </c>
      <c r="J220" s="175">
        <v>498</v>
      </c>
      <c r="K220" s="175">
        <v>159</v>
      </c>
      <c r="L220" s="175">
        <v>109</v>
      </c>
      <c r="M220" s="175">
        <v>31</v>
      </c>
      <c r="N220" s="339">
        <f t="shared" si="53"/>
        <v>4531</v>
      </c>
      <c r="O220" s="22" t="s">
        <v>966</v>
      </c>
    </row>
    <row r="221" spans="1:20" ht="18" customHeight="1" x14ac:dyDescent="0.25">
      <c r="A221" s="132" t="s">
        <v>236</v>
      </c>
      <c r="B221" s="175">
        <v>59</v>
      </c>
      <c r="C221" s="175">
        <v>104</v>
      </c>
      <c r="D221" s="175">
        <v>97</v>
      </c>
      <c r="E221" s="175">
        <v>195</v>
      </c>
      <c r="F221" s="175">
        <v>307</v>
      </c>
      <c r="G221" s="175">
        <v>142</v>
      </c>
      <c r="H221" s="175">
        <v>350</v>
      </c>
      <c r="I221" s="175">
        <v>901</v>
      </c>
      <c r="J221" s="175">
        <v>309</v>
      </c>
      <c r="K221" s="175">
        <v>170</v>
      </c>
      <c r="L221" s="175">
        <v>165</v>
      </c>
      <c r="M221" s="175">
        <v>0</v>
      </c>
      <c r="N221" s="339">
        <f t="shared" si="53"/>
        <v>2799</v>
      </c>
      <c r="O221" s="22" t="s">
        <v>568</v>
      </c>
    </row>
    <row r="222" spans="1:20" ht="18" customHeight="1" x14ac:dyDescent="0.25">
      <c r="A222" s="132" t="s">
        <v>813</v>
      </c>
      <c r="B222" s="175">
        <v>59</v>
      </c>
      <c r="C222" s="175">
        <v>104</v>
      </c>
      <c r="D222" s="175">
        <v>282</v>
      </c>
      <c r="E222" s="175">
        <v>315</v>
      </c>
      <c r="F222" s="175">
        <v>401</v>
      </c>
      <c r="G222" s="175">
        <v>336</v>
      </c>
      <c r="H222" s="175">
        <v>757</v>
      </c>
      <c r="I222" s="175">
        <v>1313</v>
      </c>
      <c r="J222" s="175">
        <v>553</v>
      </c>
      <c r="K222" s="175">
        <v>293</v>
      </c>
      <c r="L222" s="175">
        <v>318</v>
      </c>
      <c r="M222" s="175">
        <v>132</v>
      </c>
      <c r="N222" s="339">
        <f t="shared" si="53"/>
        <v>4863</v>
      </c>
      <c r="O222" s="22" t="s">
        <v>569</v>
      </c>
    </row>
    <row r="223" spans="1:20" ht="18" customHeight="1" thickBot="1" x14ac:dyDescent="0.3">
      <c r="A223" s="132" t="s">
        <v>292</v>
      </c>
      <c r="B223" s="175">
        <v>72</v>
      </c>
      <c r="C223" s="175">
        <v>173</v>
      </c>
      <c r="D223" s="175">
        <v>304</v>
      </c>
      <c r="E223" s="175">
        <v>215</v>
      </c>
      <c r="F223" s="175">
        <v>516</v>
      </c>
      <c r="G223" s="175">
        <v>220</v>
      </c>
      <c r="H223" s="175">
        <v>550</v>
      </c>
      <c r="I223" s="175">
        <v>723</v>
      </c>
      <c r="J223" s="175">
        <v>325</v>
      </c>
      <c r="K223" s="175">
        <v>228</v>
      </c>
      <c r="L223" s="175">
        <v>133</v>
      </c>
      <c r="M223" s="175">
        <v>84</v>
      </c>
      <c r="N223" s="339">
        <f t="shared" si="53"/>
        <v>3543</v>
      </c>
      <c r="O223" s="22" t="s">
        <v>570</v>
      </c>
    </row>
    <row r="224" spans="1:20" ht="36" customHeight="1" thickTop="1" thickBot="1" x14ac:dyDescent="0.3">
      <c r="A224" s="517"/>
      <c r="B224" s="518"/>
      <c r="C224" s="518"/>
      <c r="D224" s="518"/>
      <c r="E224" s="518"/>
      <c r="F224" s="518"/>
      <c r="G224" s="518"/>
      <c r="H224" s="518"/>
      <c r="I224" s="518"/>
      <c r="J224" s="518"/>
      <c r="K224" s="518"/>
      <c r="L224" s="518"/>
      <c r="M224" s="518"/>
      <c r="N224" s="518"/>
      <c r="O224" s="25"/>
    </row>
    <row r="225" spans="1:19" ht="1.2" customHeight="1" thickBot="1" x14ac:dyDescent="0.3">
      <c r="A225" s="519"/>
      <c r="B225" s="520"/>
      <c r="C225" s="520"/>
      <c r="D225" s="520"/>
      <c r="E225" s="520"/>
      <c r="F225" s="520"/>
      <c r="G225" s="520"/>
      <c r="H225" s="520"/>
      <c r="I225" s="520"/>
      <c r="J225" s="520"/>
      <c r="K225" s="520"/>
      <c r="L225" s="520"/>
      <c r="M225" s="520"/>
      <c r="N225" s="520"/>
      <c r="O225" s="25"/>
    </row>
    <row r="226" spans="1:19" ht="23.85" customHeight="1" x14ac:dyDescent="0.25">
      <c r="A226" s="521" t="s">
        <v>815</v>
      </c>
      <c r="B226" s="523" t="s">
        <v>702</v>
      </c>
      <c r="C226" s="507" t="s">
        <v>703</v>
      </c>
      <c r="D226" s="507" t="s">
        <v>704</v>
      </c>
      <c r="E226" s="507" t="s">
        <v>705</v>
      </c>
      <c r="F226" s="507" t="s">
        <v>706</v>
      </c>
      <c r="G226" s="507" t="s">
        <v>707</v>
      </c>
      <c r="H226" s="507" t="s">
        <v>708</v>
      </c>
      <c r="I226" s="507" t="s">
        <v>709</v>
      </c>
      <c r="J226" s="507" t="s">
        <v>710</v>
      </c>
      <c r="K226" s="507" t="s">
        <v>711</v>
      </c>
      <c r="L226" s="507" t="s">
        <v>712</v>
      </c>
      <c r="M226" s="507" t="s">
        <v>713</v>
      </c>
      <c r="N226" s="511" t="s">
        <v>714</v>
      </c>
      <c r="O226" s="25"/>
    </row>
    <row r="227" spans="1:19" ht="8.6999999999999993" customHeight="1" thickBot="1" x14ac:dyDescent="0.3">
      <c r="A227" s="522"/>
      <c r="B227" s="524"/>
      <c r="C227" s="508"/>
      <c r="D227" s="508"/>
      <c r="E227" s="508"/>
      <c r="F227" s="508"/>
      <c r="G227" s="508"/>
      <c r="H227" s="508"/>
      <c r="I227" s="508"/>
      <c r="J227" s="508"/>
      <c r="K227" s="508"/>
      <c r="L227" s="508"/>
      <c r="M227" s="508"/>
      <c r="N227" s="512"/>
      <c r="O227" s="25"/>
    </row>
    <row r="228" spans="1:19" ht="18" customHeight="1" x14ac:dyDescent="0.25">
      <c r="A228" s="146" t="s">
        <v>816</v>
      </c>
      <c r="B228" s="343">
        <v>78197</v>
      </c>
      <c r="C228" s="343">
        <v>132098</v>
      </c>
      <c r="D228" s="343">
        <v>242838</v>
      </c>
      <c r="E228" s="343">
        <v>292151</v>
      </c>
      <c r="F228" s="343">
        <v>257897</v>
      </c>
      <c r="G228" s="343">
        <v>176006</v>
      </c>
      <c r="H228" s="343">
        <v>222311</v>
      </c>
      <c r="I228" s="343">
        <v>269128</v>
      </c>
      <c r="J228" s="343">
        <v>212376</v>
      </c>
      <c r="K228" s="343">
        <v>214895</v>
      </c>
      <c r="L228" s="343">
        <v>134976</v>
      </c>
      <c r="M228" s="343">
        <v>127442</v>
      </c>
      <c r="N228" s="345">
        <f>SUM(B228:M228)</f>
        <v>2360315</v>
      </c>
      <c r="O228" s="25" t="s">
        <v>377</v>
      </c>
    </row>
    <row r="229" spans="1:19" ht="18" customHeight="1" thickBot="1" x14ac:dyDescent="0.3">
      <c r="A229" s="149" t="s">
        <v>817</v>
      </c>
      <c r="B229" s="344">
        <v>167</v>
      </c>
      <c r="C229" s="344">
        <v>105</v>
      </c>
      <c r="D229" s="344">
        <v>194</v>
      </c>
      <c r="E229" s="344">
        <v>5922</v>
      </c>
      <c r="F229" s="344">
        <v>10411</v>
      </c>
      <c r="G229" s="344">
        <v>22708</v>
      </c>
      <c r="H229" s="344">
        <v>28088</v>
      </c>
      <c r="I229" s="344">
        <v>30957</v>
      </c>
      <c r="J229" s="344">
        <v>28154</v>
      </c>
      <c r="K229" s="344">
        <v>21874</v>
      </c>
      <c r="L229" s="344">
        <v>752</v>
      </c>
      <c r="M229" s="344">
        <v>122</v>
      </c>
      <c r="N229" s="346">
        <f>SUM(B229:M229)</f>
        <v>149454</v>
      </c>
      <c r="O229" s="25" t="s">
        <v>417</v>
      </c>
    </row>
    <row r="230" spans="1:19" x14ac:dyDescent="0.2">
      <c r="A230" s="504" t="s">
        <v>973</v>
      </c>
      <c r="B230" s="525"/>
      <c r="C230" s="525"/>
      <c r="D230" s="525"/>
      <c r="E230" s="525"/>
      <c r="F230" s="525"/>
      <c r="G230" s="525"/>
      <c r="H230" s="525"/>
      <c r="I230" s="525"/>
      <c r="J230" s="525"/>
      <c r="K230" s="525"/>
      <c r="L230" s="525"/>
      <c r="M230" s="525"/>
      <c r="N230" s="525"/>
    </row>
    <row r="231" spans="1:19" ht="11.4" customHeight="1" x14ac:dyDescent="0.2">
      <c r="A231" s="526"/>
      <c r="B231" s="526"/>
      <c r="C231" s="526"/>
      <c r="D231" s="526"/>
      <c r="E231" s="526"/>
      <c r="F231" s="526"/>
      <c r="G231" s="526"/>
      <c r="H231" s="526"/>
      <c r="I231" s="526"/>
      <c r="J231" s="526"/>
      <c r="K231" s="526"/>
      <c r="L231" s="526"/>
      <c r="M231" s="526"/>
      <c r="N231" s="526"/>
    </row>
    <row r="232" spans="1:19" ht="11.4" customHeight="1" x14ac:dyDescent="0.2">
      <c r="A232" s="526"/>
      <c r="B232" s="526"/>
      <c r="C232" s="526"/>
      <c r="D232" s="526"/>
      <c r="E232" s="526"/>
      <c r="F232" s="526"/>
      <c r="G232" s="526"/>
      <c r="H232" s="526"/>
      <c r="I232" s="526"/>
      <c r="J232" s="526"/>
      <c r="K232" s="526"/>
      <c r="L232" s="526"/>
      <c r="M232" s="526"/>
      <c r="N232" s="526"/>
    </row>
    <row r="233" spans="1:19" ht="13.2" x14ac:dyDescent="0.25">
      <c r="A233" s="526"/>
      <c r="B233" s="526"/>
      <c r="C233" s="526"/>
      <c r="D233" s="526"/>
      <c r="E233" s="526"/>
      <c r="F233" s="526"/>
      <c r="G233" s="526"/>
      <c r="H233" s="526"/>
      <c r="I233" s="526"/>
      <c r="J233" s="526"/>
      <c r="K233" s="526"/>
      <c r="L233" s="526"/>
      <c r="M233" s="526"/>
      <c r="N233" s="526"/>
      <c r="P233" s="23"/>
      <c r="Q233" s="21"/>
      <c r="R233"/>
      <c r="S233"/>
    </row>
    <row r="234" spans="1:19" ht="13.2" x14ac:dyDescent="0.25">
      <c r="A234" s="526"/>
      <c r="B234" s="526"/>
      <c r="C234" s="526"/>
      <c r="D234" s="526"/>
      <c r="E234" s="526"/>
      <c r="F234" s="526"/>
      <c r="G234" s="526"/>
      <c r="H234" s="526"/>
      <c r="I234" s="526"/>
      <c r="J234" s="526"/>
      <c r="K234" s="526"/>
      <c r="L234" s="526"/>
      <c r="M234" s="526"/>
      <c r="N234" s="526"/>
      <c r="P234" s="23"/>
      <c r="Q234" s="21"/>
      <c r="R234"/>
      <c r="S234"/>
    </row>
    <row r="235" spans="1:19" ht="11.4" customHeight="1" x14ac:dyDescent="0.2">
      <c r="A235" s="526"/>
      <c r="B235" s="526"/>
      <c r="C235" s="526"/>
      <c r="D235" s="526"/>
      <c r="E235" s="526"/>
      <c r="F235" s="526"/>
      <c r="G235" s="526"/>
      <c r="H235" s="526"/>
      <c r="I235" s="526"/>
      <c r="J235" s="526"/>
      <c r="K235" s="526"/>
      <c r="L235" s="526"/>
      <c r="M235" s="526"/>
      <c r="N235" s="526"/>
    </row>
    <row r="236" spans="1:19" ht="11.4" customHeight="1" x14ac:dyDescent="0.2">
      <c r="A236" s="526"/>
      <c r="B236" s="526"/>
      <c r="C236" s="526"/>
      <c r="D236" s="526"/>
      <c r="E236" s="526"/>
      <c r="F236" s="526"/>
      <c r="G236" s="526"/>
      <c r="H236" s="526"/>
      <c r="I236" s="526"/>
      <c r="J236" s="526"/>
      <c r="K236" s="526"/>
      <c r="L236" s="526"/>
      <c r="M236" s="526"/>
      <c r="N236" s="526"/>
      <c r="O236" s="336"/>
    </row>
    <row r="237" spans="1:19" ht="12" x14ac:dyDescent="0.25">
      <c r="A237" s="26"/>
      <c r="B237" s="25"/>
      <c r="C237" s="25"/>
      <c r="O237" s="336"/>
    </row>
    <row r="238" spans="1:19" x14ac:dyDescent="0.2">
      <c r="A238" s="107"/>
      <c r="O238" s="336"/>
    </row>
    <row r="239" spans="1:19" x14ac:dyDescent="0.2">
      <c r="A239" s="342"/>
    </row>
    <row r="245" spans="1:15" x14ac:dyDescent="0.2">
      <c r="O245" s="336"/>
    </row>
    <row r="246" spans="1:15" ht="13.2" x14ac:dyDescent="0.25">
      <c r="A246" s="30"/>
      <c r="O246" s="336"/>
    </row>
    <row r="247" spans="1:15" ht="13.2" x14ac:dyDescent="0.25">
      <c r="A247" s="30"/>
    </row>
    <row r="248" spans="1:15" ht="12" x14ac:dyDescent="0.25">
      <c r="A248" s="25"/>
    </row>
    <row r="263" spans="1:1" ht="12" x14ac:dyDescent="0.25">
      <c r="A263" s="25"/>
    </row>
    <row r="267" spans="1:1" ht="12" x14ac:dyDescent="0.25">
      <c r="A267" s="25"/>
    </row>
    <row r="271" spans="1:1" ht="12" x14ac:dyDescent="0.25">
      <c r="A271" s="25"/>
    </row>
    <row r="274" spans="1:1" ht="12" x14ac:dyDescent="0.25">
      <c r="A274" s="25"/>
    </row>
    <row r="285" spans="1:1" ht="12" x14ac:dyDescent="0.25">
      <c r="A285" s="25"/>
    </row>
    <row r="290" spans="1:1" ht="12" x14ac:dyDescent="0.25">
      <c r="A290" s="25"/>
    </row>
    <row r="297" spans="1:1" ht="12" x14ac:dyDescent="0.25">
      <c r="A297" s="25"/>
    </row>
    <row r="300" spans="1:1" ht="12" x14ac:dyDescent="0.25">
      <c r="A300" s="25"/>
    </row>
    <row r="304" spans="1:1" ht="12" x14ac:dyDescent="0.25">
      <c r="A304" s="25"/>
    </row>
    <row r="308" spans="1:1" ht="12" x14ac:dyDescent="0.25">
      <c r="A308" s="25"/>
    </row>
    <row r="313" spans="1:1" ht="12" x14ac:dyDescent="0.25">
      <c r="A313" s="25"/>
    </row>
    <row r="321" spans="1:1" ht="12" x14ac:dyDescent="0.25">
      <c r="A321" s="25"/>
    </row>
    <row r="326" spans="1:1" ht="12" x14ac:dyDescent="0.25">
      <c r="A326" s="25"/>
    </row>
    <row r="331" spans="1:1" ht="12" x14ac:dyDescent="0.25">
      <c r="A331" s="25"/>
    </row>
    <row r="334" spans="1:1" ht="12" x14ac:dyDescent="0.25">
      <c r="A334" s="25"/>
    </row>
    <row r="339" spans="1:1" ht="12" x14ac:dyDescent="0.25">
      <c r="A339" s="25"/>
    </row>
    <row r="343" spans="1:1" ht="12" x14ac:dyDescent="0.25">
      <c r="A343" s="25"/>
    </row>
    <row r="346" spans="1:1" ht="12" x14ac:dyDescent="0.25">
      <c r="A346" s="25"/>
    </row>
    <row r="349" spans="1:1" ht="12" x14ac:dyDescent="0.25">
      <c r="A349" s="25"/>
    </row>
    <row r="353" spans="1:1" ht="12" x14ac:dyDescent="0.25">
      <c r="A353" s="25"/>
    </row>
    <row r="371" spans="1:1" ht="12" x14ac:dyDescent="0.25">
      <c r="A371" s="25"/>
    </row>
    <row r="377" spans="1:1" ht="12" x14ac:dyDescent="0.25">
      <c r="A377" s="25"/>
    </row>
    <row r="381" spans="1:1" ht="12" x14ac:dyDescent="0.25">
      <c r="A381" s="25"/>
    </row>
    <row r="388" spans="1:1" ht="12" x14ac:dyDescent="0.25">
      <c r="A388" s="25"/>
    </row>
    <row r="396" spans="1:1" ht="12" x14ac:dyDescent="0.25">
      <c r="A396" s="25"/>
    </row>
    <row r="399" spans="1:1" ht="12" x14ac:dyDescent="0.25">
      <c r="A399" s="25"/>
    </row>
    <row r="403" spans="1:1" ht="12" x14ac:dyDescent="0.25">
      <c r="A403" s="25"/>
    </row>
    <row r="409" spans="1:1" ht="12" x14ac:dyDescent="0.25">
      <c r="A409" s="25"/>
    </row>
    <row r="412" spans="1:1" ht="12" x14ac:dyDescent="0.25">
      <c r="A412" s="25"/>
    </row>
    <row r="415" spans="1:1" ht="12" x14ac:dyDescent="0.25">
      <c r="A415" s="25"/>
    </row>
    <row r="418" spans="1:1" ht="12" x14ac:dyDescent="0.25">
      <c r="A418" s="25"/>
    </row>
    <row r="421" spans="1:1" ht="12" x14ac:dyDescent="0.25">
      <c r="A421" s="25"/>
    </row>
    <row r="424" spans="1:1" ht="12" x14ac:dyDescent="0.25">
      <c r="A424" s="25"/>
    </row>
    <row r="429" spans="1:1" ht="12" x14ac:dyDescent="0.25">
      <c r="A429" s="25"/>
    </row>
    <row r="433" spans="1:1" ht="12" x14ac:dyDescent="0.25">
      <c r="A433" s="25"/>
    </row>
    <row r="438" spans="1:1" ht="12" x14ac:dyDescent="0.25">
      <c r="A438" s="25"/>
    </row>
    <row r="441" spans="1:1" ht="12" x14ac:dyDescent="0.25">
      <c r="A441" s="25"/>
    </row>
    <row r="448" spans="1:1" ht="12" x14ac:dyDescent="0.25">
      <c r="A448" s="25"/>
    </row>
    <row r="452" spans="1:1" ht="12" x14ac:dyDescent="0.25">
      <c r="A452" s="25"/>
    </row>
    <row r="456" spans="1:1" ht="12" x14ac:dyDescent="0.25">
      <c r="A456" s="25"/>
    </row>
    <row r="462" spans="1:1" ht="12" x14ac:dyDescent="0.25">
      <c r="A462" s="25"/>
    </row>
  </sheetData>
  <mergeCells count="18">
    <mergeCell ref="A230:N236"/>
    <mergeCell ref="H226:H227"/>
    <mergeCell ref="I226:I227"/>
    <mergeCell ref="J226:J227"/>
    <mergeCell ref="K226:K227"/>
    <mergeCell ref="L226:L227"/>
    <mergeCell ref="M226:M227"/>
    <mergeCell ref="A1:N1"/>
    <mergeCell ref="A2:N2"/>
    <mergeCell ref="A224:N225"/>
    <mergeCell ref="A226:A227"/>
    <mergeCell ref="B226:B227"/>
    <mergeCell ref="C226:C227"/>
    <mergeCell ref="D226:D227"/>
    <mergeCell ref="E226:E227"/>
    <mergeCell ref="F226:F227"/>
    <mergeCell ref="G226:G227"/>
    <mergeCell ref="N226:N22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63"/>
  <sheetViews>
    <sheetView zoomScale="90" zoomScaleNormal="90" workbookViewId="0">
      <pane xSplit="3" ySplit="3" topLeftCell="D4" activePane="bottomRight" state="frozen"/>
      <selection pane="topRight" activeCell="D1" sqref="D1"/>
      <selection pane="bottomLeft" activeCell="A4" sqref="A4"/>
      <selection pane="bottomRight" sqref="A1:IV65536"/>
    </sheetView>
  </sheetViews>
  <sheetFormatPr defaultColWidth="9.109375" defaultRowHeight="12" x14ac:dyDescent="0.25"/>
  <cols>
    <col min="1" max="1" width="43.109375" style="374" customWidth="1"/>
    <col min="2" max="4" width="12.21875" style="374" customWidth="1"/>
    <col min="5" max="6" width="11.21875" style="374" customWidth="1"/>
    <col min="7" max="14" width="11.77734375" style="374" customWidth="1"/>
    <col min="15" max="15" width="9.109375" style="398" customWidth="1"/>
    <col min="16" max="16" width="9.109375" style="373" customWidth="1"/>
    <col min="17" max="17" width="22.21875" style="373" customWidth="1"/>
    <col min="18" max="20" width="9.109375" style="373" customWidth="1"/>
    <col min="21" max="16384" width="9.109375" style="374"/>
  </cols>
  <sheetData>
    <row r="1" spans="1:19" ht="41.85" customHeight="1" thickTop="1" thickBot="1" x14ac:dyDescent="0.3">
      <c r="A1" s="535" t="s">
        <v>998</v>
      </c>
      <c r="B1" s="536"/>
      <c r="C1" s="536"/>
      <c r="D1" s="536"/>
      <c r="E1" s="536"/>
      <c r="F1" s="536"/>
      <c r="G1" s="536"/>
      <c r="H1" s="536"/>
      <c r="I1" s="536"/>
      <c r="J1" s="536"/>
      <c r="K1" s="536"/>
      <c r="L1" s="536"/>
      <c r="M1" s="536"/>
      <c r="N1" s="537"/>
      <c r="O1" s="371"/>
      <c r="P1" s="372"/>
      <c r="Q1" s="372"/>
    </row>
    <row r="2" spans="1:19" ht="27" customHeight="1" thickTop="1" thickBot="1" x14ac:dyDescent="0.3">
      <c r="A2" s="538" t="s">
        <v>999</v>
      </c>
      <c r="B2" s="536"/>
      <c r="C2" s="536"/>
      <c r="D2" s="536"/>
      <c r="E2" s="536"/>
      <c r="F2" s="536"/>
      <c r="G2" s="536"/>
      <c r="H2" s="536"/>
      <c r="I2" s="536"/>
      <c r="J2" s="536"/>
      <c r="K2" s="536"/>
      <c r="L2" s="536"/>
      <c r="M2" s="536"/>
      <c r="N2" s="537"/>
      <c r="O2" s="372"/>
      <c r="P2" s="372"/>
      <c r="Q2" s="372"/>
    </row>
    <row r="3" spans="1:19" ht="30.45" customHeight="1" thickTop="1" thickBot="1" x14ac:dyDescent="0.3">
      <c r="A3" s="375" t="s">
        <v>701</v>
      </c>
      <c r="B3" s="376" t="s">
        <v>702</v>
      </c>
      <c r="C3" s="376" t="s">
        <v>703</v>
      </c>
      <c r="D3" s="376" t="s">
        <v>704</v>
      </c>
      <c r="E3" s="376" t="s">
        <v>705</v>
      </c>
      <c r="F3" s="376" t="s">
        <v>706</v>
      </c>
      <c r="G3" s="376" t="s">
        <v>707</v>
      </c>
      <c r="H3" s="376" t="s">
        <v>708</v>
      </c>
      <c r="I3" s="376" t="s">
        <v>709</v>
      </c>
      <c r="J3" s="376" t="s">
        <v>710</v>
      </c>
      <c r="K3" s="376" t="s">
        <v>711</v>
      </c>
      <c r="L3" s="376" t="s">
        <v>712</v>
      </c>
      <c r="M3" s="376" t="s">
        <v>713</v>
      </c>
      <c r="N3" s="377" t="s">
        <v>714</v>
      </c>
      <c r="O3" s="378" t="s">
        <v>40</v>
      </c>
      <c r="Q3" s="379"/>
    </row>
    <row r="4" spans="1:19" ht="27" customHeight="1" thickTop="1" thickBot="1" x14ac:dyDescent="0.3">
      <c r="A4" s="380" t="s">
        <v>814</v>
      </c>
      <c r="B4" s="381">
        <f t="shared" ref="B4:N4" si="0">SUM(B5:B224)/2</f>
        <v>175507</v>
      </c>
      <c r="C4" s="381">
        <f t="shared" si="0"/>
        <v>222269</v>
      </c>
      <c r="D4" s="381">
        <f t="shared" si="0"/>
        <v>418937</v>
      </c>
      <c r="E4" s="381">
        <f t="shared" si="0"/>
        <v>497508</v>
      </c>
      <c r="F4" s="381">
        <f t="shared" si="0"/>
        <v>661231</v>
      </c>
      <c r="G4" s="381">
        <f t="shared" si="0"/>
        <v>565846</v>
      </c>
      <c r="H4" s="381">
        <f t="shared" si="0"/>
        <v>624741</v>
      </c>
      <c r="I4" s="381">
        <f t="shared" si="0"/>
        <v>699988</v>
      </c>
      <c r="J4" s="381">
        <f t="shared" si="0"/>
        <v>662631</v>
      </c>
      <c r="K4" s="381">
        <f t="shared" si="0"/>
        <v>596868</v>
      </c>
      <c r="L4" s="381">
        <f t="shared" si="0"/>
        <v>316785</v>
      </c>
      <c r="M4" s="381">
        <f t="shared" si="0"/>
        <v>259900</v>
      </c>
      <c r="N4" s="382">
        <f t="shared" si="0"/>
        <v>5702211</v>
      </c>
      <c r="O4" s="383" t="s">
        <v>950</v>
      </c>
    </row>
    <row r="5" spans="1:19" ht="23.85" customHeight="1" thickTop="1" x14ac:dyDescent="0.3">
      <c r="A5" s="384" t="s">
        <v>677</v>
      </c>
      <c r="B5" s="385">
        <f t="shared" ref="B5:M5" si="1">SUM(B6:B8)</f>
        <v>257</v>
      </c>
      <c r="C5" s="385">
        <f t="shared" si="1"/>
        <v>523</v>
      </c>
      <c r="D5" s="385">
        <f t="shared" si="1"/>
        <v>585</v>
      </c>
      <c r="E5" s="385">
        <f t="shared" si="1"/>
        <v>540</v>
      </c>
      <c r="F5" s="385">
        <f t="shared" si="1"/>
        <v>1178</v>
      </c>
      <c r="G5" s="385">
        <f t="shared" si="1"/>
        <v>375</v>
      </c>
      <c r="H5" s="385">
        <f t="shared" si="1"/>
        <v>282</v>
      </c>
      <c r="I5" s="385">
        <f t="shared" si="1"/>
        <v>529</v>
      </c>
      <c r="J5" s="385">
        <f t="shared" si="1"/>
        <v>264</v>
      </c>
      <c r="K5" s="385">
        <f t="shared" si="1"/>
        <v>544</v>
      </c>
      <c r="L5" s="385">
        <f t="shared" si="1"/>
        <v>554</v>
      </c>
      <c r="M5" s="385">
        <f t="shared" si="1"/>
        <v>453</v>
      </c>
      <c r="N5" s="386">
        <f t="shared" ref="N5:N73" si="2">SUM(B5:M5)</f>
        <v>6084</v>
      </c>
      <c r="O5" s="387" t="s">
        <v>678</v>
      </c>
      <c r="Q5" s="379"/>
    </row>
    <row r="6" spans="1:19" ht="18" customHeight="1" x14ac:dyDescent="0.25">
      <c r="A6" s="388" t="s">
        <v>715</v>
      </c>
      <c r="B6" s="367">
        <v>122</v>
      </c>
      <c r="C6" s="367">
        <v>174</v>
      </c>
      <c r="D6" s="367">
        <v>184</v>
      </c>
      <c r="E6" s="367">
        <v>163</v>
      </c>
      <c r="F6" s="367">
        <v>400</v>
      </c>
      <c r="G6" s="367">
        <v>145</v>
      </c>
      <c r="H6" s="367">
        <v>44</v>
      </c>
      <c r="I6" s="367">
        <v>61</v>
      </c>
      <c r="J6" s="367">
        <v>110</v>
      </c>
      <c r="K6" s="367">
        <v>210</v>
      </c>
      <c r="L6" s="367">
        <v>140</v>
      </c>
      <c r="M6" s="367">
        <v>273</v>
      </c>
      <c r="N6" s="368">
        <f t="shared" si="2"/>
        <v>2026</v>
      </c>
      <c r="O6" s="389" t="s">
        <v>935</v>
      </c>
      <c r="Q6" s="379"/>
    </row>
    <row r="7" spans="1:19" ht="18" customHeight="1" x14ac:dyDescent="0.25">
      <c r="A7" s="369" t="s">
        <v>716</v>
      </c>
      <c r="B7" s="367">
        <v>135</v>
      </c>
      <c r="C7" s="367">
        <v>330</v>
      </c>
      <c r="D7" s="367">
        <v>344</v>
      </c>
      <c r="E7" s="367">
        <v>377</v>
      </c>
      <c r="F7" s="367">
        <v>661</v>
      </c>
      <c r="G7" s="367">
        <v>212</v>
      </c>
      <c r="H7" s="367">
        <v>204</v>
      </c>
      <c r="I7" s="367">
        <v>414</v>
      </c>
      <c r="J7" s="367">
        <v>92</v>
      </c>
      <c r="K7" s="367">
        <v>328</v>
      </c>
      <c r="L7" s="367">
        <v>414</v>
      </c>
      <c r="M7" s="367">
        <v>180</v>
      </c>
      <c r="N7" s="368">
        <f t="shared" si="2"/>
        <v>3691</v>
      </c>
      <c r="O7" s="374" t="s">
        <v>934</v>
      </c>
      <c r="Q7" s="379"/>
      <c r="S7" s="374"/>
    </row>
    <row r="8" spans="1:19" ht="18" customHeight="1" x14ac:dyDescent="0.25">
      <c r="A8" s="388" t="s">
        <v>681</v>
      </c>
      <c r="B8" s="367">
        <v>0</v>
      </c>
      <c r="C8" s="367">
        <v>19</v>
      </c>
      <c r="D8" s="367">
        <v>57</v>
      </c>
      <c r="E8" s="367">
        <v>0</v>
      </c>
      <c r="F8" s="367">
        <v>117</v>
      </c>
      <c r="G8" s="367">
        <v>18</v>
      </c>
      <c r="H8" s="367">
        <v>34</v>
      </c>
      <c r="I8" s="367">
        <v>54</v>
      </c>
      <c r="J8" s="367">
        <v>62</v>
      </c>
      <c r="K8" s="367">
        <v>6</v>
      </c>
      <c r="L8" s="367">
        <v>0</v>
      </c>
      <c r="M8" s="367">
        <v>0</v>
      </c>
      <c r="N8" s="368">
        <f t="shared" si="2"/>
        <v>367</v>
      </c>
      <c r="O8" s="389" t="s">
        <v>936</v>
      </c>
      <c r="Q8" s="379"/>
    </row>
    <row r="9" spans="1:19" s="383" customFormat="1" ht="23.85" customHeight="1" x14ac:dyDescent="0.3">
      <c r="A9" s="390" t="s">
        <v>717</v>
      </c>
      <c r="B9" s="391">
        <f t="shared" ref="B9:M9" si="3">SUM(B10:B12)</f>
        <v>1192</v>
      </c>
      <c r="C9" s="391">
        <f t="shared" si="3"/>
        <v>1636</v>
      </c>
      <c r="D9" s="391">
        <f t="shared" si="3"/>
        <v>3179</v>
      </c>
      <c r="E9" s="391">
        <f t="shared" si="3"/>
        <v>3569</v>
      </c>
      <c r="F9" s="391">
        <f t="shared" si="3"/>
        <v>5610</v>
      </c>
      <c r="G9" s="391">
        <f t="shared" si="3"/>
        <v>2284</v>
      </c>
      <c r="H9" s="391">
        <f t="shared" si="3"/>
        <v>2442</v>
      </c>
      <c r="I9" s="391">
        <f t="shared" si="3"/>
        <v>3015</v>
      </c>
      <c r="J9" s="391">
        <f t="shared" si="3"/>
        <v>2745</v>
      </c>
      <c r="K9" s="391">
        <f t="shared" si="3"/>
        <v>2378</v>
      </c>
      <c r="L9" s="391">
        <f t="shared" si="3"/>
        <v>1703</v>
      </c>
      <c r="M9" s="391">
        <f t="shared" si="3"/>
        <v>1309</v>
      </c>
      <c r="N9" s="392">
        <f t="shared" si="2"/>
        <v>31062</v>
      </c>
      <c r="O9" s="387" t="s">
        <v>41</v>
      </c>
    </row>
    <row r="10" spans="1:19" ht="18" customHeight="1" x14ac:dyDescent="0.25">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5">
      <c r="A11" s="388" t="s">
        <v>995</v>
      </c>
      <c r="B11" s="367">
        <v>419</v>
      </c>
      <c r="C11" s="367">
        <v>575</v>
      </c>
      <c r="D11" s="367">
        <v>954</v>
      </c>
      <c r="E11" s="367">
        <v>500</v>
      </c>
      <c r="F11" s="367">
        <v>441</v>
      </c>
      <c r="G11" s="367">
        <v>210</v>
      </c>
      <c r="H11" s="367">
        <v>228</v>
      </c>
      <c r="I11" s="367">
        <v>261</v>
      </c>
      <c r="J11" s="367">
        <v>235</v>
      </c>
      <c r="K11" s="367">
        <v>157</v>
      </c>
      <c r="L11" s="367">
        <v>221</v>
      </c>
      <c r="M11" s="367">
        <v>261</v>
      </c>
      <c r="N11" s="368">
        <f t="shared" si="2"/>
        <v>4462</v>
      </c>
      <c r="O11" s="373"/>
      <c r="R11" s="374"/>
    </row>
    <row r="12" spans="1:19" ht="18" customHeight="1" x14ac:dyDescent="0.25">
      <c r="A12" s="388" t="s">
        <v>4</v>
      </c>
      <c r="B12" s="367">
        <v>773</v>
      </c>
      <c r="C12" s="367">
        <v>1061</v>
      </c>
      <c r="D12" s="367">
        <v>2225</v>
      </c>
      <c r="E12" s="367">
        <v>3069</v>
      </c>
      <c r="F12" s="367">
        <v>5169</v>
      </c>
      <c r="G12" s="367">
        <v>2074</v>
      </c>
      <c r="H12" s="367">
        <v>2214</v>
      </c>
      <c r="I12" s="367">
        <v>2754</v>
      </c>
      <c r="J12" s="367">
        <v>2510</v>
      </c>
      <c r="K12" s="367">
        <v>2221</v>
      </c>
      <c r="L12" s="367">
        <v>1482</v>
      </c>
      <c r="M12" s="367">
        <v>1048</v>
      </c>
      <c r="N12" s="368">
        <f t="shared" si="2"/>
        <v>26600</v>
      </c>
      <c r="O12" s="373" t="s">
        <v>475</v>
      </c>
      <c r="S12" s="383"/>
    </row>
    <row r="13" spans="1:19" s="383" customFormat="1" ht="23.85" customHeight="1" x14ac:dyDescent="0.3">
      <c r="A13" s="393" t="s">
        <v>718</v>
      </c>
      <c r="B13" s="391">
        <f t="shared" ref="B13:M13" si="4">SUM(B14:B15)</f>
        <v>466</v>
      </c>
      <c r="C13" s="391">
        <f t="shared" si="4"/>
        <v>196</v>
      </c>
      <c r="D13" s="391">
        <f t="shared" si="4"/>
        <v>754</v>
      </c>
      <c r="E13" s="391">
        <f t="shared" si="4"/>
        <v>844</v>
      </c>
      <c r="F13" s="391">
        <f t="shared" si="4"/>
        <v>1168</v>
      </c>
      <c r="G13" s="391">
        <f t="shared" si="4"/>
        <v>357</v>
      </c>
      <c r="H13" s="391">
        <f t="shared" si="4"/>
        <v>291</v>
      </c>
      <c r="I13" s="391">
        <f t="shared" si="4"/>
        <v>394</v>
      </c>
      <c r="J13" s="391">
        <f t="shared" si="4"/>
        <v>529</v>
      </c>
      <c r="K13" s="391">
        <f t="shared" si="4"/>
        <v>564</v>
      </c>
      <c r="L13" s="391">
        <f t="shared" si="4"/>
        <v>606</v>
      </c>
      <c r="M13" s="391">
        <f t="shared" si="4"/>
        <v>264</v>
      </c>
      <c r="N13" s="392">
        <f t="shared" si="2"/>
        <v>6433</v>
      </c>
      <c r="O13" s="387" t="s">
        <v>44</v>
      </c>
      <c r="Q13" s="374"/>
      <c r="S13" s="374"/>
    </row>
    <row r="14" spans="1:19" s="383" customFormat="1" ht="17.7" customHeight="1" x14ac:dyDescent="0.25">
      <c r="A14" s="388" t="s">
        <v>6</v>
      </c>
      <c r="B14" s="367">
        <v>421</v>
      </c>
      <c r="C14" s="367">
        <v>145</v>
      </c>
      <c r="D14" s="367">
        <v>712</v>
      </c>
      <c r="E14" s="367">
        <v>626</v>
      </c>
      <c r="F14" s="367">
        <v>1011</v>
      </c>
      <c r="G14" s="367">
        <v>271</v>
      </c>
      <c r="H14" s="367">
        <v>211</v>
      </c>
      <c r="I14" s="367">
        <v>317</v>
      </c>
      <c r="J14" s="367">
        <v>423</v>
      </c>
      <c r="K14" s="367">
        <v>388</v>
      </c>
      <c r="L14" s="367">
        <v>461</v>
      </c>
      <c r="M14" s="367">
        <v>233</v>
      </c>
      <c r="N14" s="368">
        <f t="shared" si="2"/>
        <v>5219</v>
      </c>
      <c r="O14" s="387"/>
      <c r="Q14" s="374"/>
      <c r="S14" s="374"/>
    </row>
    <row r="15" spans="1:19" ht="18" customHeight="1" x14ac:dyDescent="0.25">
      <c r="A15" s="388" t="s">
        <v>7</v>
      </c>
      <c r="B15" s="367">
        <v>45</v>
      </c>
      <c r="C15" s="367">
        <v>51</v>
      </c>
      <c r="D15" s="367">
        <v>42</v>
      </c>
      <c r="E15" s="367">
        <v>218</v>
      </c>
      <c r="F15" s="367">
        <v>157</v>
      </c>
      <c r="G15" s="367">
        <v>86</v>
      </c>
      <c r="H15" s="367">
        <v>80</v>
      </c>
      <c r="I15" s="367">
        <v>77</v>
      </c>
      <c r="J15" s="367">
        <v>106</v>
      </c>
      <c r="K15" s="367">
        <v>176</v>
      </c>
      <c r="L15" s="367">
        <v>145</v>
      </c>
      <c r="M15" s="367">
        <v>31</v>
      </c>
      <c r="N15" s="368">
        <f t="shared" si="2"/>
        <v>1214</v>
      </c>
      <c r="O15" s="373" t="s">
        <v>477</v>
      </c>
    </row>
    <row r="16" spans="1:19" s="383" customFormat="1" ht="23.85" customHeight="1" x14ac:dyDescent="0.3">
      <c r="A16" s="393" t="s">
        <v>719</v>
      </c>
      <c r="B16" s="391">
        <f t="shared" ref="B16:M16" si="5">SUM(B17:B18)</f>
        <v>489</v>
      </c>
      <c r="C16" s="391">
        <f t="shared" si="5"/>
        <v>671</v>
      </c>
      <c r="D16" s="391">
        <f t="shared" si="5"/>
        <v>639</v>
      </c>
      <c r="E16" s="391">
        <f t="shared" si="5"/>
        <v>700</v>
      </c>
      <c r="F16" s="391">
        <f t="shared" si="5"/>
        <v>1414</v>
      </c>
      <c r="G16" s="391">
        <f t="shared" si="5"/>
        <v>894</v>
      </c>
      <c r="H16" s="391">
        <f t="shared" si="5"/>
        <v>1007</v>
      </c>
      <c r="I16" s="391">
        <f t="shared" si="5"/>
        <v>1360</v>
      </c>
      <c r="J16" s="391">
        <f t="shared" si="5"/>
        <v>959</v>
      </c>
      <c r="K16" s="391">
        <f t="shared" si="5"/>
        <v>830</v>
      </c>
      <c r="L16" s="391">
        <f t="shared" si="5"/>
        <v>599</v>
      </c>
      <c r="M16" s="391">
        <f t="shared" si="5"/>
        <v>401</v>
      </c>
      <c r="N16" s="392">
        <f t="shared" si="2"/>
        <v>9963</v>
      </c>
      <c r="O16" s="387" t="s">
        <v>47</v>
      </c>
    </row>
    <row r="17" spans="1:15" s="383" customFormat="1" ht="18" customHeight="1" x14ac:dyDescent="0.25">
      <c r="A17" s="388" t="s">
        <v>720</v>
      </c>
      <c r="B17" s="367">
        <v>93</v>
      </c>
      <c r="C17" s="367">
        <v>250</v>
      </c>
      <c r="D17" s="367">
        <v>183</v>
      </c>
      <c r="E17" s="367">
        <v>130</v>
      </c>
      <c r="F17" s="367">
        <v>259</v>
      </c>
      <c r="G17" s="367">
        <v>133</v>
      </c>
      <c r="H17" s="367">
        <v>208</v>
      </c>
      <c r="I17" s="367">
        <v>388</v>
      </c>
      <c r="J17" s="367">
        <v>179</v>
      </c>
      <c r="K17" s="367">
        <v>154</v>
      </c>
      <c r="L17" s="367">
        <v>130</v>
      </c>
      <c r="M17" s="367">
        <v>75</v>
      </c>
      <c r="N17" s="368">
        <f t="shared" si="2"/>
        <v>2182</v>
      </c>
      <c r="O17" s="373" t="s">
        <v>933</v>
      </c>
    </row>
    <row r="18" spans="1:15" ht="17.7" customHeight="1" x14ac:dyDescent="0.25">
      <c r="A18" s="388" t="s">
        <v>9</v>
      </c>
      <c r="B18" s="367">
        <v>396</v>
      </c>
      <c r="C18" s="367">
        <v>421</v>
      </c>
      <c r="D18" s="367">
        <v>456</v>
      </c>
      <c r="E18" s="367">
        <v>570</v>
      </c>
      <c r="F18" s="367">
        <v>1155</v>
      </c>
      <c r="G18" s="367">
        <v>761</v>
      </c>
      <c r="H18" s="367">
        <v>799</v>
      </c>
      <c r="I18" s="367">
        <v>972</v>
      </c>
      <c r="J18" s="367">
        <v>780</v>
      </c>
      <c r="K18" s="367">
        <v>676</v>
      </c>
      <c r="L18" s="367">
        <v>469</v>
      </c>
      <c r="M18" s="367">
        <v>326</v>
      </c>
      <c r="N18" s="368">
        <f t="shared" si="2"/>
        <v>7781</v>
      </c>
      <c r="O18" s="373" t="s">
        <v>48</v>
      </c>
    </row>
    <row r="19" spans="1:15" s="383" customFormat="1" ht="23.85" customHeight="1" x14ac:dyDescent="0.3">
      <c r="A19" s="390" t="s">
        <v>721</v>
      </c>
      <c r="B19" s="391">
        <f t="shared" ref="B19:M19" si="6">SUM(B20:B39)</f>
        <v>108241</v>
      </c>
      <c r="C19" s="391">
        <f t="shared" si="6"/>
        <v>123676</v>
      </c>
      <c r="D19" s="391">
        <f t="shared" si="6"/>
        <v>235782</v>
      </c>
      <c r="E19" s="391">
        <f t="shared" si="6"/>
        <v>240192</v>
      </c>
      <c r="F19" s="391">
        <f t="shared" si="6"/>
        <v>286532</v>
      </c>
      <c r="G19" s="391">
        <f t="shared" si="6"/>
        <v>259068</v>
      </c>
      <c r="H19" s="391">
        <f t="shared" si="6"/>
        <v>279219</v>
      </c>
      <c r="I19" s="391">
        <f t="shared" si="6"/>
        <v>287507</v>
      </c>
      <c r="J19" s="391">
        <f t="shared" si="6"/>
        <v>294426</v>
      </c>
      <c r="K19" s="391">
        <f t="shared" si="6"/>
        <v>291398</v>
      </c>
      <c r="L19" s="391">
        <f t="shared" si="6"/>
        <v>179028</v>
      </c>
      <c r="M19" s="391">
        <f t="shared" si="6"/>
        <v>148721</v>
      </c>
      <c r="N19" s="392">
        <f t="shared" si="2"/>
        <v>2733790</v>
      </c>
      <c r="O19" s="387" t="s">
        <v>49</v>
      </c>
    </row>
    <row r="20" spans="1:15" s="383" customFormat="1" ht="18" customHeight="1" x14ac:dyDescent="0.25">
      <c r="A20" s="369" t="s">
        <v>722</v>
      </c>
      <c r="B20" s="367">
        <v>61497</v>
      </c>
      <c r="C20" s="367">
        <v>72650</v>
      </c>
      <c r="D20" s="367">
        <v>153223</v>
      </c>
      <c r="E20" s="367">
        <v>154917</v>
      </c>
      <c r="F20" s="367">
        <v>191087</v>
      </c>
      <c r="G20" s="367">
        <v>177961</v>
      </c>
      <c r="H20" s="367">
        <v>196446</v>
      </c>
      <c r="I20" s="367">
        <v>196218</v>
      </c>
      <c r="J20" s="367">
        <v>193645</v>
      </c>
      <c r="K20" s="367">
        <v>187883</v>
      </c>
      <c r="L20" s="367">
        <v>104486</v>
      </c>
      <c r="M20" s="367">
        <v>84291</v>
      </c>
      <c r="N20" s="368">
        <f t="shared" si="2"/>
        <v>1774304</v>
      </c>
      <c r="O20" s="373" t="s">
        <v>601</v>
      </c>
    </row>
    <row r="21" spans="1:15" s="383" customFormat="1" ht="18" customHeight="1" x14ac:dyDescent="0.25">
      <c r="A21" s="388" t="s">
        <v>723</v>
      </c>
      <c r="B21" s="367">
        <v>2499</v>
      </c>
      <c r="C21" s="367">
        <v>1809</v>
      </c>
      <c r="D21" s="367">
        <v>5631</v>
      </c>
      <c r="E21" s="367">
        <v>2777</v>
      </c>
      <c r="F21" s="367">
        <v>3056</v>
      </c>
      <c r="G21" s="367">
        <v>2497</v>
      </c>
      <c r="H21" s="367">
        <v>1295</v>
      </c>
      <c r="I21" s="367">
        <v>1288</v>
      </c>
      <c r="J21" s="367">
        <v>1389</v>
      </c>
      <c r="K21" s="367">
        <v>3220</v>
      </c>
      <c r="L21" s="367">
        <v>2512</v>
      </c>
      <c r="M21" s="367">
        <v>3056</v>
      </c>
      <c r="N21" s="368">
        <f t="shared" si="2"/>
        <v>31029</v>
      </c>
      <c r="O21" s="373" t="s">
        <v>51</v>
      </c>
    </row>
    <row r="22" spans="1:15" s="383" customFormat="1" ht="18" customHeight="1" x14ac:dyDescent="0.25">
      <c r="A22" s="369" t="s">
        <v>724</v>
      </c>
      <c r="B22" s="367">
        <v>1050</v>
      </c>
      <c r="C22" s="367">
        <v>1681</v>
      </c>
      <c r="D22" s="367">
        <v>1464</v>
      </c>
      <c r="E22" s="367">
        <v>1432</v>
      </c>
      <c r="F22" s="367">
        <v>1490</v>
      </c>
      <c r="G22" s="367">
        <v>1336</v>
      </c>
      <c r="H22" s="367">
        <v>1343</v>
      </c>
      <c r="I22" s="367">
        <v>1052</v>
      </c>
      <c r="J22" s="367">
        <v>1033</v>
      </c>
      <c r="K22" s="367">
        <v>1428</v>
      </c>
      <c r="L22" s="367">
        <v>1325</v>
      </c>
      <c r="M22" s="367">
        <v>1383</v>
      </c>
      <c r="N22" s="368">
        <f t="shared" si="2"/>
        <v>16017</v>
      </c>
      <c r="O22" s="373" t="s">
        <v>300</v>
      </c>
    </row>
    <row r="23" spans="1:15" s="383" customFormat="1" ht="18" customHeight="1" x14ac:dyDescent="0.25">
      <c r="A23" s="388" t="s">
        <v>23</v>
      </c>
      <c r="B23" s="367">
        <v>9358</v>
      </c>
      <c r="C23" s="367">
        <v>10895</v>
      </c>
      <c r="D23" s="367">
        <v>13480</v>
      </c>
      <c r="E23" s="367">
        <v>13234</v>
      </c>
      <c r="F23" s="367">
        <v>15426</v>
      </c>
      <c r="G23" s="367">
        <v>11885</v>
      </c>
      <c r="H23" s="367">
        <v>10638</v>
      </c>
      <c r="I23" s="367">
        <v>7927</v>
      </c>
      <c r="J23" s="367">
        <v>15340</v>
      </c>
      <c r="K23" s="367">
        <v>22600</v>
      </c>
      <c r="L23" s="367">
        <v>21220</v>
      </c>
      <c r="M23" s="367">
        <v>20774</v>
      </c>
      <c r="N23" s="368">
        <f t="shared" si="2"/>
        <v>172777</v>
      </c>
      <c r="O23" s="373" t="s">
        <v>62</v>
      </c>
    </row>
    <row r="24" spans="1:15" ht="18" customHeight="1" x14ac:dyDescent="0.25">
      <c r="A24" s="388" t="s">
        <v>725</v>
      </c>
      <c r="B24" s="367">
        <v>3599</v>
      </c>
      <c r="C24" s="367">
        <v>2994</v>
      </c>
      <c r="D24" s="367">
        <v>4611</v>
      </c>
      <c r="E24" s="367">
        <v>4201</v>
      </c>
      <c r="F24" s="367">
        <v>5076</v>
      </c>
      <c r="G24" s="367">
        <v>4849</v>
      </c>
      <c r="H24" s="367">
        <v>6149</v>
      </c>
      <c r="I24" s="367">
        <v>6378</v>
      </c>
      <c r="J24" s="367">
        <v>7159</v>
      </c>
      <c r="K24" s="367">
        <v>6651</v>
      </c>
      <c r="L24" s="367">
        <v>3646</v>
      </c>
      <c r="M24" s="367">
        <v>3147</v>
      </c>
      <c r="N24" s="368">
        <f t="shared" si="2"/>
        <v>58460</v>
      </c>
      <c r="O24" s="373" t="s">
        <v>263</v>
      </c>
    </row>
    <row r="25" spans="1:15" ht="18" customHeight="1" x14ac:dyDescent="0.25">
      <c r="A25" s="388" t="s">
        <v>12</v>
      </c>
      <c r="B25" s="367">
        <v>24846</v>
      </c>
      <c r="C25" s="367">
        <v>27740</v>
      </c>
      <c r="D25" s="367">
        <v>47747</v>
      </c>
      <c r="E25" s="367">
        <v>52985</v>
      </c>
      <c r="F25" s="367">
        <v>59914</v>
      </c>
      <c r="G25" s="367">
        <v>54194</v>
      </c>
      <c r="H25" s="367">
        <v>57738</v>
      </c>
      <c r="I25" s="367">
        <v>68945</v>
      </c>
      <c r="J25" s="367">
        <v>69298</v>
      </c>
      <c r="K25" s="367">
        <v>61337</v>
      </c>
      <c r="L25" s="367">
        <v>38341</v>
      </c>
      <c r="M25" s="367">
        <v>31134</v>
      </c>
      <c r="N25" s="368">
        <f t="shared" si="2"/>
        <v>594219</v>
      </c>
      <c r="O25" s="373" t="s">
        <v>478</v>
      </c>
    </row>
    <row r="26" spans="1:15" ht="18" customHeight="1" x14ac:dyDescent="0.25">
      <c r="A26" s="388" t="s">
        <v>1000</v>
      </c>
      <c r="B26" s="367">
        <v>1164</v>
      </c>
      <c r="C26" s="367">
        <v>1121</v>
      </c>
      <c r="D26" s="367">
        <v>1567</v>
      </c>
      <c r="E26" s="367">
        <v>1072</v>
      </c>
      <c r="F26" s="367">
        <v>1358</v>
      </c>
      <c r="G26" s="367">
        <v>654</v>
      </c>
      <c r="H26" s="367">
        <v>675</v>
      </c>
      <c r="I26" s="367">
        <v>758</v>
      </c>
      <c r="J26" s="367">
        <v>954</v>
      </c>
      <c r="K26" s="367">
        <v>1092</v>
      </c>
      <c r="L26" s="367">
        <v>886</v>
      </c>
      <c r="M26" s="367">
        <v>799</v>
      </c>
      <c r="N26" s="368">
        <f t="shared" si="2"/>
        <v>12100</v>
      </c>
      <c r="O26" s="373" t="s">
        <v>52</v>
      </c>
    </row>
    <row r="27" spans="1:15" ht="17.7" customHeight="1" x14ac:dyDescent="0.25">
      <c r="A27" s="388" t="s">
        <v>14</v>
      </c>
      <c r="B27" s="367">
        <v>263</v>
      </c>
      <c r="C27" s="367">
        <v>354</v>
      </c>
      <c r="D27" s="367">
        <v>680</v>
      </c>
      <c r="E27" s="367">
        <v>462</v>
      </c>
      <c r="F27" s="367">
        <v>487</v>
      </c>
      <c r="G27" s="367">
        <v>386</v>
      </c>
      <c r="H27" s="367">
        <v>320</v>
      </c>
      <c r="I27" s="367">
        <v>220</v>
      </c>
      <c r="J27" s="367">
        <v>407</v>
      </c>
      <c r="K27" s="367">
        <v>495</v>
      </c>
      <c r="L27" s="367">
        <v>547</v>
      </c>
      <c r="M27" s="367">
        <v>400</v>
      </c>
      <c r="N27" s="368">
        <f t="shared" si="2"/>
        <v>5021</v>
      </c>
      <c r="O27" s="374" t="s">
        <v>602</v>
      </c>
    </row>
    <row r="28" spans="1:15" ht="18" customHeight="1" x14ac:dyDescent="0.25">
      <c r="A28" s="388" t="s">
        <v>15</v>
      </c>
      <c r="B28" s="367">
        <v>0</v>
      </c>
      <c r="C28" s="367">
        <v>0</v>
      </c>
      <c r="D28" s="367">
        <v>22</v>
      </c>
      <c r="E28" s="367">
        <v>119</v>
      </c>
      <c r="F28" s="367">
        <v>407</v>
      </c>
      <c r="G28" s="367">
        <v>307</v>
      </c>
      <c r="H28" s="367">
        <v>330</v>
      </c>
      <c r="I28" s="367">
        <v>359</v>
      </c>
      <c r="J28" s="367">
        <v>414</v>
      </c>
      <c r="K28" s="367">
        <v>483</v>
      </c>
      <c r="L28" s="367">
        <v>388</v>
      </c>
      <c r="M28" s="367">
        <v>241</v>
      </c>
      <c r="N28" s="368">
        <f t="shared" si="2"/>
        <v>3070</v>
      </c>
      <c r="O28" s="373" t="s">
        <v>480</v>
      </c>
    </row>
    <row r="29" spans="1:15" ht="18" customHeight="1" x14ac:dyDescent="0.25">
      <c r="A29" s="388" t="s">
        <v>726</v>
      </c>
      <c r="B29" s="367">
        <v>0</v>
      </c>
      <c r="C29" s="367">
        <v>0</v>
      </c>
      <c r="D29" s="367">
        <v>0</v>
      </c>
      <c r="E29" s="367">
        <v>0</v>
      </c>
      <c r="F29" s="367">
        <v>0</v>
      </c>
      <c r="G29" s="367">
        <v>71</v>
      </c>
      <c r="H29" s="367">
        <v>0</v>
      </c>
      <c r="I29" s="367">
        <v>12</v>
      </c>
      <c r="J29" s="367">
        <v>54</v>
      </c>
      <c r="K29" s="367">
        <v>0</v>
      </c>
      <c r="L29" s="367">
        <v>0</v>
      </c>
      <c r="M29" s="367">
        <v>70</v>
      </c>
      <c r="N29" s="368">
        <f t="shared" si="2"/>
        <v>207</v>
      </c>
      <c r="O29" s="373" t="s">
        <v>395</v>
      </c>
    </row>
    <row r="30" spans="1:15" ht="17.7" customHeight="1" x14ac:dyDescent="0.25">
      <c r="A30" s="388" t="s">
        <v>314</v>
      </c>
      <c r="B30" s="367">
        <v>95</v>
      </c>
      <c r="C30" s="367">
        <v>53</v>
      </c>
      <c r="D30" s="367">
        <v>216</v>
      </c>
      <c r="E30" s="367">
        <v>223</v>
      </c>
      <c r="F30" s="367">
        <v>176</v>
      </c>
      <c r="G30" s="367">
        <v>137</v>
      </c>
      <c r="H30" s="367">
        <v>86</v>
      </c>
      <c r="I30" s="367">
        <v>156</v>
      </c>
      <c r="J30" s="367">
        <v>181</v>
      </c>
      <c r="K30" s="367">
        <v>149</v>
      </c>
      <c r="L30" s="367">
        <v>268</v>
      </c>
      <c r="M30" s="367">
        <v>138</v>
      </c>
      <c r="N30" s="368">
        <f t="shared" si="2"/>
        <v>1878</v>
      </c>
      <c r="O30" s="373" t="s">
        <v>389</v>
      </c>
    </row>
    <row r="31" spans="1:15" ht="17.7" customHeight="1" x14ac:dyDescent="0.25">
      <c r="A31" s="388" t="s">
        <v>390</v>
      </c>
      <c r="B31" s="367">
        <v>84</v>
      </c>
      <c r="C31" s="367">
        <v>31</v>
      </c>
      <c r="D31" s="367">
        <v>303</v>
      </c>
      <c r="E31" s="367">
        <v>107</v>
      </c>
      <c r="F31" s="367">
        <v>127</v>
      </c>
      <c r="G31" s="367">
        <v>95</v>
      </c>
      <c r="H31" s="367">
        <v>60</v>
      </c>
      <c r="I31" s="367">
        <v>49</v>
      </c>
      <c r="J31" s="367">
        <v>28</v>
      </c>
      <c r="K31" s="367">
        <v>93</v>
      </c>
      <c r="L31" s="367">
        <v>38</v>
      </c>
      <c r="M31" s="367">
        <v>9</v>
      </c>
      <c r="N31" s="368">
        <f t="shared" si="2"/>
        <v>1024</v>
      </c>
      <c r="O31" s="373" t="s">
        <v>481</v>
      </c>
    </row>
    <row r="32" spans="1:15" ht="17.7" customHeight="1" x14ac:dyDescent="0.25">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20" ht="17.7" customHeight="1" x14ac:dyDescent="0.25">
      <c r="A33" s="388" t="s">
        <v>17</v>
      </c>
      <c r="B33" s="367">
        <v>967</v>
      </c>
      <c r="C33" s="367">
        <v>1052</v>
      </c>
      <c r="D33" s="367">
        <v>1903</v>
      </c>
      <c r="E33" s="367">
        <v>4662</v>
      </c>
      <c r="F33" s="367">
        <v>3149</v>
      </c>
      <c r="G33" s="367">
        <v>1220</v>
      </c>
      <c r="H33" s="367">
        <v>711</v>
      </c>
      <c r="I33" s="367">
        <v>453</v>
      </c>
      <c r="J33" s="367">
        <v>780</v>
      </c>
      <c r="K33" s="367">
        <v>2344</v>
      </c>
      <c r="L33" s="367">
        <v>1870</v>
      </c>
      <c r="M33" s="367">
        <v>763</v>
      </c>
      <c r="N33" s="368">
        <f t="shared" si="2"/>
        <v>19874</v>
      </c>
      <c r="O33" s="373" t="s">
        <v>56</v>
      </c>
    </row>
    <row r="34" spans="1:20" ht="17.7" customHeight="1" x14ac:dyDescent="0.25">
      <c r="A34" s="388" t="s">
        <v>315</v>
      </c>
      <c r="B34" s="367">
        <v>1839</v>
      </c>
      <c r="C34" s="367">
        <v>1851</v>
      </c>
      <c r="D34" s="367">
        <v>2362</v>
      </c>
      <c r="E34" s="367">
        <v>1681</v>
      </c>
      <c r="F34" s="367">
        <v>1424</v>
      </c>
      <c r="G34" s="367">
        <v>1209</v>
      </c>
      <c r="H34" s="367">
        <v>1201</v>
      </c>
      <c r="I34" s="367">
        <v>1238</v>
      </c>
      <c r="J34" s="367">
        <v>1247</v>
      </c>
      <c r="K34" s="367">
        <v>1549</v>
      </c>
      <c r="L34" s="367">
        <v>1798</v>
      </c>
      <c r="M34" s="367">
        <v>1779</v>
      </c>
      <c r="N34" s="368">
        <f t="shared" si="2"/>
        <v>19178</v>
      </c>
      <c r="O34" s="373" t="s">
        <v>57</v>
      </c>
    </row>
    <row r="35" spans="1:20" ht="17.7" customHeight="1" x14ac:dyDescent="0.25">
      <c r="A35" s="388" t="s">
        <v>727</v>
      </c>
      <c r="B35" s="367">
        <v>861</v>
      </c>
      <c r="C35" s="367">
        <v>1100</v>
      </c>
      <c r="D35" s="367">
        <v>1579</v>
      </c>
      <c r="E35" s="367">
        <v>829</v>
      </c>
      <c r="F35" s="367">
        <v>1010</v>
      </c>
      <c r="G35" s="367">
        <v>848</v>
      </c>
      <c r="H35" s="367">
        <v>720</v>
      </c>
      <c r="I35" s="367">
        <v>667</v>
      </c>
      <c r="J35" s="367">
        <v>1048</v>
      </c>
      <c r="K35" s="367">
        <v>1072</v>
      </c>
      <c r="L35" s="367">
        <v>1326</v>
      </c>
      <c r="M35" s="367">
        <v>568</v>
      </c>
      <c r="N35" s="368">
        <f t="shared" si="2"/>
        <v>11628</v>
      </c>
      <c r="O35" s="373" t="s">
        <v>393</v>
      </c>
    </row>
    <row r="36" spans="1:20" ht="17.7" customHeight="1" x14ac:dyDescent="0.25">
      <c r="A36" s="388" t="s">
        <v>728</v>
      </c>
      <c r="B36" s="367">
        <v>29</v>
      </c>
      <c r="C36" s="367">
        <v>64</v>
      </c>
      <c r="D36" s="367">
        <v>122</v>
      </c>
      <c r="E36" s="367">
        <v>275</v>
      </c>
      <c r="F36" s="367">
        <v>922</v>
      </c>
      <c r="G36" s="367">
        <v>569</v>
      </c>
      <c r="H36" s="367">
        <v>502</v>
      </c>
      <c r="I36" s="367">
        <v>550</v>
      </c>
      <c r="J36" s="367">
        <v>562</v>
      </c>
      <c r="K36" s="367">
        <v>333</v>
      </c>
      <c r="L36" s="367">
        <v>108</v>
      </c>
      <c r="M36" s="367">
        <v>28</v>
      </c>
      <c r="N36" s="368">
        <f t="shared" si="2"/>
        <v>4064</v>
      </c>
      <c r="O36" s="373" t="s">
        <v>830</v>
      </c>
    </row>
    <row r="37" spans="1:20" ht="17.7" customHeight="1" x14ac:dyDescent="0.25">
      <c r="A37" s="388" t="s">
        <v>632</v>
      </c>
      <c r="B37" s="367">
        <v>64</v>
      </c>
      <c r="C37" s="367">
        <v>163</v>
      </c>
      <c r="D37" s="367">
        <v>291</v>
      </c>
      <c r="E37" s="367">
        <v>309</v>
      </c>
      <c r="F37" s="367">
        <v>386</v>
      </c>
      <c r="G37" s="367">
        <v>247</v>
      </c>
      <c r="H37" s="367">
        <v>125</v>
      </c>
      <c r="I37" s="367">
        <v>229</v>
      </c>
      <c r="J37" s="367">
        <v>207</v>
      </c>
      <c r="K37" s="367">
        <v>427</v>
      </c>
      <c r="L37" s="367">
        <v>234</v>
      </c>
      <c r="M37" s="367">
        <v>100</v>
      </c>
      <c r="N37" s="368">
        <f t="shared" si="2"/>
        <v>2782</v>
      </c>
      <c r="O37" s="373" t="s">
        <v>848</v>
      </c>
    </row>
    <row r="38" spans="1:20" ht="17.7" customHeight="1" x14ac:dyDescent="0.25">
      <c r="A38" s="388" t="s">
        <v>20</v>
      </c>
      <c r="B38" s="367">
        <v>26</v>
      </c>
      <c r="C38" s="367">
        <v>118</v>
      </c>
      <c r="D38" s="367">
        <v>581</v>
      </c>
      <c r="E38" s="367">
        <v>907</v>
      </c>
      <c r="F38" s="367">
        <v>1037</v>
      </c>
      <c r="G38" s="367">
        <v>603</v>
      </c>
      <c r="H38" s="367">
        <v>880</v>
      </c>
      <c r="I38" s="367">
        <v>1008</v>
      </c>
      <c r="J38" s="367">
        <v>680</v>
      </c>
      <c r="K38" s="367">
        <v>242</v>
      </c>
      <c r="L38" s="367">
        <v>35</v>
      </c>
      <c r="M38" s="367">
        <v>41</v>
      </c>
      <c r="N38" s="368">
        <f t="shared" si="2"/>
        <v>6158</v>
      </c>
      <c r="O38" s="373" t="s">
        <v>394</v>
      </c>
    </row>
    <row r="39" spans="1:20" ht="17.7" customHeight="1" x14ac:dyDescent="0.25">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20" s="383" customFormat="1" ht="23.85" customHeight="1" x14ac:dyDescent="0.3">
      <c r="A40" s="390" t="s">
        <v>730</v>
      </c>
      <c r="B40" s="391">
        <f t="shared" ref="B40:M40" si="7">SUM(B41:B42)</f>
        <v>908</v>
      </c>
      <c r="C40" s="391">
        <f t="shared" si="7"/>
        <v>1963</v>
      </c>
      <c r="D40" s="391">
        <f t="shared" si="7"/>
        <v>4449</v>
      </c>
      <c r="E40" s="391">
        <f t="shared" si="7"/>
        <v>2169</v>
      </c>
      <c r="F40" s="391">
        <f t="shared" si="7"/>
        <v>3404</v>
      </c>
      <c r="G40" s="391">
        <f t="shared" si="7"/>
        <v>1231</v>
      </c>
      <c r="H40" s="391">
        <f t="shared" si="7"/>
        <v>1119</v>
      </c>
      <c r="I40" s="391">
        <f t="shared" si="7"/>
        <v>1425</v>
      </c>
      <c r="J40" s="391">
        <f t="shared" si="7"/>
        <v>1262</v>
      </c>
      <c r="K40" s="391">
        <f t="shared" si="7"/>
        <v>1879</v>
      </c>
      <c r="L40" s="391">
        <f t="shared" si="7"/>
        <v>2447</v>
      </c>
      <c r="M40" s="391">
        <f t="shared" si="7"/>
        <v>5024</v>
      </c>
      <c r="N40" s="392">
        <f t="shared" si="2"/>
        <v>27280</v>
      </c>
      <c r="O40" s="387" t="s">
        <v>64</v>
      </c>
      <c r="Q40" s="373"/>
    </row>
    <row r="41" spans="1:20" ht="18" customHeight="1" x14ac:dyDescent="0.25">
      <c r="A41" s="388" t="s">
        <v>27</v>
      </c>
      <c r="B41" s="367">
        <v>52</v>
      </c>
      <c r="C41" s="367">
        <v>32</v>
      </c>
      <c r="D41" s="367">
        <v>218</v>
      </c>
      <c r="E41" s="367">
        <v>169</v>
      </c>
      <c r="F41" s="367">
        <v>69</v>
      </c>
      <c r="G41" s="367">
        <v>61</v>
      </c>
      <c r="H41" s="367">
        <v>54</v>
      </c>
      <c r="I41" s="367">
        <v>95</v>
      </c>
      <c r="J41" s="367">
        <v>30</v>
      </c>
      <c r="K41" s="367">
        <v>43</v>
      </c>
      <c r="L41" s="367">
        <v>72</v>
      </c>
      <c r="M41" s="367">
        <v>20</v>
      </c>
      <c r="N41" s="368">
        <f t="shared" si="2"/>
        <v>915</v>
      </c>
      <c r="O41" s="373" t="s">
        <v>486</v>
      </c>
    </row>
    <row r="42" spans="1:20" ht="18" customHeight="1" x14ac:dyDescent="0.25">
      <c r="A42" s="388" t="s">
        <v>636</v>
      </c>
      <c r="B42" s="367">
        <v>856</v>
      </c>
      <c r="C42" s="367">
        <v>1931</v>
      </c>
      <c r="D42" s="367">
        <v>4231</v>
      </c>
      <c r="E42" s="367">
        <v>2000</v>
      </c>
      <c r="F42" s="367">
        <v>3335</v>
      </c>
      <c r="G42" s="367">
        <v>1170</v>
      </c>
      <c r="H42" s="367">
        <v>1065</v>
      </c>
      <c r="I42" s="367">
        <v>1330</v>
      </c>
      <c r="J42" s="367">
        <v>1232</v>
      </c>
      <c r="K42" s="367">
        <v>1836</v>
      </c>
      <c r="L42" s="367">
        <v>2375</v>
      </c>
      <c r="M42" s="367">
        <v>5004</v>
      </c>
      <c r="N42" s="368">
        <f t="shared" si="2"/>
        <v>26365</v>
      </c>
      <c r="O42" s="373" t="s">
        <v>891</v>
      </c>
    </row>
    <row r="43" spans="1:20" s="383" customFormat="1" ht="23.85" customHeight="1" x14ac:dyDescent="0.3">
      <c r="A43" s="390" t="s">
        <v>731</v>
      </c>
      <c r="B43" s="391">
        <f t="shared" ref="B43:M43" si="8">SUM(B44:B48)</f>
        <v>3977</v>
      </c>
      <c r="C43" s="391">
        <f t="shared" si="8"/>
        <v>6655</v>
      </c>
      <c r="D43" s="391">
        <f t="shared" si="8"/>
        <v>8176</v>
      </c>
      <c r="E43" s="391">
        <f t="shared" si="8"/>
        <v>9188</v>
      </c>
      <c r="F43" s="391">
        <f t="shared" si="8"/>
        <v>15060</v>
      </c>
      <c r="G43" s="391">
        <f t="shared" si="8"/>
        <v>10312</v>
      </c>
      <c r="H43" s="391">
        <f t="shared" si="8"/>
        <v>6967</v>
      </c>
      <c r="I43" s="391">
        <f t="shared" si="8"/>
        <v>7325</v>
      </c>
      <c r="J43" s="391">
        <f t="shared" si="8"/>
        <v>8682</v>
      </c>
      <c r="K43" s="391">
        <f t="shared" si="8"/>
        <v>10032</v>
      </c>
      <c r="L43" s="391">
        <f t="shared" si="8"/>
        <v>3841</v>
      </c>
      <c r="M43" s="391">
        <f t="shared" si="8"/>
        <v>2830</v>
      </c>
      <c r="N43" s="392">
        <f t="shared" si="2"/>
        <v>93045</v>
      </c>
      <c r="O43" s="387" t="s">
        <v>67</v>
      </c>
      <c r="Q43" s="373"/>
    </row>
    <row r="44" spans="1:20" s="383" customFormat="1" ht="17.7" customHeight="1" x14ac:dyDescent="0.25">
      <c r="A44" s="369" t="s">
        <v>685</v>
      </c>
      <c r="B44" s="367">
        <v>0</v>
      </c>
      <c r="C44" s="367">
        <v>237</v>
      </c>
      <c r="D44" s="367">
        <v>284</v>
      </c>
      <c r="E44" s="367">
        <v>391</v>
      </c>
      <c r="F44" s="367">
        <v>360</v>
      </c>
      <c r="G44" s="367">
        <v>502</v>
      </c>
      <c r="H44" s="367">
        <v>235</v>
      </c>
      <c r="I44" s="367">
        <v>167</v>
      </c>
      <c r="J44" s="367">
        <v>34</v>
      </c>
      <c r="K44" s="367">
        <v>262</v>
      </c>
      <c r="L44" s="367">
        <v>295</v>
      </c>
      <c r="M44" s="367">
        <v>216</v>
      </c>
      <c r="N44" s="368">
        <f t="shared" si="2"/>
        <v>2983</v>
      </c>
      <c r="O44" s="373" t="s">
        <v>923</v>
      </c>
      <c r="Q44" s="373"/>
    </row>
    <row r="45" spans="1:20" s="383" customFormat="1" ht="17.7" customHeight="1" x14ac:dyDescent="0.25">
      <c r="A45" s="388" t="s">
        <v>29</v>
      </c>
      <c r="B45" s="367">
        <v>2940</v>
      </c>
      <c r="C45" s="367">
        <v>3586</v>
      </c>
      <c r="D45" s="367">
        <v>3972</v>
      </c>
      <c r="E45" s="367">
        <v>2841</v>
      </c>
      <c r="F45" s="367">
        <v>4915</v>
      </c>
      <c r="G45" s="367">
        <v>2394</v>
      </c>
      <c r="H45" s="367">
        <v>1273</v>
      </c>
      <c r="I45" s="367">
        <v>1443</v>
      </c>
      <c r="J45" s="367">
        <v>1151</v>
      </c>
      <c r="K45" s="367">
        <v>2228</v>
      </c>
      <c r="L45" s="367">
        <v>2557</v>
      </c>
      <c r="M45" s="367">
        <v>1399</v>
      </c>
      <c r="N45" s="368">
        <f t="shared" si="2"/>
        <v>30699</v>
      </c>
      <c r="O45" s="373" t="s">
        <v>487</v>
      </c>
      <c r="Q45" s="373"/>
    </row>
    <row r="46" spans="1:20" s="383" customFormat="1" ht="17.7" customHeight="1" x14ac:dyDescent="0.25">
      <c r="A46" s="369" t="s">
        <v>30</v>
      </c>
      <c r="B46" s="367">
        <v>922</v>
      </c>
      <c r="C46" s="367">
        <v>2761</v>
      </c>
      <c r="D46" s="367">
        <v>3510</v>
      </c>
      <c r="E46" s="367">
        <v>5636</v>
      </c>
      <c r="F46" s="367">
        <v>9133</v>
      </c>
      <c r="G46" s="367">
        <v>7116</v>
      </c>
      <c r="H46" s="367">
        <v>5288</v>
      </c>
      <c r="I46" s="367">
        <v>5549</v>
      </c>
      <c r="J46" s="367">
        <v>7341</v>
      </c>
      <c r="K46" s="367">
        <v>7385</v>
      </c>
      <c r="L46" s="367">
        <v>841</v>
      </c>
      <c r="M46" s="367">
        <v>1006</v>
      </c>
      <c r="N46" s="368">
        <f t="shared" si="2"/>
        <v>56488</v>
      </c>
      <c r="O46" s="373" t="s">
        <v>69</v>
      </c>
      <c r="Q46" s="373"/>
      <c r="S46" s="373"/>
    </row>
    <row r="47" spans="1:20" s="383" customFormat="1" ht="18" customHeight="1" x14ac:dyDescent="0.25">
      <c r="A47" s="369" t="s">
        <v>683</v>
      </c>
      <c r="B47" s="367">
        <v>63</v>
      </c>
      <c r="C47" s="367">
        <v>1</v>
      </c>
      <c r="D47" s="367">
        <v>91</v>
      </c>
      <c r="E47" s="367">
        <v>92</v>
      </c>
      <c r="F47" s="367">
        <v>141</v>
      </c>
      <c r="G47" s="367">
        <v>58</v>
      </c>
      <c r="H47" s="367">
        <v>41</v>
      </c>
      <c r="I47" s="367">
        <v>32</v>
      </c>
      <c r="J47" s="367">
        <v>28</v>
      </c>
      <c r="K47" s="367">
        <v>41</v>
      </c>
      <c r="L47" s="367">
        <v>45</v>
      </c>
      <c r="M47" s="367">
        <v>34</v>
      </c>
      <c r="N47" s="368">
        <f t="shared" si="2"/>
        <v>667</v>
      </c>
      <c r="O47" s="373" t="s">
        <v>893</v>
      </c>
      <c r="Q47" s="373"/>
    </row>
    <row r="48" spans="1:20" ht="17.7" customHeight="1" x14ac:dyDescent="0.25">
      <c r="A48" s="369" t="s">
        <v>732</v>
      </c>
      <c r="B48" s="367">
        <v>52</v>
      </c>
      <c r="C48" s="367">
        <v>70</v>
      </c>
      <c r="D48" s="367">
        <v>319</v>
      </c>
      <c r="E48" s="367">
        <v>228</v>
      </c>
      <c r="F48" s="367">
        <v>511</v>
      </c>
      <c r="G48" s="367">
        <v>242</v>
      </c>
      <c r="H48" s="367">
        <v>130</v>
      </c>
      <c r="I48" s="367">
        <v>134</v>
      </c>
      <c r="J48" s="367">
        <v>128</v>
      </c>
      <c r="K48" s="367">
        <v>116</v>
      </c>
      <c r="L48" s="367">
        <v>103</v>
      </c>
      <c r="M48" s="367">
        <v>175</v>
      </c>
      <c r="N48" s="368">
        <f t="shared" si="2"/>
        <v>2208</v>
      </c>
      <c r="O48" s="373" t="s">
        <v>894</v>
      </c>
      <c r="T48" s="374"/>
    </row>
    <row r="49" spans="1:20" ht="17.7" customHeight="1" x14ac:dyDescent="0.3">
      <c r="A49" s="390" t="s">
        <v>976</v>
      </c>
      <c r="B49" s="391">
        <f t="shared" ref="B49:M49" si="9">SUM(B50:B50)</f>
        <v>45</v>
      </c>
      <c r="C49" s="391">
        <f t="shared" si="9"/>
        <v>0</v>
      </c>
      <c r="D49" s="391">
        <f t="shared" si="9"/>
        <v>25</v>
      </c>
      <c r="E49" s="391">
        <f t="shared" si="9"/>
        <v>20</v>
      </c>
      <c r="F49" s="391">
        <f t="shared" si="9"/>
        <v>10</v>
      </c>
      <c r="G49" s="391">
        <f t="shared" si="9"/>
        <v>55</v>
      </c>
      <c r="H49" s="391">
        <f t="shared" si="9"/>
        <v>15</v>
      </c>
      <c r="I49" s="391">
        <f t="shared" si="9"/>
        <v>35</v>
      </c>
      <c r="J49" s="391">
        <f t="shared" si="9"/>
        <v>27</v>
      </c>
      <c r="K49" s="391">
        <f t="shared" si="9"/>
        <v>9</v>
      </c>
      <c r="L49" s="391">
        <f t="shared" si="9"/>
        <v>4</v>
      </c>
      <c r="M49" s="391">
        <f t="shared" si="9"/>
        <v>16</v>
      </c>
      <c r="N49" s="368">
        <f t="shared" si="2"/>
        <v>261</v>
      </c>
      <c r="O49" s="373"/>
      <c r="T49" s="374"/>
    </row>
    <row r="50" spans="1:20" ht="17.7" customHeight="1" x14ac:dyDescent="0.25">
      <c r="A50" s="369" t="s">
        <v>977</v>
      </c>
      <c r="B50" s="367">
        <v>45</v>
      </c>
      <c r="C50" s="367">
        <v>0</v>
      </c>
      <c r="D50" s="367">
        <v>25</v>
      </c>
      <c r="E50" s="367">
        <v>20</v>
      </c>
      <c r="F50" s="367">
        <v>10</v>
      </c>
      <c r="G50" s="367">
        <v>55</v>
      </c>
      <c r="H50" s="367">
        <v>15</v>
      </c>
      <c r="I50" s="367">
        <v>35</v>
      </c>
      <c r="J50" s="367">
        <v>27</v>
      </c>
      <c r="K50" s="367">
        <v>9</v>
      </c>
      <c r="L50" s="367">
        <v>4</v>
      </c>
      <c r="M50" s="367">
        <v>16</v>
      </c>
      <c r="N50" s="368">
        <f t="shared" si="2"/>
        <v>261</v>
      </c>
      <c r="O50" s="373"/>
      <c r="T50" s="374"/>
    </row>
    <row r="51" spans="1:20" s="383" customFormat="1" ht="23.85" customHeight="1" x14ac:dyDescent="0.3">
      <c r="A51" s="390" t="s">
        <v>733</v>
      </c>
      <c r="B51" s="391">
        <f t="shared" ref="B51:M51" si="10">SUM(B52:B52)</f>
        <v>114</v>
      </c>
      <c r="C51" s="391">
        <f t="shared" si="10"/>
        <v>126</v>
      </c>
      <c r="D51" s="391">
        <f t="shared" si="10"/>
        <v>159</v>
      </c>
      <c r="E51" s="391">
        <f t="shared" si="10"/>
        <v>155</v>
      </c>
      <c r="F51" s="391">
        <f t="shared" si="10"/>
        <v>246</v>
      </c>
      <c r="G51" s="391">
        <f t="shared" si="10"/>
        <v>149</v>
      </c>
      <c r="H51" s="391">
        <f t="shared" si="10"/>
        <v>138</v>
      </c>
      <c r="I51" s="391">
        <f t="shared" si="10"/>
        <v>114</v>
      </c>
      <c r="J51" s="391">
        <f t="shared" si="10"/>
        <v>258</v>
      </c>
      <c r="K51" s="391">
        <f t="shared" si="10"/>
        <v>216</v>
      </c>
      <c r="L51" s="391">
        <f t="shared" si="10"/>
        <v>102</v>
      </c>
      <c r="M51" s="391">
        <f t="shared" si="10"/>
        <v>262</v>
      </c>
      <c r="N51" s="392">
        <f t="shared" si="2"/>
        <v>2039</v>
      </c>
      <c r="O51" s="387" t="s">
        <v>265</v>
      </c>
      <c r="Q51" s="373"/>
    </row>
    <row r="52" spans="1:20" ht="18" customHeight="1" x14ac:dyDescent="0.25">
      <c r="A52" s="388" t="s">
        <v>260</v>
      </c>
      <c r="B52" s="367">
        <v>114</v>
      </c>
      <c r="C52" s="367">
        <v>126</v>
      </c>
      <c r="D52" s="367">
        <v>159</v>
      </c>
      <c r="E52" s="367">
        <v>155</v>
      </c>
      <c r="F52" s="367">
        <v>246</v>
      </c>
      <c r="G52" s="367">
        <v>149</v>
      </c>
      <c r="H52" s="367">
        <v>138</v>
      </c>
      <c r="I52" s="367">
        <v>114</v>
      </c>
      <c r="J52" s="367">
        <v>258</v>
      </c>
      <c r="K52" s="367">
        <v>216</v>
      </c>
      <c r="L52" s="367">
        <v>102</v>
      </c>
      <c r="M52" s="367">
        <v>262</v>
      </c>
      <c r="N52" s="368">
        <f t="shared" si="2"/>
        <v>2039</v>
      </c>
      <c r="O52" s="373" t="s">
        <v>607</v>
      </c>
    </row>
    <row r="53" spans="1:20" s="383" customFormat="1" ht="23.85" customHeight="1" x14ac:dyDescent="0.3">
      <c r="A53" s="390" t="s">
        <v>734</v>
      </c>
      <c r="B53" s="391">
        <f t="shared" ref="B53:M53" si="11">SUM(B54:B66)</f>
        <v>2101</v>
      </c>
      <c r="C53" s="391">
        <f t="shared" si="11"/>
        <v>2884</v>
      </c>
      <c r="D53" s="391">
        <f t="shared" si="11"/>
        <v>5488</v>
      </c>
      <c r="E53" s="391">
        <f t="shared" si="11"/>
        <v>18801</v>
      </c>
      <c r="F53" s="391">
        <f t="shared" si="11"/>
        <v>40880</v>
      </c>
      <c r="G53" s="391">
        <f t="shared" si="11"/>
        <v>43528</v>
      </c>
      <c r="H53" s="391">
        <f t="shared" si="11"/>
        <v>60470</v>
      </c>
      <c r="I53" s="391">
        <f t="shared" si="11"/>
        <v>64784</v>
      </c>
      <c r="J53" s="391">
        <f t="shared" si="11"/>
        <v>58335</v>
      </c>
      <c r="K53" s="391">
        <f t="shared" si="11"/>
        <v>40685</v>
      </c>
      <c r="L53" s="391">
        <f t="shared" si="11"/>
        <v>9637</v>
      </c>
      <c r="M53" s="391">
        <f t="shared" si="11"/>
        <v>3051</v>
      </c>
      <c r="N53" s="392">
        <f t="shared" si="2"/>
        <v>350644</v>
      </c>
      <c r="O53" s="387" t="s">
        <v>70</v>
      </c>
      <c r="Q53" s="373"/>
    </row>
    <row r="54" spans="1:20" s="383" customFormat="1" ht="18" customHeight="1" x14ac:dyDescent="0.25">
      <c r="A54" s="369" t="s">
        <v>979</v>
      </c>
      <c r="B54" s="367">
        <v>0</v>
      </c>
      <c r="C54" s="367">
        <v>0</v>
      </c>
      <c r="D54" s="367">
        <v>0</v>
      </c>
      <c r="E54" s="367">
        <v>36</v>
      </c>
      <c r="F54" s="367">
        <v>76</v>
      </c>
      <c r="G54" s="367">
        <v>117</v>
      </c>
      <c r="H54" s="367">
        <v>338</v>
      </c>
      <c r="I54" s="367">
        <v>267</v>
      </c>
      <c r="J54" s="367">
        <v>213</v>
      </c>
      <c r="K54" s="367">
        <v>34</v>
      </c>
      <c r="L54" s="367">
        <v>0</v>
      </c>
      <c r="M54" s="367">
        <v>0</v>
      </c>
      <c r="N54" s="368">
        <f t="shared" si="2"/>
        <v>1081</v>
      </c>
      <c r="O54" s="373" t="s">
        <v>917</v>
      </c>
      <c r="Q54" s="373"/>
    </row>
    <row r="55" spans="1:20" s="383" customFormat="1" ht="18" customHeight="1" x14ac:dyDescent="0.25">
      <c r="A55" s="388" t="s">
        <v>318</v>
      </c>
      <c r="B55" s="367">
        <v>0</v>
      </c>
      <c r="C55" s="367">
        <v>0</v>
      </c>
      <c r="D55" s="367">
        <v>0</v>
      </c>
      <c r="E55" s="367">
        <v>4</v>
      </c>
      <c r="F55" s="367">
        <v>42</v>
      </c>
      <c r="G55" s="367">
        <v>164</v>
      </c>
      <c r="H55" s="367">
        <v>458</v>
      </c>
      <c r="I55" s="367">
        <v>545</v>
      </c>
      <c r="J55" s="367">
        <v>392</v>
      </c>
      <c r="K55" s="367">
        <v>144</v>
      </c>
      <c r="L55" s="367">
        <v>40</v>
      </c>
      <c r="M55" s="367">
        <v>0</v>
      </c>
      <c r="N55" s="368">
        <f t="shared" si="2"/>
        <v>1789</v>
      </c>
      <c r="O55" s="373" t="s">
        <v>489</v>
      </c>
      <c r="Q55" s="373"/>
    </row>
    <row r="56" spans="1:20" s="383" customFormat="1" ht="18" customHeight="1" x14ac:dyDescent="0.25">
      <c r="A56" s="388" t="s">
        <v>736</v>
      </c>
      <c r="B56" s="367">
        <v>0</v>
      </c>
      <c r="C56" s="367">
        <v>0</v>
      </c>
      <c r="D56" s="367">
        <v>22</v>
      </c>
      <c r="E56" s="367">
        <v>136</v>
      </c>
      <c r="F56" s="367">
        <v>113</v>
      </c>
      <c r="G56" s="367">
        <v>251</v>
      </c>
      <c r="H56" s="367">
        <v>293</v>
      </c>
      <c r="I56" s="367">
        <v>315</v>
      </c>
      <c r="J56" s="367">
        <v>315</v>
      </c>
      <c r="K56" s="367">
        <v>177</v>
      </c>
      <c r="L56" s="367">
        <v>27</v>
      </c>
      <c r="M56" s="367">
        <v>0</v>
      </c>
      <c r="N56" s="368">
        <f t="shared" si="2"/>
        <v>1649</v>
      </c>
      <c r="O56" s="373" t="s">
        <v>918</v>
      </c>
      <c r="Q56" s="373"/>
    </row>
    <row r="57" spans="1:20" s="383" customFormat="1" ht="18" customHeight="1" x14ac:dyDescent="0.25">
      <c r="A57" s="366" t="s">
        <v>978</v>
      </c>
      <c r="B57" s="367">
        <v>0</v>
      </c>
      <c r="C57" s="367">
        <v>0</v>
      </c>
      <c r="D57" s="367">
        <v>0</v>
      </c>
      <c r="E57" s="367">
        <v>0</v>
      </c>
      <c r="F57" s="367">
        <v>166</v>
      </c>
      <c r="G57" s="367">
        <v>219</v>
      </c>
      <c r="H57" s="367">
        <v>395</v>
      </c>
      <c r="I57" s="367">
        <v>396</v>
      </c>
      <c r="J57" s="367">
        <v>346</v>
      </c>
      <c r="K57" s="367">
        <v>191</v>
      </c>
      <c r="L57" s="367">
        <v>25</v>
      </c>
      <c r="M57" s="367">
        <v>0</v>
      </c>
      <c r="N57" s="368">
        <f t="shared" si="2"/>
        <v>1738</v>
      </c>
      <c r="O57" s="373" t="s">
        <v>919</v>
      </c>
      <c r="Q57" s="373"/>
    </row>
    <row r="58" spans="1:20" s="383" customFormat="1" ht="18" customHeight="1" x14ac:dyDescent="0.25">
      <c r="A58" s="388" t="s">
        <v>608</v>
      </c>
      <c r="B58" s="367">
        <v>0</v>
      </c>
      <c r="C58" s="367">
        <v>87</v>
      </c>
      <c r="D58" s="367">
        <v>131</v>
      </c>
      <c r="E58" s="367">
        <v>312</v>
      </c>
      <c r="F58" s="367">
        <v>535</v>
      </c>
      <c r="G58" s="367">
        <v>453</v>
      </c>
      <c r="H58" s="367">
        <v>802</v>
      </c>
      <c r="I58" s="367">
        <v>1019</v>
      </c>
      <c r="J58" s="367">
        <v>597</v>
      </c>
      <c r="K58" s="367">
        <v>371</v>
      </c>
      <c r="L58" s="367">
        <v>0</v>
      </c>
      <c r="M58" s="367">
        <v>0</v>
      </c>
      <c r="N58" s="368">
        <f t="shared" si="2"/>
        <v>4307</v>
      </c>
      <c r="O58" s="373" t="s">
        <v>920</v>
      </c>
      <c r="Q58" s="373"/>
    </row>
    <row r="59" spans="1:20" s="383" customFormat="1" ht="18" customHeight="1" x14ac:dyDescent="0.25">
      <c r="A59" s="369" t="s">
        <v>686</v>
      </c>
      <c r="B59" s="367">
        <v>0</v>
      </c>
      <c r="C59" s="367">
        <v>0</v>
      </c>
      <c r="D59" s="367">
        <v>0</v>
      </c>
      <c r="E59" s="367">
        <v>0</v>
      </c>
      <c r="F59" s="367">
        <v>87</v>
      </c>
      <c r="G59" s="367">
        <v>169</v>
      </c>
      <c r="H59" s="367">
        <v>273</v>
      </c>
      <c r="I59" s="367">
        <v>234</v>
      </c>
      <c r="J59" s="367">
        <v>198</v>
      </c>
      <c r="K59" s="367">
        <v>41</v>
      </c>
      <c r="L59" s="367">
        <v>0</v>
      </c>
      <c r="M59" s="367">
        <v>0</v>
      </c>
      <c r="N59" s="368">
        <f t="shared" si="2"/>
        <v>1002</v>
      </c>
      <c r="O59" s="373" t="s">
        <v>921</v>
      </c>
      <c r="Q59" s="373"/>
    </row>
    <row r="60" spans="1:20" s="383" customFormat="1" ht="18" customHeight="1" x14ac:dyDescent="0.25">
      <c r="A60" s="388" t="s">
        <v>33</v>
      </c>
      <c r="B60" s="367">
        <v>84</v>
      </c>
      <c r="C60" s="367">
        <v>140</v>
      </c>
      <c r="D60" s="367">
        <v>92</v>
      </c>
      <c r="E60" s="367">
        <v>893</v>
      </c>
      <c r="F60" s="367">
        <v>1736</v>
      </c>
      <c r="G60" s="367">
        <v>2366</v>
      </c>
      <c r="H60" s="367">
        <v>2925</v>
      </c>
      <c r="I60" s="367">
        <v>3249</v>
      </c>
      <c r="J60" s="367">
        <v>3410</v>
      </c>
      <c r="K60" s="367">
        <v>1969</v>
      </c>
      <c r="L60" s="367">
        <v>255</v>
      </c>
      <c r="M60" s="367">
        <v>130</v>
      </c>
      <c r="N60" s="368">
        <f t="shared" si="2"/>
        <v>17249</v>
      </c>
      <c r="O60" s="373" t="s">
        <v>490</v>
      </c>
      <c r="Q60" s="373"/>
    </row>
    <row r="61" spans="1:20" s="383" customFormat="1" ht="18" customHeight="1" x14ac:dyDescent="0.25">
      <c r="A61" s="388" t="s">
        <v>738</v>
      </c>
      <c r="B61" s="367">
        <v>0</v>
      </c>
      <c r="C61" s="367">
        <v>309</v>
      </c>
      <c r="D61" s="367">
        <v>560</v>
      </c>
      <c r="E61" s="367">
        <v>658</v>
      </c>
      <c r="F61" s="367">
        <v>872</v>
      </c>
      <c r="G61" s="367">
        <v>506</v>
      </c>
      <c r="H61" s="367">
        <v>1021</v>
      </c>
      <c r="I61" s="367">
        <v>779</v>
      </c>
      <c r="J61" s="367">
        <v>466</v>
      </c>
      <c r="K61" s="367">
        <v>307</v>
      </c>
      <c r="L61" s="367">
        <v>245</v>
      </c>
      <c r="M61" s="367">
        <v>71</v>
      </c>
      <c r="N61" s="368">
        <f t="shared" si="2"/>
        <v>5794</v>
      </c>
      <c r="O61" s="373" t="s">
        <v>951</v>
      </c>
      <c r="Q61" s="373"/>
    </row>
    <row r="62" spans="1:20" s="383" customFormat="1" ht="18" customHeight="1" x14ac:dyDescent="0.25">
      <c r="A62" s="369" t="s">
        <v>688</v>
      </c>
      <c r="B62" s="367">
        <v>0</v>
      </c>
      <c r="C62" s="367">
        <v>0</v>
      </c>
      <c r="D62" s="367">
        <v>0</v>
      </c>
      <c r="E62" s="367">
        <v>32</v>
      </c>
      <c r="F62" s="367">
        <v>104</v>
      </c>
      <c r="G62" s="367">
        <v>348</v>
      </c>
      <c r="H62" s="367">
        <v>250</v>
      </c>
      <c r="I62" s="367">
        <v>343</v>
      </c>
      <c r="J62" s="367">
        <v>330</v>
      </c>
      <c r="K62" s="367">
        <v>360</v>
      </c>
      <c r="L62" s="367">
        <v>0</v>
      </c>
      <c r="M62" s="367">
        <v>0</v>
      </c>
      <c r="N62" s="368">
        <f t="shared" si="2"/>
        <v>1767</v>
      </c>
      <c r="O62" s="373" t="s">
        <v>922</v>
      </c>
      <c r="Q62" s="373"/>
    </row>
    <row r="63" spans="1:20" s="383" customFormat="1" ht="18" customHeight="1" x14ac:dyDescent="0.25">
      <c r="A63" s="388" t="s">
        <v>739</v>
      </c>
      <c r="B63" s="367">
        <v>1193</v>
      </c>
      <c r="C63" s="367">
        <v>1331</v>
      </c>
      <c r="D63" s="367">
        <v>2587</v>
      </c>
      <c r="E63" s="367">
        <v>11714</v>
      </c>
      <c r="F63" s="367">
        <v>28306</v>
      </c>
      <c r="G63" s="367">
        <v>30335</v>
      </c>
      <c r="H63" s="367">
        <v>42218</v>
      </c>
      <c r="I63" s="367">
        <v>45462</v>
      </c>
      <c r="J63" s="367">
        <v>39998</v>
      </c>
      <c r="K63" s="367">
        <v>29854</v>
      </c>
      <c r="L63" s="367">
        <v>7463</v>
      </c>
      <c r="M63" s="367">
        <v>2298</v>
      </c>
      <c r="N63" s="368">
        <f t="shared" si="2"/>
        <v>242759</v>
      </c>
      <c r="O63" s="373" t="s">
        <v>610</v>
      </c>
      <c r="P63" s="387"/>
      <c r="Q63" s="387"/>
      <c r="R63" s="387"/>
      <c r="S63" s="387"/>
      <c r="T63" s="387"/>
    </row>
    <row r="64" spans="1:20" s="383" customFormat="1" ht="18" customHeight="1" x14ac:dyDescent="0.25">
      <c r="A64" s="388" t="s">
        <v>35</v>
      </c>
      <c r="B64" s="367">
        <v>801</v>
      </c>
      <c r="C64" s="367">
        <v>779</v>
      </c>
      <c r="D64" s="367">
        <v>1761</v>
      </c>
      <c r="E64" s="367">
        <v>4220</v>
      </c>
      <c r="F64" s="367">
        <v>7980</v>
      </c>
      <c r="G64" s="367">
        <v>7873</v>
      </c>
      <c r="H64" s="367">
        <v>10372</v>
      </c>
      <c r="I64" s="367">
        <v>11285</v>
      </c>
      <c r="J64" s="367">
        <v>12055</v>
      </c>
      <c r="K64" s="367">
        <v>7020</v>
      </c>
      <c r="L64" s="367">
        <v>1427</v>
      </c>
      <c r="M64" s="367">
        <v>509</v>
      </c>
      <c r="N64" s="368">
        <f t="shared" si="2"/>
        <v>66082</v>
      </c>
      <c r="O64" s="373" t="s">
        <v>494</v>
      </c>
      <c r="P64" s="387"/>
      <c r="Q64" s="387"/>
      <c r="R64" s="387"/>
      <c r="S64" s="387"/>
      <c r="T64" s="387"/>
    </row>
    <row r="65" spans="1:17" ht="17.7" customHeight="1" x14ac:dyDescent="0.25">
      <c r="A65" s="388" t="s">
        <v>36</v>
      </c>
      <c r="B65" s="367">
        <v>0</v>
      </c>
      <c r="C65" s="367">
        <v>229</v>
      </c>
      <c r="D65" s="367">
        <v>311</v>
      </c>
      <c r="E65" s="367">
        <v>615</v>
      </c>
      <c r="F65" s="367">
        <v>584</v>
      </c>
      <c r="G65" s="367">
        <v>402</v>
      </c>
      <c r="H65" s="367">
        <v>922</v>
      </c>
      <c r="I65" s="367">
        <v>548</v>
      </c>
      <c r="J65" s="367">
        <v>15</v>
      </c>
      <c r="K65" s="367">
        <v>35</v>
      </c>
      <c r="L65" s="367">
        <v>121</v>
      </c>
      <c r="M65" s="367">
        <v>36</v>
      </c>
      <c r="N65" s="368">
        <f t="shared" si="2"/>
        <v>3818</v>
      </c>
      <c r="O65" s="373" t="s">
        <v>75</v>
      </c>
    </row>
    <row r="66" spans="1:17" ht="18" customHeight="1" x14ac:dyDescent="0.25">
      <c r="A66" s="388" t="s">
        <v>37</v>
      </c>
      <c r="B66" s="367">
        <v>23</v>
      </c>
      <c r="C66" s="367">
        <v>9</v>
      </c>
      <c r="D66" s="367">
        <v>24</v>
      </c>
      <c r="E66" s="367">
        <v>181</v>
      </c>
      <c r="F66" s="367">
        <v>279</v>
      </c>
      <c r="G66" s="367">
        <v>325</v>
      </c>
      <c r="H66" s="367">
        <v>203</v>
      </c>
      <c r="I66" s="367">
        <v>342</v>
      </c>
      <c r="J66" s="367">
        <v>0</v>
      </c>
      <c r="K66" s="367">
        <v>182</v>
      </c>
      <c r="L66" s="367">
        <v>34</v>
      </c>
      <c r="M66" s="367">
        <v>7</v>
      </c>
      <c r="N66" s="368">
        <f t="shared" si="2"/>
        <v>1609</v>
      </c>
      <c r="O66" s="373" t="s">
        <v>495</v>
      </c>
    </row>
    <row r="67" spans="1:17" s="383" customFormat="1" ht="23.85" customHeight="1" x14ac:dyDescent="0.3">
      <c r="A67" s="390" t="s">
        <v>740</v>
      </c>
      <c r="B67" s="391">
        <f t="shared" ref="B67:M67" si="12">SUM(B68:B69)</f>
        <v>0</v>
      </c>
      <c r="C67" s="391">
        <f t="shared" si="12"/>
        <v>0</v>
      </c>
      <c r="D67" s="391">
        <f t="shared" si="12"/>
        <v>105</v>
      </c>
      <c r="E67" s="391">
        <f t="shared" si="12"/>
        <v>104</v>
      </c>
      <c r="F67" s="391">
        <f t="shared" si="12"/>
        <v>269</v>
      </c>
      <c r="G67" s="391">
        <f t="shared" si="12"/>
        <v>166</v>
      </c>
      <c r="H67" s="391">
        <f t="shared" si="12"/>
        <v>53</v>
      </c>
      <c r="I67" s="391">
        <f t="shared" si="12"/>
        <v>63</v>
      </c>
      <c r="J67" s="391">
        <f t="shared" si="12"/>
        <v>134</v>
      </c>
      <c r="K67" s="391">
        <f t="shared" si="12"/>
        <v>176</v>
      </c>
      <c r="L67" s="391">
        <f t="shared" si="12"/>
        <v>190</v>
      </c>
      <c r="M67" s="391">
        <f t="shared" si="12"/>
        <v>85</v>
      </c>
      <c r="N67" s="392">
        <f t="shared" si="2"/>
        <v>1345</v>
      </c>
      <c r="O67" s="387" t="s">
        <v>77</v>
      </c>
      <c r="Q67" s="373"/>
    </row>
    <row r="68" spans="1:17" s="395" customFormat="1" ht="19.2" customHeight="1" x14ac:dyDescent="0.3">
      <c r="A68" s="369" t="s">
        <v>994</v>
      </c>
      <c r="B68" s="414">
        <v>0</v>
      </c>
      <c r="C68" s="367">
        <v>0</v>
      </c>
      <c r="D68" s="367">
        <v>105</v>
      </c>
      <c r="E68" s="367">
        <v>104</v>
      </c>
      <c r="F68" s="367">
        <v>269</v>
      </c>
      <c r="G68" s="367">
        <v>166</v>
      </c>
      <c r="H68" s="367">
        <v>53</v>
      </c>
      <c r="I68" s="367">
        <v>63</v>
      </c>
      <c r="J68" s="367">
        <v>134</v>
      </c>
      <c r="K68" s="367">
        <v>176</v>
      </c>
      <c r="L68" s="367">
        <v>190</v>
      </c>
      <c r="M68" s="367">
        <v>85</v>
      </c>
      <c r="N68" s="368">
        <f t="shared" si="2"/>
        <v>1345</v>
      </c>
      <c r="O68" s="415"/>
      <c r="Q68" s="396"/>
    </row>
    <row r="69" spans="1:17" ht="18" customHeight="1" x14ac:dyDescent="0.25">
      <c r="A69" s="388" t="s">
        <v>39</v>
      </c>
      <c r="B69" s="367">
        <v>0</v>
      </c>
      <c r="C69" s="367">
        <v>0</v>
      </c>
      <c r="D69" s="367">
        <v>0</v>
      </c>
      <c r="E69" s="367">
        <v>0</v>
      </c>
      <c r="F69" s="367">
        <v>0</v>
      </c>
      <c r="G69" s="367">
        <v>0</v>
      </c>
      <c r="H69" s="367">
        <v>0</v>
      </c>
      <c r="I69" s="367">
        <v>0</v>
      </c>
      <c r="J69" s="367">
        <v>0</v>
      </c>
      <c r="K69" s="367">
        <v>0</v>
      </c>
      <c r="L69" s="367">
        <v>0</v>
      </c>
      <c r="M69" s="367">
        <v>0</v>
      </c>
      <c r="N69" s="368">
        <f t="shared" si="2"/>
        <v>0</v>
      </c>
      <c r="O69" s="373" t="s">
        <v>952</v>
      </c>
    </row>
    <row r="70" spans="1:17" s="383" customFormat="1" ht="23.85" customHeight="1" x14ac:dyDescent="0.3">
      <c r="A70" s="393" t="s">
        <v>741</v>
      </c>
      <c r="B70" s="391">
        <f t="shared" ref="B70:M70" si="13">SUM(B71:B74)</f>
        <v>280</v>
      </c>
      <c r="C70" s="391">
        <f t="shared" si="13"/>
        <v>407</v>
      </c>
      <c r="D70" s="391">
        <f t="shared" si="13"/>
        <v>564</v>
      </c>
      <c r="E70" s="391">
        <f t="shared" si="13"/>
        <v>2114</v>
      </c>
      <c r="F70" s="391">
        <f t="shared" si="13"/>
        <v>5137</v>
      </c>
      <c r="G70" s="391">
        <f t="shared" si="13"/>
        <v>1698</v>
      </c>
      <c r="H70" s="391">
        <f t="shared" si="13"/>
        <v>1819</v>
      </c>
      <c r="I70" s="391">
        <f t="shared" si="13"/>
        <v>2569</v>
      </c>
      <c r="J70" s="391">
        <f t="shared" si="13"/>
        <v>2228</v>
      </c>
      <c r="K70" s="391">
        <f t="shared" si="13"/>
        <v>922</v>
      </c>
      <c r="L70" s="391">
        <f t="shared" si="13"/>
        <v>316</v>
      </c>
      <c r="M70" s="391">
        <f t="shared" si="13"/>
        <v>258</v>
      </c>
      <c r="N70" s="392">
        <f t="shared" si="2"/>
        <v>18312</v>
      </c>
      <c r="O70" s="387" t="s">
        <v>113</v>
      </c>
    </row>
    <row r="71" spans="1:17" ht="18" customHeight="1" x14ac:dyDescent="0.25">
      <c r="A71" s="388" t="s">
        <v>80</v>
      </c>
      <c r="B71" s="367">
        <v>143</v>
      </c>
      <c r="C71" s="367">
        <v>132</v>
      </c>
      <c r="D71" s="367">
        <v>323</v>
      </c>
      <c r="E71" s="367">
        <v>1631</v>
      </c>
      <c r="F71" s="367">
        <v>4243</v>
      </c>
      <c r="G71" s="367">
        <v>946</v>
      </c>
      <c r="H71" s="367">
        <v>745</v>
      </c>
      <c r="I71" s="367">
        <v>1079</v>
      </c>
      <c r="J71" s="367">
        <v>1053</v>
      </c>
      <c r="K71" s="367">
        <v>596</v>
      </c>
      <c r="L71" s="367">
        <v>199</v>
      </c>
      <c r="M71" s="367">
        <v>185</v>
      </c>
      <c r="N71" s="368">
        <f t="shared" si="2"/>
        <v>11275</v>
      </c>
      <c r="O71" s="373" t="s">
        <v>497</v>
      </c>
    </row>
    <row r="72" spans="1:17" ht="18" customHeight="1" x14ac:dyDescent="0.25">
      <c r="A72" s="388" t="s">
        <v>399</v>
      </c>
      <c r="B72" s="367">
        <v>67</v>
      </c>
      <c r="C72" s="367">
        <v>60</v>
      </c>
      <c r="D72" s="367">
        <v>80</v>
      </c>
      <c r="E72" s="367">
        <v>124</v>
      </c>
      <c r="F72" s="367">
        <v>342</v>
      </c>
      <c r="G72" s="367">
        <v>120</v>
      </c>
      <c r="H72" s="367">
        <v>188</v>
      </c>
      <c r="I72" s="367">
        <v>240</v>
      </c>
      <c r="J72" s="367">
        <v>178</v>
      </c>
      <c r="K72" s="367">
        <v>115</v>
      </c>
      <c r="L72" s="367">
        <v>32</v>
      </c>
      <c r="M72" s="367">
        <v>33</v>
      </c>
      <c r="N72" s="368">
        <f t="shared" si="2"/>
        <v>1579</v>
      </c>
      <c r="O72" s="373" t="s">
        <v>498</v>
      </c>
    </row>
    <row r="73" spans="1:17" ht="18" customHeight="1" x14ac:dyDescent="0.25">
      <c r="A73" s="388" t="s">
        <v>82</v>
      </c>
      <c r="B73" s="367">
        <v>18</v>
      </c>
      <c r="C73" s="367">
        <v>140</v>
      </c>
      <c r="D73" s="367">
        <v>41</v>
      </c>
      <c r="E73" s="367">
        <v>272</v>
      </c>
      <c r="F73" s="367">
        <v>314</v>
      </c>
      <c r="G73" s="367">
        <v>442</v>
      </c>
      <c r="H73" s="367">
        <v>756</v>
      </c>
      <c r="I73" s="367">
        <v>1084</v>
      </c>
      <c r="J73" s="367">
        <v>785</v>
      </c>
      <c r="K73" s="367">
        <v>72</v>
      </c>
      <c r="L73" s="367">
        <v>16</v>
      </c>
      <c r="M73" s="367">
        <v>0</v>
      </c>
      <c r="N73" s="368">
        <f t="shared" si="2"/>
        <v>3940</v>
      </c>
      <c r="O73" s="373" t="s">
        <v>611</v>
      </c>
    </row>
    <row r="74" spans="1:17" ht="17.7" customHeight="1" x14ac:dyDescent="0.25">
      <c r="A74" s="388" t="s">
        <v>742</v>
      </c>
      <c r="B74" s="367">
        <v>52</v>
      </c>
      <c r="C74" s="367">
        <v>75</v>
      </c>
      <c r="D74" s="367">
        <v>120</v>
      </c>
      <c r="E74" s="367">
        <v>87</v>
      </c>
      <c r="F74" s="367">
        <v>238</v>
      </c>
      <c r="G74" s="367">
        <v>190</v>
      </c>
      <c r="H74" s="367">
        <v>130</v>
      </c>
      <c r="I74" s="367">
        <v>166</v>
      </c>
      <c r="J74" s="367">
        <v>212</v>
      </c>
      <c r="K74" s="367">
        <v>139</v>
      </c>
      <c r="L74" s="367">
        <v>69</v>
      </c>
      <c r="M74" s="367">
        <v>40</v>
      </c>
      <c r="N74" s="368">
        <f t="shared" ref="N74:N146" si="14">SUM(B74:M74)</f>
        <v>1518</v>
      </c>
      <c r="O74" s="373" t="s">
        <v>500</v>
      </c>
    </row>
    <row r="75" spans="1:17" s="383" customFormat="1" ht="23.85" customHeight="1" x14ac:dyDescent="0.3">
      <c r="A75" s="390" t="s">
        <v>743</v>
      </c>
      <c r="B75" s="391">
        <f t="shared" ref="B75:M75" si="15">SUM(B76:B76)</f>
        <v>129</v>
      </c>
      <c r="C75" s="391">
        <f t="shared" si="15"/>
        <v>200</v>
      </c>
      <c r="D75" s="391">
        <f t="shared" si="15"/>
        <v>460</v>
      </c>
      <c r="E75" s="391">
        <f t="shared" si="15"/>
        <v>1018</v>
      </c>
      <c r="F75" s="391">
        <f t="shared" si="15"/>
        <v>1428</v>
      </c>
      <c r="G75" s="391">
        <f t="shared" si="15"/>
        <v>1212</v>
      </c>
      <c r="H75" s="391">
        <f t="shared" si="15"/>
        <v>1404</v>
      </c>
      <c r="I75" s="391">
        <f t="shared" si="15"/>
        <v>1814</v>
      </c>
      <c r="J75" s="391">
        <f t="shared" si="15"/>
        <v>1267</v>
      </c>
      <c r="K75" s="391">
        <f t="shared" si="15"/>
        <v>693</v>
      </c>
      <c r="L75" s="391">
        <f t="shared" si="15"/>
        <v>90</v>
      </c>
      <c r="M75" s="391">
        <f t="shared" si="15"/>
        <v>0</v>
      </c>
      <c r="N75" s="392">
        <f t="shared" si="14"/>
        <v>9715</v>
      </c>
      <c r="O75" s="387" t="s">
        <v>118</v>
      </c>
    </row>
    <row r="76" spans="1:17" ht="18" customHeight="1" x14ac:dyDescent="0.25">
      <c r="A76" s="388" t="s">
        <v>85</v>
      </c>
      <c r="B76" s="367">
        <v>129</v>
      </c>
      <c r="C76" s="367">
        <v>200</v>
      </c>
      <c r="D76" s="367">
        <v>460</v>
      </c>
      <c r="E76" s="367">
        <v>1018</v>
      </c>
      <c r="F76" s="367">
        <v>1428</v>
      </c>
      <c r="G76" s="367">
        <v>1212</v>
      </c>
      <c r="H76" s="367">
        <v>1404</v>
      </c>
      <c r="I76" s="367">
        <v>1814</v>
      </c>
      <c r="J76" s="367">
        <v>1267</v>
      </c>
      <c r="K76" s="367">
        <v>693</v>
      </c>
      <c r="L76" s="367">
        <v>90</v>
      </c>
      <c r="M76" s="367">
        <v>0</v>
      </c>
      <c r="N76" s="368">
        <f t="shared" si="14"/>
        <v>9715</v>
      </c>
      <c r="O76" s="373" t="s">
        <v>953</v>
      </c>
    </row>
    <row r="77" spans="1:17" s="383" customFormat="1" ht="23.85" customHeight="1" x14ac:dyDescent="0.3">
      <c r="A77" s="390" t="s">
        <v>744</v>
      </c>
      <c r="B77" s="391">
        <f t="shared" ref="B77:M77" si="16">SUM(B78:B81)</f>
        <v>2507</v>
      </c>
      <c r="C77" s="391">
        <f t="shared" si="16"/>
        <v>5442</v>
      </c>
      <c r="D77" s="391">
        <f t="shared" si="16"/>
        <v>14973</v>
      </c>
      <c r="E77" s="391">
        <f t="shared" si="16"/>
        <v>24674</v>
      </c>
      <c r="F77" s="391">
        <f t="shared" si="16"/>
        <v>24181</v>
      </c>
      <c r="G77" s="391">
        <f t="shared" si="16"/>
        <v>17483</v>
      </c>
      <c r="H77" s="391">
        <f t="shared" si="16"/>
        <v>20021</v>
      </c>
      <c r="I77" s="391">
        <f t="shared" si="16"/>
        <v>22526</v>
      </c>
      <c r="J77" s="391">
        <f t="shared" si="16"/>
        <v>20126</v>
      </c>
      <c r="K77" s="391">
        <f t="shared" si="16"/>
        <v>18949</v>
      </c>
      <c r="L77" s="391">
        <f t="shared" si="16"/>
        <v>6813</v>
      </c>
      <c r="M77" s="391">
        <f t="shared" si="16"/>
        <v>3655</v>
      </c>
      <c r="N77" s="392">
        <f t="shared" si="14"/>
        <v>181350</v>
      </c>
      <c r="O77" s="387" t="s">
        <v>120</v>
      </c>
    </row>
    <row r="78" spans="1:17" ht="18" customHeight="1" x14ac:dyDescent="0.25">
      <c r="A78" s="388" t="s">
        <v>87</v>
      </c>
      <c r="B78" s="367">
        <v>1972</v>
      </c>
      <c r="C78" s="367">
        <v>4789</v>
      </c>
      <c r="D78" s="367">
        <v>13728</v>
      </c>
      <c r="E78" s="367">
        <v>22788</v>
      </c>
      <c r="F78" s="367">
        <v>20957</v>
      </c>
      <c r="G78" s="367">
        <v>14788</v>
      </c>
      <c r="H78" s="367">
        <v>16710</v>
      </c>
      <c r="I78" s="367">
        <v>18302</v>
      </c>
      <c r="J78" s="367">
        <v>17348</v>
      </c>
      <c r="K78" s="367">
        <v>16550</v>
      </c>
      <c r="L78" s="367">
        <v>5521</v>
      </c>
      <c r="M78" s="367">
        <v>3205</v>
      </c>
      <c r="N78" s="368">
        <f t="shared" si="14"/>
        <v>156658</v>
      </c>
      <c r="O78" s="373" t="s">
        <v>502</v>
      </c>
    </row>
    <row r="79" spans="1:17" ht="18" customHeight="1" x14ac:dyDescent="0.25">
      <c r="A79" s="388" t="s">
        <v>745</v>
      </c>
      <c r="B79" s="367">
        <v>139</v>
      </c>
      <c r="C79" s="367">
        <v>154</v>
      </c>
      <c r="D79" s="367">
        <v>327</v>
      </c>
      <c r="E79" s="367">
        <v>318</v>
      </c>
      <c r="F79" s="367">
        <v>961</v>
      </c>
      <c r="G79" s="367">
        <v>460</v>
      </c>
      <c r="H79" s="367">
        <v>272</v>
      </c>
      <c r="I79" s="367">
        <v>751</v>
      </c>
      <c r="J79" s="367">
        <v>222</v>
      </c>
      <c r="K79" s="367">
        <v>314</v>
      </c>
      <c r="L79" s="367">
        <v>452</v>
      </c>
      <c r="M79" s="367">
        <v>163</v>
      </c>
      <c r="N79" s="368">
        <f t="shared" si="14"/>
        <v>4533</v>
      </c>
      <c r="O79" s="373" t="s">
        <v>503</v>
      </c>
    </row>
    <row r="80" spans="1:17" ht="18" customHeight="1" x14ac:dyDescent="0.25">
      <c r="A80" s="388" t="s">
        <v>980</v>
      </c>
      <c r="B80" s="367">
        <v>48</v>
      </c>
      <c r="C80" s="367">
        <v>38</v>
      </c>
      <c r="D80" s="367">
        <v>38</v>
      </c>
      <c r="E80" s="367">
        <v>57</v>
      </c>
      <c r="F80" s="367">
        <v>65</v>
      </c>
      <c r="G80" s="367">
        <v>84</v>
      </c>
      <c r="H80" s="367">
        <v>75</v>
      </c>
      <c r="I80" s="367">
        <v>112</v>
      </c>
      <c r="J80" s="367">
        <v>92</v>
      </c>
      <c r="K80" s="367">
        <v>157</v>
      </c>
      <c r="L80" s="367">
        <v>159</v>
      </c>
      <c r="M80" s="367">
        <v>0</v>
      </c>
      <c r="N80" s="368">
        <f t="shared" si="14"/>
        <v>925</v>
      </c>
      <c r="O80" s="373"/>
    </row>
    <row r="81" spans="1:17" ht="18" customHeight="1" x14ac:dyDescent="0.25">
      <c r="A81" s="388" t="s">
        <v>691</v>
      </c>
      <c r="B81" s="367">
        <v>348</v>
      </c>
      <c r="C81" s="367">
        <v>461</v>
      </c>
      <c r="D81" s="367">
        <v>880</v>
      </c>
      <c r="E81" s="367">
        <v>1511</v>
      </c>
      <c r="F81" s="367">
        <v>2198</v>
      </c>
      <c r="G81" s="367">
        <v>2151</v>
      </c>
      <c r="H81" s="367">
        <v>2964</v>
      </c>
      <c r="I81" s="367">
        <v>3361</v>
      </c>
      <c r="J81" s="367">
        <v>2464</v>
      </c>
      <c r="K81" s="367">
        <v>1928</v>
      </c>
      <c r="L81" s="367">
        <v>681</v>
      </c>
      <c r="M81" s="367">
        <v>287</v>
      </c>
      <c r="N81" s="368">
        <f t="shared" si="14"/>
        <v>19234</v>
      </c>
      <c r="O81" s="373" t="s">
        <v>924</v>
      </c>
    </row>
    <row r="82" spans="1:17" s="383" customFormat="1" ht="23.85" customHeight="1" x14ac:dyDescent="0.3">
      <c r="A82" s="390" t="s">
        <v>746</v>
      </c>
      <c r="B82" s="391">
        <f t="shared" ref="B82:M82" si="17">SUM(B83:B84)</f>
        <v>517</v>
      </c>
      <c r="C82" s="391">
        <f t="shared" si="17"/>
        <v>657</v>
      </c>
      <c r="D82" s="391">
        <f t="shared" si="17"/>
        <v>1157</v>
      </c>
      <c r="E82" s="391">
        <f t="shared" si="17"/>
        <v>1004</v>
      </c>
      <c r="F82" s="391">
        <f t="shared" si="17"/>
        <v>2142</v>
      </c>
      <c r="G82" s="391">
        <f t="shared" si="17"/>
        <v>988</v>
      </c>
      <c r="H82" s="391">
        <f t="shared" si="17"/>
        <v>846</v>
      </c>
      <c r="I82" s="391">
        <f t="shared" si="17"/>
        <v>979</v>
      </c>
      <c r="J82" s="391">
        <f t="shared" si="17"/>
        <v>1106</v>
      </c>
      <c r="K82" s="391">
        <f t="shared" si="17"/>
        <v>776</v>
      </c>
      <c r="L82" s="391">
        <f t="shared" si="17"/>
        <v>718</v>
      </c>
      <c r="M82" s="391">
        <f t="shared" si="17"/>
        <v>649</v>
      </c>
      <c r="N82" s="392">
        <f t="shared" si="14"/>
        <v>11539</v>
      </c>
      <c r="O82" s="387" t="s">
        <v>122</v>
      </c>
      <c r="Q82" s="373"/>
    </row>
    <row r="83" spans="1:17" ht="18" customHeight="1" x14ac:dyDescent="0.25">
      <c r="A83" s="388" t="s">
        <v>747</v>
      </c>
      <c r="B83" s="367">
        <v>270</v>
      </c>
      <c r="C83" s="367">
        <v>578</v>
      </c>
      <c r="D83" s="367">
        <v>433</v>
      </c>
      <c r="E83" s="367">
        <v>742</v>
      </c>
      <c r="F83" s="367">
        <v>1229</v>
      </c>
      <c r="G83" s="367">
        <v>712</v>
      </c>
      <c r="H83" s="367">
        <v>457</v>
      </c>
      <c r="I83" s="367">
        <v>509</v>
      </c>
      <c r="J83" s="367">
        <v>664</v>
      </c>
      <c r="K83" s="367">
        <v>542</v>
      </c>
      <c r="L83" s="367">
        <v>469</v>
      </c>
      <c r="M83" s="367">
        <v>422</v>
      </c>
      <c r="N83" s="368">
        <f t="shared" si="14"/>
        <v>7027</v>
      </c>
      <c r="O83" s="373" t="s">
        <v>505</v>
      </c>
    </row>
    <row r="84" spans="1:17" ht="18" customHeight="1" x14ac:dyDescent="0.25">
      <c r="A84" s="388" t="s">
        <v>89</v>
      </c>
      <c r="B84" s="367">
        <v>247</v>
      </c>
      <c r="C84" s="367">
        <v>79</v>
      </c>
      <c r="D84" s="367">
        <v>724</v>
      </c>
      <c r="E84" s="367">
        <v>262</v>
      </c>
      <c r="F84" s="367">
        <v>913</v>
      </c>
      <c r="G84" s="367">
        <v>276</v>
      </c>
      <c r="H84" s="367">
        <v>389</v>
      </c>
      <c r="I84" s="367">
        <v>470</v>
      </c>
      <c r="J84" s="367">
        <v>442</v>
      </c>
      <c r="K84" s="367">
        <v>234</v>
      </c>
      <c r="L84" s="367">
        <v>249</v>
      </c>
      <c r="M84" s="367">
        <v>227</v>
      </c>
      <c r="N84" s="368">
        <f t="shared" si="14"/>
        <v>4512</v>
      </c>
      <c r="O84" s="373" t="s">
        <v>507</v>
      </c>
    </row>
    <row r="85" spans="1:17" s="383" customFormat="1" ht="23.85" customHeight="1" x14ac:dyDescent="0.3">
      <c r="A85" s="390" t="s">
        <v>748</v>
      </c>
      <c r="B85" s="391">
        <f t="shared" ref="B85:M85" si="18">SUM(B86:B87)</f>
        <v>5233</v>
      </c>
      <c r="C85" s="391">
        <f t="shared" si="18"/>
        <v>10268</v>
      </c>
      <c r="D85" s="391">
        <f t="shared" si="18"/>
        <v>20537</v>
      </c>
      <c r="E85" s="391">
        <f>SUM(E86:E86)</f>
        <v>39123</v>
      </c>
      <c r="F85" s="391">
        <f t="shared" si="18"/>
        <v>65295</v>
      </c>
      <c r="G85" s="391">
        <f t="shared" si="18"/>
        <v>62631</v>
      </c>
      <c r="H85" s="391">
        <f t="shared" si="18"/>
        <v>79794</v>
      </c>
      <c r="I85" s="391">
        <f t="shared" si="18"/>
        <v>90341</v>
      </c>
      <c r="J85" s="391">
        <f t="shared" si="18"/>
        <v>83751</v>
      </c>
      <c r="K85" s="391">
        <f t="shared" si="18"/>
        <v>72290</v>
      </c>
      <c r="L85" s="391">
        <f t="shared" si="18"/>
        <v>16607</v>
      </c>
      <c r="M85" s="391">
        <f t="shared" si="18"/>
        <v>9161</v>
      </c>
      <c r="N85" s="392">
        <f t="shared" si="14"/>
        <v>555031</v>
      </c>
      <c r="O85" s="387" t="s">
        <v>124</v>
      </c>
      <c r="Q85" s="373"/>
    </row>
    <row r="86" spans="1:17" ht="18" customHeight="1" x14ac:dyDescent="0.25">
      <c r="A86" s="388" t="s">
        <v>91</v>
      </c>
      <c r="B86" s="367">
        <v>5233</v>
      </c>
      <c r="C86" s="367">
        <v>10268</v>
      </c>
      <c r="D86" s="367">
        <v>20537</v>
      </c>
      <c r="E86" s="367">
        <v>39123</v>
      </c>
      <c r="F86" s="367">
        <v>65295</v>
      </c>
      <c r="G86" s="367">
        <v>62631</v>
      </c>
      <c r="H86" s="367">
        <v>79794</v>
      </c>
      <c r="I86" s="367">
        <v>90341</v>
      </c>
      <c r="J86" s="367">
        <v>83751</v>
      </c>
      <c r="K86" s="367">
        <v>72290</v>
      </c>
      <c r="L86" s="367">
        <v>16607</v>
      </c>
      <c r="M86" s="367">
        <v>9161</v>
      </c>
      <c r="N86" s="368">
        <f t="shared" si="14"/>
        <v>555031</v>
      </c>
      <c r="O86" s="373" t="s">
        <v>508</v>
      </c>
    </row>
    <row r="87" spans="1:17" ht="18" customHeight="1" x14ac:dyDescent="0.25">
      <c r="A87" s="388" t="s">
        <v>749</v>
      </c>
      <c r="B87" s="367">
        <v>0</v>
      </c>
      <c r="C87" s="367">
        <v>0</v>
      </c>
      <c r="D87" s="367">
        <v>0</v>
      </c>
      <c r="E87" s="374">
        <v>0</v>
      </c>
      <c r="F87" s="367">
        <v>0</v>
      </c>
      <c r="G87" s="367">
        <v>0</v>
      </c>
      <c r="H87" s="367">
        <v>0</v>
      </c>
      <c r="I87" s="367">
        <v>0</v>
      </c>
      <c r="J87" s="367">
        <v>0</v>
      </c>
      <c r="K87" s="367">
        <v>0</v>
      </c>
      <c r="L87" s="367">
        <v>0</v>
      </c>
      <c r="M87" s="367">
        <v>0</v>
      </c>
      <c r="N87" s="368">
        <f t="shared" si="14"/>
        <v>0</v>
      </c>
      <c r="O87" s="373" t="s">
        <v>925</v>
      </c>
    </row>
    <row r="88" spans="1:17" ht="23.85" customHeight="1" x14ac:dyDescent="0.3">
      <c r="A88" s="393" t="s">
        <v>750</v>
      </c>
      <c r="B88" s="391">
        <f t="shared" ref="B88:M88" si="19">SUM(B89:B89)</f>
        <v>401</v>
      </c>
      <c r="C88" s="391">
        <f t="shared" si="19"/>
        <v>194</v>
      </c>
      <c r="D88" s="391">
        <f t="shared" si="19"/>
        <v>229</v>
      </c>
      <c r="E88" s="391">
        <f t="shared" si="19"/>
        <v>197</v>
      </c>
      <c r="F88" s="391">
        <f t="shared" si="19"/>
        <v>525</v>
      </c>
      <c r="G88" s="391">
        <f t="shared" si="19"/>
        <v>418</v>
      </c>
      <c r="H88" s="391">
        <f t="shared" si="19"/>
        <v>540</v>
      </c>
      <c r="I88" s="391">
        <f t="shared" si="19"/>
        <v>354</v>
      </c>
      <c r="J88" s="391">
        <f t="shared" si="19"/>
        <v>432</v>
      </c>
      <c r="K88" s="391">
        <f t="shared" si="19"/>
        <v>690</v>
      </c>
      <c r="L88" s="391">
        <f t="shared" si="19"/>
        <v>606</v>
      </c>
      <c r="M88" s="391">
        <f t="shared" si="19"/>
        <v>217</v>
      </c>
      <c r="N88" s="392">
        <f t="shared" si="14"/>
        <v>4803</v>
      </c>
      <c r="O88" s="387" t="s">
        <v>860</v>
      </c>
    </row>
    <row r="89" spans="1:17" ht="18" customHeight="1" x14ac:dyDescent="0.25">
      <c r="A89" s="388" t="s">
        <v>751</v>
      </c>
      <c r="B89" s="367">
        <v>401</v>
      </c>
      <c r="C89" s="367">
        <v>194</v>
      </c>
      <c r="D89" s="367">
        <v>229</v>
      </c>
      <c r="E89" s="367">
        <v>197</v>
      </c>
      <c r="F89" s="367">
        <v>525</v>
      </c>
      <c r="G89" s="367">
        <v>418</v>
      </c>
      <c r="H89" s="367">
        <v>540</v>
      </c>
      <c r="I89" s="367">
        <v>354</v>
      </c>
      <c r="J89" s="367">
        <v>432</v>
      </c>
      <c r="K89" s="367">
        <v>690</v>
      </c>
      <c r="L89" s="367">
        <v>606</v>
      </c>
      <c r="M89" s="367">
        <v>217</v>
      </c>
      <c r="N89" s="368">
        <f t="shared" si="14"/>
        <v>4803</v>
      </c>
      <c r="O89" s="373" t="s">
        <v>926</v>
      </c>
    </row>
    <row r="90" spans="1:17" s="383" customFormat="1" ht="23.85" customHeight="1" x14ac:dyDescent="0.3">
      <c r="A90" s="393" t="s">
        <v>752</v>
      </c>
      <c r="B90" s="391">
        <f>SUM(B91:B94)</f>
        <v>23110</v>
      </c>
      <c r="C90" s="391">
        <f t="shared" ref="C90:H90" si="20">SUM(C91:C94)</f>
        <v>32253</v>
      </c>
      <c r="D90" s="391">
        <f>SUM(D91:D94)</f>
        <v>53700</v>
      </c>
      <c r="E90" s="391">
        <f>SUM(E91:E94)</f>
        <v>47396</v>
      </c>
      <c r="F90" s="391">
        <f t="shared" si="20"/>
        <v>61996</v>
      </c>
      <c r="G90" s="391">
        <f t="shared" si="20"/>
        <v>48811</v>
      </c>
      <c r="H90" s="391">
        <f t="shared" si="20"/>
        <v>51048</v>
      </c>
      <c r="I90" s="391">
        <f>SUM(I91:I94)</f>
        <v>71453</v>
      </c>
      <c r="J90" s="391">
        <f>SUM(J91:J94)</f>
        <v>53554</v>
      </c>
      <c r="K90" s="391">
        <f>SUM(K91:K94)</f>
        <v>49211</v>
      </c>
      <c r="L90" s="391">
        <f>SUM(L91:L94)</f>
        <v>41540</v>
      </c>
      <c r="M90" s="391">
        <f>SUM(M91:M94)</f>
        <v>48366</v>
      </c>
      <c r="N90" s="392">
        <f t="shared" si="14"/>
        <v>582438</v>
      </c>
      <c r="O90" s="387" t="s">
        <v>126</v>
      </c>
      <c r="Q90" s="373"/>
    </row>
    <row r="91" spans="1:17" ht="18" customHeight="1" x14ac:dyDescent="0.25">
      <c r="A91" s="388" t="s">
        <v>326</v>
      </c>
      <c r="B91" s="367">
        <v>3366</v>
      </c>
      <c r="C91" s="367">
        <v>6639</v>
      </c>
      <c r="D91" s="367">
        <v>10848</v>
      </c>
      <c r="E91" s="367">
        <v>10303</v>
      </c>
      <c r="F91" s="367">
        <v>12377</v>
      </c>
      <c r="G91" s="367">
        <v>6184</v>
      </c>
      <c r="H91" s="367">
        <v>5497</v>
      </c>
      <c r="I91" s="367">
        <v>6315</v>
      </c>
      <c r="J91" s="367">
        <v>6470</v>
      </c>
      <c r="K91" s="367">
        <v>7570</v>
      </c>
      <c r="L91" s="367">
        <v>7804</v>
      </c>
      <c r="M91" s="367">
        <v>10163</v>
      </c>
      <c r="N91" s="368">
        <f t="shared" si="14"/>
        <v>93536</v>
      </c>
      <c r="O91" s="373" t="s">
        <v>590</v>
      </c>
    </row>
    <row r="92" spans="1:17" ht="18" customHeight="1" x14ac:dyDescent="0.25">
      <c r="A92" s="388" t="s">
        <v>753</v>
      </c>
      <c r="B92" s="367">
        <v>4524</v>
      </c>
      <c r="C92" s="367">
        <v>7626</v>
      </c>
      <c r="D92" s="367">
        <v>13098</v>
      </c>
      <c r="E92" s="367">
        <v>11221</v>
      </c>
      <c r="F92" s="367">
        <v>17603</v>
      </c>
      <c r="G92" s="367">
        <v>12039</v>
      </c>
      <c r="H92" s="367">
        <v>10086</v>
      </c>
      <c r="I92" s="367">
        <v>18366</v>
      </c>
      <c r="J92" s="367">
        <v>12426</v>
      </c>
      <c r="K92" s="367">
        <v>10724</v>
      </c>
      <c r="L92" s="367">
        <v>9169</v>
      </c>
      <c r="M92" s="367">
        <v>9880</v>
      </c>
      <c r="N92" s="368">
        <f t="shared" si="14"/>
        <v>136762</v>
      </c>
      <c r="O92" s="373" t="s">
        <v>510</v>
      </c>
    </row>
    <row r="93" spans="1:17" ht="18" customHeight="1" x14ac:dyDescent="0.25">
      <c r="A93" s="388" t="s">
        <v>400</v>
      </c>
      <c r="B93" s="367">
        <v>11205</v>
      </c>
      <c r="C93" s="367">
        <v>12522</v>
      </c>
      <c r="D93" s="367">
        <v>16077</v>
      </c>
      <c r="E93" s="367">
        <v>17990</v>
      </c>
      <c r="F93" s="367">
        <v>19439</v>
      </c>
      <c r="G93" s="367">
        <v>17427</v>
      </c>
      <c r="H93" s="367">
        <v>22948</v>
      </c>
      <c r="I93" s="367">
        <v>31907</v>
      </c>
      <c r="J93" s="367">
        <v>20929</v>
      </c>
      <c r="K93" s="367">
        <v>19112</v>
      </c>
      <c r="L93" s="367">
        <v>16511</v>
      </c>
      <c r="M93" s="367">
        <v>19877</v>
      </c>
      <c r="N93" s="368">
        <f t="shared" si="14"/>
        <v>225944</v>
      </c>
      <c r="O93" s="373" t="s">
        <v>512</v>
      </c>
    </row>
    <row r="94" spans="1:17" ht="18" customHeight="1" x14ac:dyDescent="0.25">
      <c r="A94" s="388" t="s">
        <v>981</v>
      </c>
      <c r="B94" s="367">
        <v>4015</v>
      </c>
      <c r="C94" s="367">
        <v>5466</v>
      </c>
      <c r="D94" s="367">
        <v>13677</v>
      </c>
      <c r="E94" s="367">
        <v>7882</v>
      </c>
      <c r="F94" s="367">
        <v>12577</v>
      </c>
      <c r="G94" s="367">
        <v>13161</v>
      </c>
      <c r="H94" s="367">
        <v>12517</v>
      </c>
      <c r="I94" s="367">
        <v>14865</v>
      </c>
      <c r="J94" s="367">
        <v>13729</v>
      </c>
      <c r="K94" s="367">
        <v>11805</v>
      </c>
      <c r="L94" s="367">
        <v>8056</v>
      </c>
      <c r="M94" s="367">
        <v>8446</v>
      </c>
      <c r="N94" s="368">
        <f t="shared" si="14"/>
        <v>126196</v>
      </c>
      <c r="O94" s="373"/>
    </row>
    <row r="95" spans="1:17" s="383" customFormat="1" ht="23.85" customHeight="1" x14ac:dyDescent="0.3">
      <c r="A95" s="390" t="s">
        <v>754</v>
      </c>
      <c r="B95" s="391">
        <f t="shared" ref="B95:M95" si="21">SUM(B96:B98)</f>
        <v>2426</v>
      </c>
      <c r="C95" s="391">
        <f t="shared" si="21"/>
        <v>2312</v>
      </c>
      <c r="D95" s="391">
        <f t="shared" si="21"/>
        <v>4450</v>
      </c>
      <c r="E95" s="391">
        <f t="shared" si="21"/>
        <v>4953</v>
      </c>
      <c r="F95" s="391">
        <f t="shared" si="21"/>
        <v>7304</v>
      </c>
      <c r="G95" s="391">
        <f t="shared" si="21"/>
        <v>2287</v>
      </c>
      <c r="H95" s="391">
        <f t="shared" si="21"/>
        <v>2844</v>
      </c>
      <c r="I95" s="391">
        <f t="shared" si="21"/>
        <v>4794</v>
      </c>
      <c r="J95" s="391">
        <f t="shared" si="21"/>
        <v>3004</v>
      </c>
      <c r="K95" s="391">
        <f>SUM(K96:K98)</f>
        <v>3359</v>
      </c>
      <c r="L95" s="391">
        <f t="shared" si="21"/>
        <v>2204</v>
      </c>
      <c r="M95" s="391">
        <f t="shared" si="21"/>
        <v>2803</v>
      </c>
      <c r="N95" s="392">
        <f t="shared" si="14"/>
        <v>42740</v>
      </c>
      <c r="O95" s="387" t="s">
        <v>132</v>
      </c>
    </row>
    <row r="96" spans="1:17" ht="18" customHeight="1" x14ac:dyDescent="0.25">
      <c r="A96" s="388" t="s">
        <v>100</v>
      </c>
      <c r="B96" s="367">
        <v>1936</v>
      </c>
      <c r="C96" s="367">
        <v>1528</v>
      </c>
      <c r="D96" s="367">
        <v>3061</v>
      </c>
      <c r="E96" s="367">
        <v>3807</v>
      </c>
      <c r="F96" s="367">
        <v>5861</v>
      </c>
      <c r="G96" s="367">
        <v>2028</v>
      </c>
      <c r="H96" s="367">
        <v>2447</v>
      </c>
      <c r="I96" s="367">
        <v>4167</v>
      </c>
      <c r="J96" s="367">
        <v>2537</v>
      </c>
      <c r="K96" s="367">
        <v>2956</v>
      </c>
      <c r="L96" s="367">
        <v>1839</v>
      </c>
      <c r="M96" s="367">
        <v>2534</v>
      </c>
      <c r="N96" s="368">
        <f t="shared" si="14"/>
        <v>34701</v>
      </c>
      <c r="O96" s="373" t="s">
        <v>514</v>
      </c>
    </row>
    <row r="97" spans="1:17" ht="18" customHeight="1" x14ac:dyDescent="0.25">
      <c r="A97" s="388" t="s">
        <v>99</v>
      </c>
      <c r="B97" s="367">
        <v>490</v>
      </c>
      <c r="C97" s="367">
        <v>784</v>
      </c>
      <c r="D97" s="367">
        <v>1389</v>
      </c>
      <c r="E97" s="367">
        <v>1146</v>
      </c>
      <c r="F97" s="367">
        <v>1443</v>
      </c>
      <c r="G97" s="367">
        <v>259</v>
      </c>
      <c r="H97" s="367">
        <v>397</v>
      </c>
      <c r="I97" s="367">
        <v>627</v>
      </c>
      <c r="J97" s="367">
        <v>467</v>
      </c>
      <c r="K97" s="367">
        <v>403</v>
      </c>
      <c r="L97" s="367">
        <v>365</v>
      </c>
      <c r="M97" s="367">
        <v>269</v>
      </c>
      <c r="N97" s="368">
        <f t="shared" si="14"/>
        <v>8039</v>
      </c>
      <c r="O97" s="373" t="s">
        <v>513</v>
      </c>
    </row>
    <row r="98" spans="1:17" ht="17.7" customHeight="1" x14ac:dyDescent="0.25">
      <c r="A98" s="388" t="s">
        <v>970</v>
      </c>
      <c r="B98" s="367">
        <v>0</v>
      </c>
      <c r="C98" s="367">
        <v>0</v>
      </c>
      <c r="D98" s="367">
        <v>0</v>
      </c>
      <c r="E98" s="367">
        <v>0</v>
      </c>
      <c r="F98" s="367">
        <v>0</v>
      </c>
      <c r="G98" s="367">
        <v>0</v>
      </c>
      <c r="H98" s="367">
        <v>0</v>
      </c>
      <c r="I98" s="367">
        <v>0</v>
      </c>
      <c r="J98" s="367">
        <v>0</v>
      </c>
      <c r="K98" s="367">
        <v>0</v>
      </c>
      <c r="L98" s="367">
        <v>0</v>
      </c>
      <c r="M98" s="367">
        <v>0</v>
      </c>
      <c r="N98" s="368">
        <f t="shared" si="14"/>
        <v>0</v>
      </c>
      <c r="O98" s="373" t="s">
        <v>331</v>
      </c>
    </row>
    <row r="99" spans="1:17" s="383" customFormat="1" ht="23.85" customHeight="1" x14ac:dyDescent="0.3">
      <c r="A99" s="390" t="s">
        <v>756</v>
      </c>
      <c r="B99" s="391">
        <f t="shared" ref="B99:M99" si="22">SUM(B100:B102)</f>
        <v>300</v>
      </c>
      <c r="C99" s="391">
        <f t="shared" si="22"/>
        <v>705</v>
      </c>
      <c r="D99" s="391">
        <f t="shared" si="22"/>
        <v>906</v>
      </c>
      <c r="E99" s="391">
        <f t="shared" si="22"/>
        <v>1865</v>
      </c>
      <c r="F99" s="391">
        <f t="shared" si="22"/>
        <v>6064</v>
      </c>
      <c r="G99" s="391">
        <f t="shared" si="22"/>
        <v>5614</v>
      </c>
      <c r="H99" s="391">
        <f t="shared" si="22"/>
        <v>6521</v>
      </c>
      <c r="I99" s="391">
        <f t="shared" si="22"/>
        <v>6266</v>
      </c>
      <c r="J99" s="391">
        <f t="shared" si="22"/>
        <v>5140</v>
      </c>
      <c r="K99" s="391">
        <f t="shared" si="22"/>
        <v>1211</v>
      </c>
      <c r="L99" s="391">
        <f t="shared" si="22"/>
        <v>313</v>
      </c>
      <c r="M99" s="391">
        <f t="shared" si="22"/>
        <v>478</v>
      </c>
      <c r="N99" s="392">
        <f t="shared" si="14"/>
        <v>35383</v>
      </c>
      <c r="O99" s="387" t="s">
        <v>135</v>
      </c>
    </row>
    <row r="100" spans="1:17" ht="17.7" customHeight="1" x14ac:dyDescent="0.25">
      <c r="A100" s="388" t="s">
        <v>102</v>
      </c>
      <c r="B100" s="367">
        <v>35</v>
      </c>
      <c r="C100" s="367">
        <v>21</v>
      </c>
      <c r="D100" s="367">
        <v>132</v>
      </c>
      <c r="E100" s="367">
        <v>1383</v>
      </c>
      <c r="F100" s="367">
        <v>4575</v>
      </c>
      <c r="G100" s="367">
        <v>4775</v>
      </c>
      <c r="H100" s="367">
        <v>5517</v>
      </c>
      <c r="I100" s="367">
        <v>5212</v>
      </c>
      <c r="J100" s="367">
        <v>4195</v>
      </c>
      <c r="K100" s="367">
        <v>805</v>
      </c>
      <c r="L100" s="367">
        <v>78</v>
      </c>
      <c r="M100" s="367">
        <v>48</v>
      </c>
      <c r="N100" s="368">
        <f t="shared" si="14"/>
        <v>26776</v>
      </c>
      <c r="O100" s="373" t="s">
        <v>515</v>
      </c>
    </row>
    <row r="101" spans="1:17" ht="17.7" customHeight="1" x14ac:dyDescent="0.25">
      <c r="A101" s="388" t="s">
        <v>103</v>
      </c>
      <c r="B101" s="367">
        <v>255</v>
      </c>
      <c r="C101" s="367">
        <v>674</v>
      </c>
      <c r="D101" s="367">
        <v>734</v>
      </c>
      <c r="E101" s="367">
        <v>422</v>
      </c>
      <c r="F101" s="367">
        <v>1404</v>
      </c>
      <c r="G101" s="367">
        <v>539</v>
      </c>
      <c r="H101" s="367">
        <v>704</v>
      </c>
      <c r="I101" s="367">
        <v>714</v>
      </c>
      <c r="J101" s="367">
        <v>545</v>
      </c>
      <c r="K101" s="367">
        <v>246</v>
      </c>
      <c r="L101" s="367">
        <v>35</v>
      </c>
      <c r="M101" s="367">
        <v>230</v>
      </c>
      <c r="N101" s="368">
        <f t="shared" si="14"/>
        <v>6502</v>
      </c>
      <c r="O101" s="373" t="s">
        <v>516</v>
      </c>
    </row>
    <row r="102" spans="1:17" ht="17.7" customHeight="1" x14ac:dyDescent="0.3">
      <c r="A102" s="388" t="s">
        <v>104</v>
      </c>
      <c r="B102" s="367">
        <v>10</v>
      </c>
      <c r="C102" s="367">
        <v>10</v>
      </c>
      <c r="D102" s="367">
        <v>40</v>
      </c>
      <c r="E102" s="367">
        <v>60</v>
      </c>
      <c r="F102" s="367">
        <v>85</v>
      </c>
      <c r="G102" s="367">
        <v>300</v>
      </c>
      <c r="H102" s="367">
        <v>300</v>
      </c>
      <c r="I102" s="367">
        <v>340</v>
      </c>
      <c r="J102" s="367">
        <v>400</v>
      </c>
      <c r="K102" s="367">
        <v>160</v>
      </c>
      <c r="L102" s="367">
        <v>200</v>
      </c>
      <c r="M102" s="367">
        <v>200</v>
      </c>
      <c r="N102" s="368">
        <f t="shared" si="14"/>
        <v>2105</v>
      </c>
      <c r="O102" s="373" t="s">
        <v>517</v>
      </c>
      <c r="P102" s="397"/>
      <c r="Q102" s="397"/>
    </row>
    <row r="103" spans="1:17" ht="23.85" customHeight="1" x14ac:dyDescent="0.3">
      <c r="A103" s="390" t="s">
        <v>757</v>
      </c>
      <c r="B103" s="391">
        <f t="shared" ref="B103:M103" si="23">SUM(B104:B105)</f>
        <v>269</v>
      </c>
      <c r="C103" s="391">
        <f t="shared" si="23"/>
        <v>200</v>
      </c>
      <c r="D103" s="391">
        <f t="shared" si="23"/>
        <v>539</v>
      </c>
      <c r="E103" s="391">
        <f t="shared" si="23"/>
        <v>425</v>
      </c>
      <c r="F103" s="391">
        <f t="shared" si="23"/>
        <v>842</v>
      </c>
      <c r="G103" s="391">
        <f t="shared" si="23"/>
        <v>217</v>
      </c>
      <c r="H103" s="391">
        <f t="shared" si="23"/>
        <v>141</v>
      </c>
      <c r="I103" s="391">
        <f t="shared" si="23"/>
        <v>112</v>
      </c>
      <c r="J103" s="391">
        <f t="shared" si="23"/>
        <v>276</v>
      </c>
      <c r="K103" s="391">
        <f t="shared" si="23"/>
        <v>290</v>
      </c>
      <c r="L103" s="391">
        <f t="shared" si="23"/>
        <v>647</v>
      </c>
      <c r="M103" s="391">
        <f t="shared" si="23"/>
        <v>558</v>
      </c>
      <c r="N103" s="392">
        <f t="shared" si="14"/>
        <v>4516</v>
      </c>
      <c r="O103" s="387" t="s">
        <v>906</v>
      </c>
      <c r="P103" s="397"/>
      <c r="Q103" s="397"/>
    </row>
    <row r="104" spans="1:17" ht="18" customHeight="1" x14ac:dyDescent="0.3">
      <c r="A104" s="388" t="s">
        <v>758</v>
      </c>
      <c r="B104" s="367">
        <v>268</v>
      </c>
      <c r="C104" s="367">
        <v>157</v>
      </c>
      <c r="D104" s="367">
        <v>507</v>
      </c>
      <c r="E104" s="367">
        <v>376</v>
      </c>
      <c r="F104" s="367">
        <v>781</v>
      </c>
      <c r="G104" s="367">
        <v>184</v>
      </c>
      <c r="H104" s="367">
        <v>101</v>
      </c>
      <c r="I104" s="367">
        <v>82</v>
      </c>
      <c r="J104" s="367">
        <v>254</v>
      </c>
      <c r="K104" s="367">
        <v>230</v>
      </c>
      <c r="L104" s="367">
        <v>609</v>
      </c>
      <c r="M104" s="367">
        <v>558</v>
      </c>
      <c r="N104" s="368">
        <f t="shared" si="14"/>
        <v>4107</v>
      </c>
      <c r="O104" s="373" t="s">
        <v>927</v>
      </c>
      <c r="P104" s="397"/>
      <c r="Q104" s="397"/>
    </row>
    <row r="105" spans="1:17" ht="18" customHeight="1" x14ac:dyDescent="0.3">
      <c r="A105" s="388" t="s">
        <v>759</v>
      </c>
      <c r="B105" s="367">
        <v>1</v>
      </c>
      <c r="C105" s="367">
        <v>43</v>
      </c>
      <c r="D105" s="367">
        <v>32</v>
      </c>
      <c r="E105" s="367">
        <v>49</v>
      </c>
      <c r="F105" s="367">
        <v>61</v>
      </c>
      <c r="G105" s="367">
        <v>33</v>
      </c>
      <c r="H105" s="367">
        <v>40</v>
      </c>
      <c r="I105" s="367">
        <v>30</v>
      </c>
      <c r="J105" s="367">
        <v>22</v>
      </c>
      <c r="K105" s="367">
        <v>60</v>
      </c>
      <c r="L105" s="367">
        <v>38</v>
      </c>
      <c r="M105" s="367">
        <v>0</v>
      </c>
      <c r="N105" s="368">
        <f t="shared" si="14"/>
        <v>409</v>
      </c>
      <c r="O105" s="373" t="s">
        <v>928</v>
      </c>
      <c r="P105" s="397"/>
      <c r="Q105" s="397"/>
    </row>
    <row r="106" spans="1:17" s="383" customFormat="1" ht="23.85" customHeight="1" x14ac:dyDescent="0.3">
      <c r="A106" s="390" t="s">
        <v>760</v>
      </c>
      <c r="B106" s="391">
        <f t="shared" ref="B106:M106" si="24">SUM(B107:B107)</f>
        <v>294</v>
      </c>
      <c r="C106" s="391">
        <f t="shared" si="24"/>
        <v>183</v>
      </c>
      <c r="D106" s="391">
        <f t="shared" si="24"/>
        <v>630</v>
      </c>
      <c r="E106" s="391">
        <f t="shared" si="24"/>
        <v>1226</v>
      </c>
      <c r="F106" s="391">
        <f t="shared" si="24"/>
        <v>910</v>
      </c>
      <c r="G106" s="391">
        <f t="shared" si="24"/>
        <v>367</v>
      </c>
      <c r="H106" s="391">
        <f t="shared" si="24"/>
        <v>348</v>
      </c>
      <c r="I106" s="391">
        <f t="shared" si="24"/>
        <v>320</v>
      </c>
      <c r="J106" s="391">
        <f t="shared" si="24"/>
        <v>569</v>
      </c>
      <c r="K106" s="391">
        <f t="shared" si="24"/>
        <v>366</v>
      </c>
      <c r="L106" s="391">
        <f t="shared" si="24"/>
        <v>494</v>
      </c>
      <c r="M106" s="391">
        <f t="shared" si="24"/>
        <v>235</v>
      </c>
      <c r="N106" s="392">
        <f t="shared" si="14"/>
        <v>5942</v>
      </c>
      <c r="O106" s="387" t="s">
        <v>332</v>
      </c>
    </row>
    <row r="107" spans="1:17" ht="18" customHeight="1" x14ac:dyDescent="0.25">
      <c r="A107" s="388" t="s">
        <v>761</v>
      </c>
      <c r="B107" s="367">
        <v>294</v>
      </c>
      <c r="C107" s="367">
        <v>183</v>
      </c>
      <c r="D107" s="367">
        <v>630</v>
      </c>
      <c r="E107" s="367">
        <v>1226</v>
      </c>
      <c r="F107" s="367">
        <v>910</v>
      </c>
      <c r="G107" s="367">
        <v>367</v>
      </c>
      <c r="H107" s="367">
        <v>348</v>
      </c>
      <c r="I107" s="367">
        <v>320</v>
      </c>
      <c r="J107" s="367">
        <v>569</v>
      </c>
      <c r="K107" s="367">
        <v>366</v>
      </c>
      <c r="L107" s="367">
        <v>494</v>
      </c>
      <c r="M107" s="367">
        <v>235</v>
      </c>
      <c r="N107" s="368">
        <f t="shared" si="14"/>
        <v>5942</v>
      </c>
      <c r="O107" s="373" t="s">
        <v>954</v>
      </c>
    </row>
    <row r="108" spans="1:17" s="383" customFormat="1" ht="23.4" customHeight="1" x14ac:dyDescent="0.3">
      <c r="A108" s="390" t="s">
        <v>762</v>
      </c>
      <c r="B108" s="391">
        <f t="shared" ref="B108:M108" si="25">SUM(B109:B112)</f>
        <v>293</v>
      </c>
      <c r="C108" s="391">
        <f t="shared" si="25"/>
        <v>486</v>
      </c>
      <c r="D108" s="391">
        <f t="shared" si="25"/>
        <v>1703</v>
      </c>
      <c r="E108" s="391">
        <f t="shared" si="25"/>
        <v>4669</v>
      </c>
      <c r="F108" s="391">
        <f t="shared" si="25"/>
        <v>8982</v>
      </c>
      <c r="G108" s="391">
        <f t="shared" si="25"/>
        <v>7937</v>
      </c>
      <c r="H108" s="391">
        <f t="shared" si="25"/>
        <v>9406</v>
      </c>
      <c r="I108" s="391">
        <f t="shared" si="25"/>
        <v>10996</v>
      </c>
      <c r="J108" s="391">
        <f t="shared" si="25"/>
        <v>9115</v>
      </c>
      <c r="K108" s="391">
        <f t="shared" si="25"/>
        <v>5992</v>
      </c>
      <c r="L108" s="391">
        <f t="shared" si="25"/>
        <v>1510</v>
      </c>
      <c r="M108" s="391">
        <f t="shared" si="25"/>
        <v>597</v>
      </c>
      <c r="N108" s="392">
        <f t="shared" si="14"/>
        <v>61686</v>
      </c>
      <c r="O108" s="387" t="s">
        <v>139</v>
      </c>
    </row>
    <row r="109" spans="1:17" ht="17.7" customHeight="1" x14ac:dyDescent="0.25">
      <c r="A109" s="369" t="s">
        <v>763</v>
      </c>
      <c r="B109" s="367">
        <v>195</v>
      </c>
      <c r="C109" s="367">
        <v>271</v>
      </c>
      <c r="D109" s="367">
        <v>461</v>
      </c>
      <c r="E109" s="367">
        <v>1949</v>
      </c>
      <c r="F109" s="367">
        <v>3173</v>
      </c>
      <c r="G109" s="367">
        <v>3675</v>
      </c>
      <c r="H109" s="367">
        <v>5540</v>
      </c>
      <c r="I109" s="367">
        <v>6831</v>
      </c>
      <c r="J109" s="367">
        <v>3988</v>
      </c>
      <c r="K109" s="367">
        <v>2585</v>
      </c>
      <c r="L109" s="367">
        <v>542</v>
      </c>
      <c r="M109" s="367">
        <v>209</v>
      </c>
      <c r="N109" s="368">
        <f t="shared" si="14"/>
        <v>29419</v>
      </c>
      <c r="O109" s="373" t="s">
        <v>612</v>
      </c>
      <c r="Q109" s="398"/>
    </row>
    <row r="110" spans="1:17" ht="18" customHeight="1" x14ac:dyDescent="0.25">
      <c r="A110" s="388" t="s">
        <v>764</v>
      </c>
      <c r="B110" s="367">
        <v>0</v>
      </c>
      <c r="C110" s="367">
        <v>0</v>
      </c>
      <c r="D110" s="367">
        <v>0</v>
      </c>
      <c r="E110" s="367">
        <v>0</v>
      </c>
      <c r="F110" s="367">
        <v>0</v>
      </c>
      <c r="G110" s="367">
        <v>0</v>
      </c>
      <c r="H110" s="367">
        <v>0</v>
      </c>
      <c r="I110" s="367">
        <v>0</v>
      </c>
      <c r="J110" s="367">
        <v>0</v>
      </c>
      <c r="K110" s="367">
        <v>0</v>
      </c>
      <c r="L110" s="367">
        <v>400</v>
      </c>
      <c r="M110" s="367">
        <v>105</v>
      </c>
      <c r="N110" s="368">
        <f t="shared" si="14"/>
        <v>505</v>
      </c>
      <c r="O110" s="373" t="s">
        <v>520</v>
      </c>
    </row>
    <row r="111" spans="1:17" ht="18" customHeight="1" x14ac:dyDescent="0.25">
      <c r="A111" s="388" t="s">
        <v>108</v>
      </c>
      <c r="B111" s="367">
        <v>78</v>
      </c>
      <c r="C111" s="367">
        <v>154</v>
      </c>
      <c r="D111" s="367">
        <v>877</v>
      </c>
      <c r="E111" s="367">
        <v>1381</v>
      </c>
      <c r="F111" s="367">
        <v>2402</v>
      </c>
      <c r="G111" s="367">
        <v>1532</v>
      </c>
      <c r="H111" s="367">
        <v>1311</v>
      </c>
      <c r="I111" s="367">
        <v>1322</v>
      </c>
      <c r="J111" s="367">
        <v>1886</v>
      </c>
      <c r="K111" s="367">
        <v>1189</v>
      </c>
      <c r="L111" s="367">
        <v>314</v>
      </c>
      <c r="M111" s="367">
        <v>283</v>
      </c>
      <c r="N111" s="368">
        <f t="shared" si="14"/>
        <v>12729</v>
      </c>
      <c r="O111" s="373" t="s">
        <v>272</v>
      </c>
    </row>
    <row r="112" spans="1:17" ht="17.7" customHeight="1" x14ac:dyDescent="0.25">
      <c r="A112" s="388" t="s">
        <v>765</v>
      </c>
      <c r="B112" s="367">
        <v>20</v>
      </c>
      <c r="C112" s="367">
        <v>61</v>
      </c>
      <c r="D112" s="367">
        <v>365</v>
      </c>
      <c r="E112" s="367">
        <v>1339</v>
      </c>
      <c r="F112" s="367">
        <v>3407</v>
      </c>
      <c r="G112" s="367">
        <v>2730</v>
      </c>
      <c r="H112" s="367">
        <v>2555</v>
      </c>
      <c r="I112" s="367">
        <v>2843</v>
      </c>
      <c r="J112" s="367">
        <v>3241</v>
      </c>
      <c r="K112" s="367">
        <v>2218</v>
      </c>
      <c r="L112" s="367">
        <v>254</v>
      </c>
      <c r="M112" s="367">
        <v>0</v>
      </c>
      <c r="N112" s="368">
        <f t="shared" si="14"/>
        <v>19033</v>
      </c>
      <c r="O112" s="373" t="s">
        <v>955</v>
      </c>
    </row>
    <row r="113" spans="1:20" s="383" customFormat="1" ht="23.4" customHeight="1" x14ac:dyDescent="0.3">
      <c r="A113" s="390" t="s">
        <v>766</v>
      </c>
      <c r="B113" s="391">
        <f t="shared" ref="B113:M113" si="26">SUM(B114:B114)</f>
        <v>0</v>
      </c>
      <c r="C113" s="391">
        <f t="shared" si="26"/>
        <v>0</v>
      </c>
      <c r="D113" s="391">
        <f t="shared" si="26"/>
        <v>0</v>
      </c>
      <c r="E113" s="391">
        <f t="shared" si="26"/>
        <v>0</v>
      </c>
      <c r="F113" s="391">
        <f t="shared" si="26"/>
        <v>0</v>
      </c>
      <c r="G113" s="391">
        <f t="shared" si="26"/>
        <v>0</v>
      </c>
      <c r="H113" s="391">
        <f t="shared" si="26"/>
        <v>0</v>
      </c>
      <c r="I113" s="391">
        <f t="shared" si="26"/>
        <v>0</v>
      </c>
      <c r="J113" s="391">
        <f t="shared" si="26"/>
        <v>0</v>
      </c>
      <c r="K113" s="391">
        <f t="shared" si="26"/>
        <v>0</v>
      </c>
      <c r="L113" s="391">
        <f t="shared" si="26"/>
        <v>0</v>
      </c>
      <c r="M113" s="391">
        <f t="shared" si="26"/>
        <v>0</v>
      </c>
      <c r="N113" s="392">
        <f t="shared" si="14"/>
        <v>0</v>
      </c>
      <c r="O113" s="387" t="s">
        <v>143</v>
      </c>
      <c r="Q113" s="373"/>
    </row>
    <row r="114" spans="1:20" ht="17.7" customHeight="1" x14ac:dyDescent="0.25">
      <c r="A114" s="388" t="s">
        <v>110</v>
      </c>
      <c r="B114" s="367">
        <v>0</v>
      </c>
      <c r="C114" s="367">
        <v>0</v>
      </c>
      <c r="D114" s="367">
        <v>0</v>
      </c>
      <c r="E114" s="367">
        <v>0</v>
      </c>
      <c r="F114" s="367">
        <v>0</v>
      </c>
      <c r="G114" s="367">
        <v>0</v>
      </c>
      <c r="H114" s="367">
        <v>0</v>
      </c>
      <c r="I114" s="367">
        <v>0</v>
      </c>
      <c r="J114" s="367">
        <v>0</v>
      </c>
      <c r="K114" s="367">
        <v>0</v>
      </c>
      <c r="L114" s="367">
        <v>0</v>
      </c>
      <c r="M114" s="367">
        <v>0</v>
      </c>
      <c r="N114" s="368">
        <f t="shared" si="14"/>
        <v>0</v>
      </c>
      <c r="O114" s="373" t="s">
        <v>524</v>
      </c>
    </row>
    <row r="115" spans="1:20" s="383" customFormat="1" ht="23.4" customHeight="1" x14ac:dyDescent="0.3">
      <c r="A115" s="393" t="s">
        <v>767</v>
      </c>
      <c r="B115" s="391">
        <f t="shared" ref="B115:M115" si="27">SUM(B116:B116)</f>
        <v>6</v>
      </c>
      <c r="C115" s="391">
        <f t="shared" si="27"/>
        <v>14</v>
      </c>
      <c r="D115" s="391">
        <f t="shared" si="27"/>
        <v>152</v>
      </c>
      <c r="E115" s="391">
        <f t="shared" si="27"/>
        <v>102</v>
      </c>
      <c r="F115" s="391">
        <f t="shared" si="27"/>
        <v>443</v>
      </c>
      <c r="G115" s="391">
        <f t="shared" si="27"/>
        <v>157</v>
      </c>
      <c r="H115" s="391">
        <f t="shared" si="27"/>
        <v>32</v>
      </c>
      <c r="I115" s="391">
        <f t="shared" si="27"/>
        <v>345</v>
      </c>
      <c r="J115" s="391">
        <f t="shared" si="27"/>
        <v>19</v>
      </c>
      <c r="K115" s="391">
        <f t="shared" si="27"/>
        <v>61</v>
      </c>
      <c r="L115" s="391">
        <f t="shared" si="27"/>
        <v>521</v>
      </c>
      <c r="M115" s="391">
        <f t="shared" si="27"/>
        <v>392</v>
      </c>
      <c r="N115" s="392">
        <f t="shared" si="14"/>
        <v>2244</v>
      </c>
      <c r="O115" s="387" t="s">
        <v>695</v>
      </c>
      <c r="P115" s="387"/>
      <c r="Q115" s="387"/>
      <c r="R115" s="387"/>
      <c r="S115" s="387"/>
      <c r="T115" s="387"/>
    </row>
    <row r="116" spans="1:20" ht="18" customHeight="1" x14ac:dyDescent="0.25">
      <c r="A116" s="388" t="s">
        <v>651</v>
      </c>
      <c r="B116" s="367">
        <v>6</v>
      </c>
      <c r="C116" s="367">
        <v>14</v>
      </c>
      <c r="D116" s="367">
        <v>152</v>
      </c>
      <c r="E116" s="367">
        <v>102</v>
      </c>
      <c r="F116" s="367">
        <v>443</v>
      </c>
      <c r="G116" s="367">
        <v>157</v>
      </c>
      <c r="H116" s="367">
        <v>32</v>
      </c>
      <c r="I116" s="367">
        <v>345</v>
      </c>
      <c r="J116" s="367">
        <v>19</v>
      </c>
      <c r="K116" s="367">
        <v>61</v>
      </c>
      <c r="L116" s="367">
        <v>521</v>
      </c>
      <c r="M116" s="367">
        <v>392</v>
      </c>
      <c r="N116" s="368">
        <f t="shared" si="14"/>
        <v>2244</v>
      </c>
      <c r="O116" s="373" t="s">
        <v>866</v>
      </c>
    </row>
    <row r="117" spans="1:20" s="383" customFormat="1" ht="23.85" customHeight="1" x14ac:dyDescent="0.3">
      <c r="A117" s="393" t="s">
        <v>768</v>
      </c>
      <c r="B117" s="391">
        <f t="shared" ref="B117:M117" si="28">SUM(B118:B122)</f>
        <v>402</v>
      </c>
      <c r="C117" s="391">
        <f t="shared" si="28"/>
        <v>672</v>
      </c>
      <c r="D117" s="391">
        <f t="shared" si="28"/>
        <v>774</v>
      </c>
      <c r="E117" s="391">
        <f t="shared" si="28"/>
        <v>1299</v>
      </c>
      <c r="F117" s="391">
        <f t="shared" si="28"/>
        <v>1874</v>
      </c>
      <c r="G117" s="391">
        <f t="shared" si="28"/>
        <v>656</v>
      </c>
      <c r="H117" s="391">
        <f t="shared" si="28"/>
        <v>366</v>
      </c>
      <c r="I117" s="391">
        <f t="shared" si="28"/>
        <v>767</v>
      </c>
      <c r="J117" s="391">
        <f t="shared" si="28"/>
        <v>374</v>
      </c>
      <c r="K117" s="391">
        <f t="shared" si="28"/>
        <v>738</v>
      </c>
      <c r="L117" s="391">
        <f t="shared" si="28"/>
        <v>869</v>
      </c>
      <c r="M117" s="391">
        <f t="shared" si="28"/>
        <v>742</v>
      </c>
      <c r="N117" s="392">
        <f t="shared" si="14"/>
        <v>9533</v>
      </c>
      <c r="O117" s="387" t="s">
        <v>696</v>
      </c>
      <c r="P117" s="387"/>
      <c r="Q117" s="387"/>
      <c r="R117" s="387"/>
      <c r="S117" s="387"/>
      <c r="T117" s="387"/>
    </row>
    <row r="118" spans="1:20" ht="18" customHeight="1" x14ac:dyDescent="0.25">
      <c r="A118" s="388" t="s">
        <v>769</v>
      </c>
      <c r="B118" s="367">
        <v>53</v>
      </c>
      <c r="C118" s="367">
        <v>178</v>
      </c>
      <c r="D118" s="367">
        <v>206</v>
      </c>
      <c r="E118" s="367">
        <v>313</v>
      </c>
      <c r="F118" s="367">
        <v>833</v>
      </c>
      <c r="G118" s="367">
        <v>196</v>
      </c>
      <c r="H118" s="367">
        <v>108</v>
      </c>
      <c r="I118" s="367">
        <v>323</v>
      </c>
      <c r="J118" s="367">
        <v>158</v>
      </c>
      <c r="K118" s="367">
        <v>196</v>
      </c>
      <c r="L118" s="367">
        <v>146</v>
      </c>
      <c r="M118" s="367">
        <v>51</v>
      </c>
      <c r="N118" s="368">
        <f t="shared" si="14"/>
        <v>2761</v>
      </c>
      <c r="O118" s="373" t="s">
        <v>911</v>
      </c>
    </row>
    <row r="119" spans="1:20" ht="18" customHeight="1" x14ac:dyDescent="0.25">
      <c r="A119" s="388" t="s">
        <v>984</v>
      </c>
      <c r="B119" s="367">
        <v>0</v>
      </c>
      <c r="C119" s="367">
        <v>0</v>
      </c>
      <c r="D119" s="367">
        <v>0</v>
      </c>
      <c r="E119" s="367">
        <v>24</v>
      </c>
      <c r="F119" s="367">
        <v>0</v>
      </c>
      <c r="G119" s="367">
        <v>0</v>
      </c>
      <c r="H119" s="367">
        <v>0</v>
      </c>
      <c r="I119" s="367">
        <v>0</v>
      </c>
      <c r="J119" s="367">
        <v>0</v>
      </c>
      <c r="K119" s="367">
        <v>6</v>
      </c>
      <c r="L119" s="367">
        <v>0</v>
      </c>
      <c r="M119" s="367">
        <v>0</v>
      </c>
      <c r="N119" s="368">
        <f t="shared" si="14"/>
        <v>30</v>
      </c>
      <c r="O119" s="373"/>
    </row>
    <row r="120" spans="1:20" ht="18" customHeight="1" x14ac:dyDescent="0.25">
      <c r="A120" s="388" t="s">
        <v>996</v>
      </c>
      <c r="B120" s="367">
        <v>106</v>
      </c>
      <c r="C120" s="367">
        <v>34</v>
      </c>
      <c r="D120" s="367">
        <v>376</v>
      </c>
      <c r="E120" s="367">
        <v>355</v>
      </c>
      <c r="F120" s="367">
        <v>612</v>
      </c>
      <c r="G120" s="367">
        <v>293</v>
      </c>
      <c r="H120" s="367">
        <v>105</v>
      </c>
      <c r="I120" s="367">
        <v>148</v>
      </c>
      <c r="J120" s="367">
        <v>50</v>
      </c>
      <c r="K120" s="367">
        <v>149</v>
      </c>
      <c r="L120" s="367">
        <v>558</v>
      </c>
      <c r="M120" s="367">
        <v>287</v>
      </c>
      <c r="N120" s="368">
        <f t="shared" si="14"/>
        <v>3073</v>
      </c>
      <c r="O120" s="373"/>
    </row>
    <row r="121" spans="1:20" ht="18" customHeight="1" x14ac:dyDescent="0.25">
      <c r="A121" s="388" t="s">
        <v>997</v>
      </c>
      <c r="B121" s="367">
        <v>243</v>
      </c>
      <c r="C121" s="367">
        <v>460</v>
      </c>
      <c r="D121" s="367">
        <v>192</v>
      </c>
      <c r="E121" s="367">
        <v>607</v>
      </c>
      <c r="F121" s="367">
        <v>407</v>
      </c>
      <c r="G121" s="367">
        <v>167</v>
      </c>
      <c r="H121" s="367">
        <v>153</v>
      </c>
      <c r="I121" s="367">
        <v>296</v>
      </c>
      <c r="J121" s="367">
        <v>166</v>
      </c>
      <c r="K121" s="367">
        <v>387</v>
      </c>
      <c r="L121" s="367">
        <v>165</v>
      </c>
      <c r="M121" s="367">
        <v>404</v>
      </c>
      <c r="N121" s="368">
        <f t="shared" si="14"/>
        <v>3647</v>
      </c>
      <c r="O121" s="373"/>
    </row>
    <row r="122" spans="1:20" ht="18" customHeight="1" x14ac:dyDescent="0.25">
      <c r="A122" s="388" t="s">
        <v>985</v>
      </c>
      <c r="B122" s="367">
        <v>0</v>
      </c>
      <c r="C122" s="367">
        <v>0</v>
      </c>
      <c r="D122" s="367">
        <v>0</v>
      </c>
      <c r="E122" s="367">
        <v>0</v>
      </c>
      <c r="F122" s="367">
        <v>22</v>
      </c>
      <c r="G122" s="367">
        <v>0</v>
      </c>
      <c r="H122" s="367">
        <v>0</v>
      </c>
      <c r="I122" s="367">
        <v>0</v>
      </c>
      <c r="J122" s="367">
        <v>0</v>
      </c>
      <c r="K122" s="367">
        <v>0</v>
      </c>
      <c r="L122" s="367">
        <v>0</v>
      </c>
      <c r="M122" s="367">
        <v>0</v>
      </c>
      <c r="N122" s="368">
        <f t="shared" si="14"/>
        <v>22</v>
      </c>
      <c r="O122" s="373"/>
    </row>
    <row r="123" spans="1:20" s="383" customFormat="1" ht="23.85" customHeight="1" x14ac:dyDescent="0.3">
      <c r="A123" s="390" t="s">
        <v>770</v>
      </c>
      <c r="B123" s="391">
        <f t="shared" ref="B123:M123" si="29">SUM(B124:B124)</f>
        <v>181</v>
      </c>
      <c r="C123" s="391">
        <f t="shared" si="29"/>
        <v>268</v>
      </c>
      <c r="D123" s="391">
        <f t="shared" si="29"/>
        <v>598</v>
      </c>
      <c r="E123" s="391">
        <f t="shared" si="29"/>
        <v>459</v>
      </c>
      <c r="F123" s="391">
        <f t="shared" si="29"/>
        <v>604</v>
      </c>
      <c r="G123" s="391">
        <f t="shared" si="29"/>
        <v>573</v>
      </c>
      <c r="H123" s="391">
        <f t="shared" si="29"/>
        <v>293</v>
      </c>
      <c r="I123" s="391">
        <f t="shared" si="29"/>
        <v>401</v>
      </c>
      <c r="J123" s="391">
        <f t="shared" si="29"/>
        <v>460</v>
      </c>
      <c r="K123" s="391">
        <f t="shared" si="29"/>
        <v>344</v>
      </c>
      <c r="L123" s="391">
        <f t="shared" si="29"/>
        <v>205</v>
      </c>
      <c r="M123" s="391">
        <f t="shared" si="29"/>
        <v>68</v>
      </c>
      <c r="N123" s="392">
        <f t="shared" si="14"/>
        <v>4454</v>
      </c>
      <c r="O123" s="387" t="s">
        <v>145</v>
      </c>
      <c r="Q123" s="373"/>
    </row>
    <row r="124" spans="1:20" ht="18" customHeight="1" x14ac:dyDescent="0.25">
      <c r="A124" s="388" t="s">
        <v>334</v>
      </c>
      <c r="B124" s="367">
        <v>181</v>
      </c>
      <c r="C124" s="367">
        <v>268</v>
      </c>
      <c r="D124" s="367">
        <v>598</v>
      </c>
      <c r="E124" s="367">
        <v>459</v>
      </c>
      <c r="F124" s="367">
        <v>604</v>
      </c>
      <c r="G124" s="367">
        <v>573</v>
      </c>
      <c r="H124" s="367">
        <v>293</v>
      </c>
      <c r="I124" s="367">
        <v>401</v>
      </c>
      <c r="J124" s="367">
        <v>460</v>
      </c>
      <c r="K124" s="367">
        <v>344</v>
      </c>
      <c r="L124" s="367">
        <v>205</v>
      </c>
      <c r="M124" s="367">
        <v>68</v>
      </c>
      <c r="N124" s="368">
        <f t="shared" si="14"/>
        <v>4454</v>
      </c>
      <c r="O124" s="373" t="s">
        <v>525</v>
      </c>
    </row>
    <row r="125" spans="1:20" s="383" customFormat="1" ht="23.85" customHeight="1" x14ac:dyDescent="0.3">
      <c r="A125" s="390" t="s">
        <v>771</v>
      </c>
      <c r="B125" s="391">
        <f t="shared" ref="B125:M125" si="30">SUM(B126:B144)</f>
        <v>880</v>
      </c>
      <c r="C125" s="391">
        <f t="shared" si="30"/>
        <v>1146</v>
      </c>
      <c r="D125" s="391">
        <f t="shared" si="30"/>
        <v>2540</v>
      </c>
      <c r="E125" s="391">
        <f t="shared" si="30"/>
        <v>9633</v>
      </c>
      <c r="F125" s="391">
        <f t="shared" si="30"/>
        <v>16881</v>
      </c>
      <c r="G125" s="391">
        <f t="shared" si="30"/>
        <v>20817</v>
      </c>
      <c r="H125" s="391">
        <f t="shared" si="30"/>
        <v>25165</v>
      </c>
      <c r="I125" s="391">
        <f t="shared" si="30"/>
        <v>29069</v>
      </c>
      <c r="J125" s="391">
        <f t="shared" si="30"/>
        <v>28245</v>
      </c>
      <c r="K125" s="391">
        <f t="shared" si="30"/>
        <v>16435</v>
      </c>
      <c r="L125" s="391">
        <f t="shared" si="30"/>
        <v>3295</v>
      </c>
      <c r="M125" s="391">
        <f t="shared" si="30"/>
        <v>1280</v>
      </c>
      <c r="N125" s="392">
        <f t="shared" si="14"/>
        <v>155386</v>
      </c>
      <c r="O125" s="387" t="s">
        <v>185</v>
      </c>
      <c r="Q125" s="373"/>
    </row>
    <row r="126" spans="1:20" s="383" customFormat="1" ht="18" customHeight="1" x14ac:dyDescent="0.25">
      <c r="A126" s="388" t="s">
        <v>772</v>
      </c>
      <c r="B126" s="367">
        <v>0</v>
      </c>
      <c r="C126" s="367">
        <v>0</v>
      </c>
      <c r="D126" s="367">
        <v>30</v>
      </c>
      <c r="E126" s="367">
        <v>0</v>
      </c>
      <c r="F126" s="367">
        <v>0</v>
      </c>
      <c r="G126" s="367">
        <v>0</v>
      </c>
      <c r="H126" s="367">
        <v>0</v>
      </c>
      <c r="I126" s="367">
        <v>0</v>
      </c>
      <c r="J126" s="367">
        <v>0</v>
      </c>
      <c r="K126" s="367">
        <v>0</v>
      </c>
      <c r="L126" s="367">
        <v>0</v>
      </c>
      <c r="M126" s="367">
        <v>0</v>
      </c>
      <c r="N126" s="368">
        <f t="shared" si="14"/>
        <v>30</v>
      </c>
      <c r="O126" s="373" t="s">
        <v>929</v>
      </c>
      <c r="Q126" s="373"/>
    </row>
    <row r="127" spans="1:20" s="383" customFormat="1" ht="18" customHeight="1" x14ac:dyDescent="0.25">
      <c r="A127" s="388" t="s">
        <v>148</v>
      </c>
      <c r="B127" s="367">
        <v>0</v>
      </c>
      <c r="C127" s="367">
        <v>0</v>
      </c>
      <c r="D127" s="367">
        <v>0</v>
      </c>
      <c r="E127" s="367">
        <v>264</v>
      </c>
      <c r="F127" s="367">
        <v>761</v>
      </c>
      <c r="G127" s="367">
        <v>910</v>
      </c>
      <c r="H127" s="367">
        <v>1506</v>
      </c>
      <c r="I127" s="367">
        <v>2225</v>
      </c>
      <c r="J127" s="367">
        <v>908</v>
      </c>
      <c r="K127" s="367">
        <v>989</v>
      </c>
      <c r="L127" s="367">
        <v>56</v>
      </c>
      <c r="M127" s="367">
        <v>30</v>
      </c>
      <c r="N127" s="368">
        <f t="shared" si="14"/>
        <v>7649</v>
      </c>
      <c r="O127" s="373" t="s">
        <v>526</v>
      </c>
      <c r="Q127" s="373"/>
    </row>
    <row r="128" spans="1:20" s="383" customFormat="1" ht="18" customHeight="1" x14ac:dyDescent="0.25">
      <c r="A128" s="369" t="s">
        <v>773</v>
      </c>
      <c r="B128" s="367">
        <v>0</v>
      </c>
      <c r="C128" s="367">
        <v>0</v>
      </c>
      <c r="D128" s="367">
        <v>0</v>
      </c>
      <c r="E128" s="367">
        <v>0</v>
      </c>
      <c r="F128" s="367">
        <v>202</v>
      </c>
      <c r="G128" s="367">
        <v>253</v>
      </c>
      <c r="H128" s="367">
        <v>0</v>
      </c>
      <c r="I128" s="367">
        <v>218</v>
      </c>
      <c r="J128" s="367">
        <v>206</v>
      </c>
      <c r="K128" s="367">
        <v>84</v>
      </c>
      <c r="L128" s="367">
        <v>0</v>
      </c>
      <c r="M128" s="367">
        <v>0</v>
      </c>
      <c r="N128" s="368">
        <f t="shared" si="14"/>
        <v>963</v>
      </c>
      <c r="O128" s="373" t="s">
        <v>930</v>
      </c>
      <c r="Q128" s="373"/>
    </row>
    <row r="129" spans="1:17" s="383" customFormat="1" ht="18" customHeight="1" x14ac:dyDescent="0.25">
      <c r="A129" s="388" t="s">
        <v>774</v>
      </c>
      <c r="B129" s="367">
        <v>513</v>
      </c>
      <c r="C129" s="367">
        <v>571</v>
      </c>
      <c r="D129" s="367">
        <v>1112</v>
      </c>
      <c r="E129" s="367">
        <v>4042</v>
      </c>
      <c r="F129" s="367">
        <v>7245</v>
      </c>
      <c r="G129" s="367">
        <v>6314</v>
      </c>
      <c r="H129" s="367">
        <v>6437</v>
      </c>
      <c r="I129" s="367">
        <v>5981</v>
      </c>
      <c r="J129" s="367">
        <v>7860</v>
      </c>
      <c r="K129" s="367">
        <v>5827</v>
      </c>
      <c r="L129" s="367">
        <v>1329</v>
      </c>
      <c r="M129" s="367">
        <v>818</v>
      </c>
      <c r="N129" s="368">
        <f t="shared" si="14"/>
        <v>48049</v>
      </c>
      <c r="O129" s="373" t="s">
        <v>527</v>
      </c>
      <c r="P129" s="373"/>
      <c r="Q129" s="373"/>
    </row>
    <row r="130" spans="1:17" s="383" customFormat="1" ht="18" customHeight="1" x14ac:dyDescent="0.25">
      <c r="A130" s="388" t="s">
        <v>336</v>
      </c>
      <c r="B130" s="367">
        <v>90</v>
      </c>
      <c r="C130" s="367">
        <v>90</v>
      </c>
      <c r="D130" s="367">
        <v>250</v>
      </c>
      <c r="E130" s="367">
        <v>898</v>
      </c>
      <c r="F130" s="367">
        <v>1690</v>
      </c>
      <c r="G130" s="367">
        <v>1765</v>
      </c>
      <c r="H130" s="367">
        <v>1323</v>
      </c>
      <c r="I130" s="367">
        <v>2002</v>
      </c>
      <c r="J130" s="367">
        <v>2300</v>
      </c>
      <c r="K130" s="367">
        <v>1521</v>
      </c>
      <c r="L130" s="367">
        <v>400</v>
      </c>
      <c r="M130" s="367">
        <v>215</v>
      </c>
      <c r="N130" s="368">
        <f t="shared" si="14"/>
        <v>12544</v>
      </c>
      <c r="O130" s="373" t="s">
        <v>613</v>
      </c>
      <c r="P130" s="373"/>
      <c r="Q130" s="373"/>
    </row>
    <row r="131" spans="1:17" s="383" customFormat="1" ht="18" customHeight="1" x14ac:dyDescent="0.25">
      <c r="A131" s="388" t="s">
        <v>337</v>
      </c>
      <c r="B131" s="367">
        <v>0</v>
      </c>
      <c r="C131" s="367">
        <v>15</v>
      </c>
      <c r="D131" s="367">
        <v>9</v>
      </c>
      <c r="E131" s="367">
        <v>72</v>
      </c>
      <c r="F131" s="367">
        <v>191</v>
      </c>
      <c r="G131" s="367">
        <v>246</v>
      </c>
      <c r="H131" s="367">
        <v>240</v>
      </c>
      <c r="I131" s="367">
        <v>438</v>
      </c>
      <c r="J131" s="367">
        <v>427</v>
      </c>
      <c r="K131" s="367">
        <v>52</v>
      </c>
      <c r="L131" s="367">
        <v>0</v>
      </c>
      <c r="M131" s="367">
        <v>0</v>
      </c>
      <c r="N131" s="368">
        <f t="shared" si="14"/>
        <v>1690</v>
      </c>
      <c r="O131" s="373" t="s">
        <v>529</v>
      </c>
      <c r="P131" s="373"/>
      <c r="Q131" s="373"/>
    </row>
    <row r="132" spans="1:17" s="383" customFormat="1" ht="18" customHeight="1" x14ac:dyDescent="0.25">
      <c r="A132" s="388" t="s">
        <v>405</v>
      </c>
      <c r="B132" s="367">
        <v>2</v>
      </c>
      <c r="C132" s="367">
        <v>7</v>
      </c>
      <c r="D132" s="367">
        <v>63</v>
      </c>
      <c r="E132" s="367">
        <v>167</v>
      </c>
      <c r="F132" s="367">
        <v>394</v>
      </c>
      <c r="G132" s="367">
        <v>559</v>
      </c>
      <c r="H132" s="367">
        <v>832</v>
      </c>
      <c r="I132" s="367">
        <v>969</v>
      </c>
      <c r="J132" s="367">
        <v>453</v>
      </c>
      <c r="K132" s="367">
        <v>163</v>
      </c>
      <c r="L132" s="367">
        <v>54</v>
      </c>
      <c r="M132" s="367">
        <v>12</v>
      </c>
      <c r="N132" s="368">
        <f t="shared" si="14"/>
        <v>3675</v>
      </c>
      <c r="O132" s="373" t="s">
        <v>530</v>
      </c>
      <c r="P132" s="373"/>
      <c r="Q132" s="373"/>
    </row>
    <row r="133" spans="1:17" s="383" customFormat="1" ht="18" customHeight="1" x14ac:dyDescent="0.25">
      <c r="A133" s="388" t="s">
        <v>656</v>
      </c>
      <c r="B133" s="367">
        <v>0</v>
      </c>
      <c r="C133" s="367">
        <v>0</v>
      </c>
      <c r="D133" s="367">
        <v>33</v>
      </c>
      <c r="E133" s="367">
        <v>39</v>
      </c>
      <c r="F133" s="367">
        <v>39</v>
      </c>
      <c r="G133" s="367">
        <v>314</v>
      </c>
      <c r="H133" s="367">
        <v>370</v>
      </c>
      <c r="I133" s="367">
        <v>774</v>
      </c>
      <c r="J133" s="367">
        <v>280</v>
      </c>
      <c r="K133" s="367">
        <v>19</v>
      </c>
      <c r="L133" s="367">
        <v>7</v>
      </c>
      <c r="M133" s="367">
        <v>0</v>
      </c>
      <c r="N133" s="368">
        <f t="shared" si="14"/>
        <v>1875</v>
      </c>
      <c r="O133" s="373" t="s">
        <v>870</v>
      </c>
      <c r="P133" s="373"/>
      <c r="Q133" s="373"/>
    </row>
    <row r="134" spans="1:17" s="383" customFormat="1" ht="18" customHeight="1" x14ac:dyDescent="0.25">
      <c r="A134" s="388" t="s">
        <v>150</v>
      </c>
      <c r="B134" s="367">
        <v>0</v>
      </c>
      <c r="C134" s="367">
        <v>20</v>
      </c>
      <c r="D134" s="367">
        <v>27</v>
      </c>
      <c r="E134" s="367">
        <v>82</v>
      </c>
      <c r="F134" s="367">
        <v>627</v>
      </c>
      <c r="G134" s="367">
        <v>1382</v>
      </c>
      <c r="H134" s="367">
        <v>2370</v>
      </c>
      <c r="I134" s="367">
        <v>2489</v>
      </c>
      <c r="J134" s="367">
        <v>1713</v>
      </c>
      <c r="K134" s="367">
        <v>536</v>
      </c>
      <c r="L134" s="367">
        <v>54</v>
      </c>
      <c r="M134" s="367">
        <v>6</v>
      </c>
      <c r="N134" s="368">
        <f t="shared" si="14"/>
        <v>9306</v>
      </c>
      <c r="O134" s="373" t="s">
        <v>531</v>
      </c>
      <c r="P134" s="373"/>
      <c r="Q134" s="373"/>
    </row>
    <row r="135" spans="1:17" s="383" customFormat="1" ht="18" customHeight="1" x14ac:dyDescent="0.25">
      <c r="A135" s="388" t="s">
        <v>151</v>
      </c>
      <c r="B135" s="367">
        <v>22</v>
      </c>
      <c r="C135" s="367">
        <v>56</v>
      </c>
      <c r="D135" s="367">
        <v>243</v>
      </c>
      <c r="E135" s="367">
        <v>808</v>
      </c>
      <c r="F135" s="367">
        <v>1666</v>
      </c>
      <c r="G135" s="367">
        <v>1312</v>
      </c>
      <c r="H135" s="367">
        <v>1153</v>
      </c>
      <c r="I135" s="367">
        <v>1592</v>
      </c>
      <c r="J135" s="367">
        <v>2268</v>
      </c>
      <c r="K135" s="367">
        <v>1773</v>
      </c>
      <c r="L135" s="367">
        <v>838</v>
      </c>
      <c r="M135" s="367">
        <v>56</v>
      </c>
      <c r="N135" s="368">
        <f t="shared" si="14"/>
        <v>11787</v>
      </c>
      <c r="O135" s="373" t="s">
        <v>532</v>
      </c>
      <c r="P135" s="373"/>
      <c r="Q135" s="373"/>
    </row>
    <row r="136" spans="1:17" s="383" customFormat="1" ht="18" customHeight="1" x14ac:dyDescent="0.25">
      <c r="A136" s="388" t="s">
        <v>152</v>
      </c>
      <c r="B136" s="367">
        <v>26</v>
      </c>
      <c r="C136" s="367">
        <v>54</v>
      </c>
      <c r="D136" s="367">
        <v>150</v>
      </c>
      <c r="E136" s="367">
        <v>850</v>
      </c>
      <c r="F136" s="367">
        <v>0</v>
      </c>
      <c r="G136" s="367">
        <v>3900</v>
      </c>
      <c r="H136" s="367">
        <v>5563</v>
      </c>
      <c r="I136" s="367">
        <v>5388</v>
      </c>
      <c r="J136" s="367">
        <v>5549</v>
      </c>
      <c r="K136" s="367">
        <v>2856</v>
      </c>
      <c r="L136" s="367">
        <v>149</v>
      </c>
      <c r="M136" s="367">
        <v>26</v>
      </c>
      <c r="N136" s="368">
        <f t="shared" si="14"/>
        <v>24511</v>
      </c>
      <c r="O136" s="373" t="s">
        <v>533</v>
      </c>
      <c r="P136" s="373"/>
      <c r="Q136" s="373"/>
    </row>
    <row r="137" spans="1:17" s="383" customFormat="1" ht="18" customHeight="1" x14ac:dyDescent="0.25">
      <c r="A137" s="388" t="s">
        <v>1002</v>
      </c>
      <c r="B137" s="367"/>
      <c r="C137" s="367"/>
      <c r="D137" s="367"/>
      <c r="E137" s="367"/>
      <c r="F137" s="367"/>
      <c r="G137" s="367"/>
      <c r="H137" s="367">
        <v>148</v>
      </c>
      <c r="I137" s="367">
        <v>486</v>
      </c>
      <c r="J137" s="367">
        <v>323</v>
      </c>
      <c r="K137" s="367">
        <v>214</v>
      </c>
      <c r="L137" s="367">
        <v>51</v>
      </c>
      <c r="M137" s="367">
        <v>26</v>
      </c>
      <c r="N137" s="368">
        <f t="shared" si="14"/>
        <v>1248</v>
      </c>
      <c r="O137" s="373"/>
      <c r="P137" s="373"/>
      <c r="Q137" s="373"/>
    </row>
    <row r="138" spans="1:17" s="383" customFormat="1" ht="18" customHeight="1" x14ac:dyDescent="0.25">
      <c r="A138" s="388" t="s">
        <v>153</v>
      </c>
      <c r="B138" s="367">
        <v>21</v>
      </c>
      <c r="C138" s="367">
        <v>118</v>
      </c>
      <c r="D138" s="367">
        <v>141</v>
      </c>
      <c r="E138" s="367">
        <v>532</v>
      </c>
      <c r="F138" s="367">
        <v>1586</v>
      </c>
      <c r="G138" s="367">
        <v>1788</v>
      </c>
      <c r="H138" s="367">
        <v>2030</v>
      </c>
      <c r="I138" s="367">
        <v>2881</v>
      </c>
      <c r="J138" s="367">
        <v>3010</v>
      </c>
      <c r="K138" s="367">
        <v>1176</v>
      </c>
      <c r="L138" s="367">
        <v>150</v>
      </c>
      <c r="M138" s="367">
        <v>39</v>
      </c>
      <c r="N138" s="368">
        <f t="shared" si="14"/>
        <v>13472</v>
      </c>
      <c r="O138" s="373" t="s">
        <v>534</v>
      </c>
      <c r="P138" s="373"/>
      <c r="Q138" s="373"/>
    </row>
    <row r="139" spans="1:17" s="383" customFormat="1" ht="18" customHeight="1" x14ac:dyDescent="0.25">
      <c r="A139" s="388" t="s">
        <v>775</v>
      </c>
      <c r="B139" s="367">
        <v>0</v>
      </c>
      <c r="C139" s="367">
        <v>0</v>
      </c>
      <c r="D139" s="367">
        <v>0</v>
      </c>
      <c r="E139" s="367">
        <v>35</v>
      </c>
      <c r="F139" s="367">
        <v>82</v>
      </c>
      <c r="G139" s="367">
        <v>81</v>
      </c>
      <c r="H139" s="367">
        <v>192</v>
      </c>
      <c r="I139" s="367">
        <v>233</v>
      </c>
      <c r="J139" s="367">
        <v>161</v>
      </c>
      <c r="K139" s="367">
        <v>27</v>
      </c>
      <c r="L139" s="367">
        <v>0</v>
      </c>
      <c r="M139" s="367">
        <v>0</v>
      </c>
      <c r="N139" s="368">
        <f t="shared" si="14"/>
        <v>811</v>
      </c>
      <c r="O139" s="373" t="s">
        <v>912</v>
      </c>
      <c r="P139" s="373"/>
      <c r="Q139" s="373"/>
    </row>
    <row r="140" spans="1:17" s="383" customFormat="1" ht="18" customHeight="1" x14ac:dyDescent="0.25">
      <c r="A140" s="388" t="s">
        <v>657</v>
      </c>
      <c r="B140" s="367">
        <v>0</v>
      </c>
      <c r="C140" s="367">
        <v>0</v>
      </c>
      <c r="D140" s="367">
        <v>2</v>
      </c>
      <c r="E140" s="367">
        <v>70</v>
      </c>
      <c r="F140" s="367">
        <v>208</v>
      </c>
      <c r="G140" s="367">
        <v>428</v>
      </c>
      <c r="H140" s="367">
        <v>505</v>
      </c>
      <c r="I140" s="367">
        <v>627</v>
      </c>
      <c r="J140" s="367">
        <v>545</v>
      </c>
      <c r="K140" s="367">
        <v>161</v>
      </c>
      <c r="L140" s="367">
        <v>6</v>
      </c>
      <c r="M140" s="367">
        <v>1</v>
      </c>
      <c r="N140" s="368">
        <f t="shared" si="14"/>
        <v>2553</v>
      </c>
      <c r="O140" s="373" t="s">
        <v>871</v>
      </c>
      <c r="P140" s="373"/>
      <c r="Q140" s="373"/>
    </row>
    <row r="141" spans="1:17" s="383" customFormat="1" ht="18" customHeight="1" x14ac:dyDescent="0.25">
      <c r="A141" s="388" t="s">
        <v>982</v>
      </c>
      <c r="B141" s="367">
        <v>85</v>
      </c>
      <c r="C141" s="367">
        <v>122</v>
      </c>
      <c r="D141" s="367">
        <v>43</v>
      </c>
      <c r="E141" s="367">
        <v>265</v>
      </c>
      <c r="F141" s="367">
        <v>272</v>
      </c>
      <c r="G141" s="367">
        <v>496</v>
      </c>
      <c r="H141" s="367">
        <v>396</v>
      </c>
      <c r="I141" s="367">
        <v>373</v>
      </c>
      <c r="J141" s="367">
        <v>466</v>
      </c>
      <c r="K141" s="367">
        <v>202</v>
      </c>
      <c r="L141" s="367">
        <v>2</v>
      </c>
      <c r="M141" s="367">
        <v>6</v>
      </c>
      <c r="N141" s="368">
        <f t="shared" si="14"/>
        <v>2728</v>
      </c>
      <c r="O141" s="373"/>
      <c r="P141" s="373"/>
      <c r="Q141" s="373"/>
    </row>
    <row r="142" spans="1:17" s="383" customFormat="1" ht="18" customHeight="1" x14ac:dyDescent="0.25">
      <c r="A142" s="388" t="s">
        <v>993</v>
      </c>
      <c r="B142" s="367">
        <v>18</v>
      </c>
      <c r="C142" s="367">
        <v>20</v>
      </c>
      <c r="D142" s="367">
        <v>87</v>
      </c>
      <c r="E142" s="367">
        <v>188</v>
      </c>
      <c r="F142" s="367">
        <v>130</v>
      </c>
      <c r="G142" s="367">
        <v>115</v>
      </c>
      <c r="H142" s="367">
        <v>69</v>
      </c>
      <c r="I142" s="367">
        <v>125</v>
      </c>
      <c r="J142" s="367">
        <v>174</v>
      </c>
      <c r="K142" s="367">
        <v>150</v>
      </c>
      <c r="L142" s="367">
        <v>64</v>
      </c>
      <c r="M142" s="367">
        <v>0</v>
      </c>
      <c r="N142" s="368">
        <f t="shared" si="14"/>
        <v>1140</v>
      </c>
      <c r="O142" s="373"/>
      <c r="P142" s="373"/>
      <c r="Q142" s="373"/>
    </row>
    <row r="143" spans="1:17" s="383" customFormat="1" ht="18" customHeight="1" x14ac:dyDescent="0.25">
      <c r="A143" s="388" t="s">
        <v>270</v>
      </c>
      <c r="B143" s="367">
        <v>88</v>
      </c>
      <c r="C143" s="367">
        <v>11</v>
      </c>
      <c r="D143" s="367">
        <v>280</v>
      </c>
      <c r="E143" s="367">
        <v>926</v>
      </c>
      <c r="F143" s="367">
        <v>1103</v>
      </c>
      <c r="G143" s="367">
        <v>589</v>
      </c>
      <c r="H143" s="367">
        <v>1416</v>
      </c>
      <c r="I143" s="367">
        <v>1542</v>
      </c>
      <c r="J143" s="367">
        <v>1046</v>
      </c>
      <c r="K143" s="367">
        <v>396</v>
      </c>
      <c r="L143" s="367">
        <v>81</v>
      </c>
      <c r="M143" s="367">
        <v>20</v>
      </c>
      <c r="N143" s="368">
        <f t="shared" si="14"/>
        <v>7498</v>
      </c>
      <c r="O143" s="373" t="s">
        <v>873</v>
      </c>
      <c r="P143" s="373"/>
      <c r="Q143" s="373"/>
    </row>
    <row r="144" spans="1:17" s="383" customFormat="1" ht="18" customHeight="1" x14ac:dyDescent="0.25">
      <c r="A144" s="388" t="s">
        <v>154</v>
      </c>
      <c r="B144" s="367">
        <v>15</v>
      </c>
      <c r="C144" s="367">
        <v>62</v>
      </c>
      <c r="D144" s="367">
        <v>70</v>
      </c>
      <c r="E144" s="367">
        <v>395</v>
      </c>
      <c r="F144" s="367">
        <v>685</v>
      </c>
      <c r="G144" s="367">
        <v>365</v>
      </c>
      <c r="H144" s="367">
        <v>615</v>
      </c>
      <c r="I144" s="367">
        <v>726</v>
      </c>
      <c r="J144" s="367">
        <v>556</v>
      </c>
      <c r="K144" s="367">
        <v>289</v>
      </c>
      <c r="L144" s="367">
        <v>54</v>
      </c>
      <c r="M144" s="367">
        <v>25</v>
      </c>
      <c r="N144" s="368">
        <f t="shared" si="14"/>
        <v>3857</v>
      </c>
      <c r="O144" s="373" t="s">
        <v>956</v>
      </c>
      <c r="P144" s="373"/>
      <c r="Q144" s="373"/>
    </row>
    <row r="145" spans="1:17" s="383" customFormat="1" ht="23.85" customHeight="1" x14ac:dyDescent="0.3">
      <c r="A145" s="390" t="s">
        <v>776</v>
      </c>
      <c r="B145" s="391">
        <f t="shared" ref="B145:M145" si="31">SUM(B146:B150)</f>
        <v>627</v>
      </c>
      <c r="C145" s="391">
        <f t="shared" si="31"/>
        <v>564</v>
      </c>
      <c r="D145" s="391">
        <f t="shared" si="31"/>
        <v>1025</v>
      </c>
      <c r="E145" s="391">
        <f t="shared" si="31"/>
        <v>2318</v>
      </c>
      <c r="F145" s="391">
        <f t="shared" si="31"/>
        <v>2628</v>
      </c>
      <c r="G145" s="391">
        <f t="shared" si="31"/>
        <v>1947</v>
      </c>
      <c r="H145" s="391">
        <f t="shared" si="31"/>
        <v>2591</v>
      </c>
      <c r="I145" s="391">
        <f t="shared" si="31"/>
        <v>3068</v>
      </c>
      <c r="J145" s="391">
        <f t="shared" si="31"/>
        <v>2285</v>
      </c>
      <c r="K145" s="391">
        <f t="shared" si="31"/>
        <v>1481</v>
      </c>
      <c r="L145" s="391">
        <f t="shared" si="31"/>
        <v>1092</v>
      </c>
      <c r="M145" s="391">
        <f t="shared" si="31"/>
        <v>616</v>
      </c>
      <c r="N145" s="392">
        <f t="shared" si="14"/>
        <v>20242</v>
      </c>
      <c r="O145" s="387" t="s">
        <v>193</v>
      </c>
      <c r="Q145" s="373"/>
    </row>
    <row r="146" spans="1:17" ht="18" customHeight="1" x14ac:dyDescent="0.25">
      <c r="A146" s="388" t="s">
        <v>156</v>
      </c>
      <c r="B146" s="367">
        <v>0</v>
      </c>
      <c r="C146" s="367">
        <v>0</v>
      </c>
      <c r="D146" s="367">
        <v>0</v>
      </c>
      <c r="E146" s="367">
        <v>0</v>
      </c>
      <c r="F146" s="367">
        <v>0</v>
      </c>
      <c r="G146" s="367">
        <v>0</v>
      </c>
      <c r="H146" s="367">
        <v>0</v>
      </c>
      <c r="I146" s="367">
        <v>0</v>
      </c>
      <c r="J146" s="367">
        <v>0</v>
      </c>
      <c r="K146" s="367">
        <v>0</v>
      </c>
      <c r="L146" s="367">
        <v>0</v>
      </c>
      <c r="M146" s="367">
        <v>0</v>
      </c>
      <c r="N146" s="368">
        <f t="shared" si="14"/>
        <v>0</v>
      </c>
      <c r="O146" s="373" t="s">
        <v>194</v>
      </c>
    </row>
    <row r="147" spans="1:17" ht="18" customHeight="1" x14ac:dyDescent="0.25">
      <c r="A147" s="388" t="s">
        <v>777</v>
      </c>
      <c r="B147" s="367">
        <v>259</v>
      </c>
      <c r="C147" s="367">
        <v>323</v>
      </c>
      <c r="D147" s="367">
        <v>440</v>
      </c>
      <c r="E147" s="367">
        <v>940</v>
      </c>
      <c r="F147" s="367">
        <v>1183</v>
      </c>
      <c r="G147" s="367">
        <v>665</v>
      </c>
      <c r="H147" s="367">
        <v>1018</v>
      </c>
      <c r="I147" s="367">
        <v>1208</v>
      </c>
      <c r="J147" s="367">
        <v>909</v>
      </c>
      <c r="K147" s="367">
        <v>521</v>
      </c>
      <c r="L147" s="367">
        <v>482</v>
      </c>
      <c r="M147" s="367">
        <v>264</v>
      </c>
      <c r="N147" s="368">
        <f t="shared" ref="N147:N215" si="32">SUM(B147:M147)</f>
        <v>8212</v>
      </c>
      <c r="O147" s="373" t="s">
        <v>536</v>
      </c>
    </row>
    <row r="148" spans="1:17" ht="18" customHeight="1" x14ac:dyDescent="0.25">
      <c r="A148" s="388" t="s">
        <v>992</v>
      </c>
      <c r="B148" s="367">
        <v>0</v>
      </c>
      <c r="C148" s="367">
        <v>10</v>
      </c>
      <c r="D148" s="367">
        <v>42</v>
      </c>
      <c r="E148" s="367">
        <v>53</v>
      </c>
      <c r="F148" s="367">
        <v>181</v>
      </c>
      <c r="G148" s="367">
        <v>51</v>
      </c>
      <c r="H148" s="367">
        <v>123</v>
      </c>
      <c r="I148" s="367">
        <v>151</v>
      </c>
      <c r="J148" s="367">
        <v>118</v>
      </c>
      <c r="K148" s="367">
        <v>55</v>
      </c>
      <c r="L148" s="367">
        <v>188</v>
      </c>
      <c r="M148" s="367">
        <v>0</v>
      </c>
      <c r="N148" s="368">
        <f t="shared" si="32"/>
        <v>972</v>
      </c>
      <c r="O148" s="373"/>
    </row>
    <row r="149" spans="1:17" ht="18" customHeight="1" x14ac:dyDescent="0.25">
      <c r="A149" s="388" t="s">
        <v>659</v>
      </c>
      <c r="B149" s="367">
        <v>43</v>
      </c>
      <c r="C149" s="367">
        <v>19</v>
      </c>
      <c r="D149" s="367">
        <v>35</v>
      </c>
      <c r="E149" s="367">
        <v>82</v>
      </c>
      <c r="F149" s="367">
        <v>109</v>
      </c>
      <c r="G149" s="367">
        <v>69</v>
      </c>
      <c r="H149" s="367">
        <v>121</v>
      </c>
      <c r="I149" s="367">
        <v>177</v>
      </c>
      <c r="J149" s="367">
        <v>184</v>
      </c>
      <c r="K149" s="367">
        <v>98</v>
      </c>
      <c r="L149" s="367">
        <v>16</v>
      </c>
      <c r="M149" s="367">
        <v>25</v>
      </c>
      <c r="N149" s="368">
        <f t="shared" si="32"/>
        <v>978</v>
      </c>
      <c r="O149" s="373" t="s">
        <v>874</v>
      </c>
    </row>
    <row r="150" spans="1:17" ht="18" customHeight="1" x14ac:dyDescent="0.25">
      <c r="A150" s="388" t="s">
        <v>157</v>
      </c>
      <c r="B150" s="367">
        <v>325</v>
      </c>
      <c r="C150" s="367">
        <v>212</v>
      </c>
      <c r="D150" s="367">
        <v>508</v>
      </c>
      <c r="E150" s="367">
        <v>1243</v>
      </c>
      <c r="F150" s="367">
        <v>1155</v>
      </c>
      <c r="G150" s="367">
        <v>1162</v>
      </c>
      <c r="H150" s="367">
        <v>1329</v>
      </c>
      <c r="I150" s="367">
        <v>1532</v>
      </c>
      <c r="J150" s="367">
        <v>1074</v>
      </c>
      <c r="K150" s="367">
        <v>807</v>
      </c>
      <c r="L150" s="367">
        <v>406</v>
      </c>
      <c r="M150" s="367">
        <v>327</v>
      </c>
      <c r="N150" s="368">
        <f t="shared" si="32"/>
        <v>10080</v>
      </c>
      <c r="O150" s="373" t="s">
        <v>537</v>
      </c>
    </row>
    <row r="151" spans="1:17" s="383" customFormat="1" ht="23.85" customHeight="1" x14ac:dyDescent="0.3">
      <c r="A151" s="390" t="s">
        <v>778</v>
      </c>
      <c r="B151" s="391">
        <f t="shared" ref="B151:M151" si="33">SUM(B152:B154)</f>
        <v>2069</v>
      </c>
      <c r="C151" s="391">
        <f t="shared" si="33"/>
        <v>2088</v>
      </c>
      <c r="D151" s="391">
        <f t="shared" si="33"/>
        <v>4271</v>
      </c>
      <c r="E151" s="391">
        <f t="shared" si="33"/>
        <v>2520</v>
      </c>
      <c r="F151" s="391">
        <f t="shared" si="33"/>
        <v>4131</v>
      </c>
      <c r="G151" s="391">
        <f t="shared" si="33"/>
        <v>2254</v>
      </c>
      <c r="H151" s="391">
        <f t="shared" si="33"/>
        <v>1135</v>
      </c>
      <c r="I151" s="391">
        <f t="shared" si="33"/>
        <v>2143</v>
      </c>
      <c r="J151" s="391">
        <f t="shared" si="33"/>
        <v>2824</v>
      </c>
      <c r="K151" s="391">
        <f t="shared" si="33"/>
        <v>3818</v>
      </c>
      <c r="L151" s="391">
        <f t="shared" si="33"/>
        <v>4180</v>
      </c>
      <c r="M151" s="391">
        <f t="shared" si="33"/>
        <v>2008</v>
      </c>
      <c r="N151" s="392">
        <f t="shared" si="32"/>
        <v>33441</v>
      </c>
      <c r="O151" s="387" t="s">
        <v>196</v>
      </c>
      <c r="Q151" s="373"/>
    </row>
    <row r="152" spans="1:17" ht="18" customHeight="1" x14ac:dyDescent="0.25">
      <c r="A152" s="388" t="s">
        <v>779</v>
      </c>
      <c r="B152" s="367">
        <v>297</v>
      </c>
      <c r="C152" s="367">
        <v>250</v>
      </c>
      <c r="D152" s="367">
        <v>786</v>
      </c>
      <c r="E152" s="367">
        <v>562</v>
      </c>
      <c r="F152" s="367">
        <v>1109</v>
      </c>
      <c r="G152" s="367">
        <v>942</v>
      </c>
      <c r="H152" s="367">
        <v>428</v>
      </c>
      <c r="I152" s="367">
        <v>459</v>
      </c>
      <c r="J152" s="367">
        <v>440</v>
      </c>
      <c r="K152" s="367">
        <v>718</v>
      </c>
      <c r="L152" s="367">
        <v>760</v>
      </c>
      <c r="M152" s="367">
        <v>473</v>
      </c>
      <c r="N152" s="368">
        <f t="shared" si="32"/>
        <v>7224</v>
      </c>
      <c r="O152" s="373" t="s">
        <v>197</v>
      </c>
    </row>
    <row r="153" spans="1:17" ht="18" customHeight="1" x14ac:dyDescent="0.25">
      <c r="A153" s="388" t="s">
        <v>986</v>
      </c>
      <c r="B153" s="367">
        <v>1772</v>
      </c>
      <c r="C153" s="367">
        <v>1838</v>
      </c>
      <c r="D153" s="367">
        <v>3485</v>
      </c>
      <c r="E153" s="367">
        <v>1958</v>
      </c>
      <c r="F153" s="367">
        <v>3022</v>
      </c>
      <c r="G153" s="367">
        <v>1312</v>
      </c>
      <c r="H153" s="367">
        <v>707</v>
      </c>
      <c r="I153" s="367">
        <v>1684</v>
      </c>
      <c r="J153" s="367">
        <v>2384</v>
      </c>
      <c r="K153" s="367">
        <v>3100</v>
      </c>
      <c r="L153" s="367">
        <v>3420</v>
      </c>
      <c r="M153" s="367">
        <v>1535</v>
      </c>
      <c r="N153" s="368">
        <f t="shared" si="32"/>
        <v>26217</v>
      </c>
      <c r="O153" s="373"/>
    </row>
    <row r="154" spans="1:17" ht="18" customHeight="1" x14ac:dyDescent="0.25">
      <c r="A154" s="388" t="s">
        <v>661</v>
      </c>
      <c r="B154" s="367">
        <v>0</v>
      </c>
      <c r="C154" s="367">
        <v>0</v>
      </c>
      <c r="D154" s="367">
        <v>0</v>
      </c>
      <c r="E154" s="367">
        <v>0</v>
      </c>
      <c r="F154" s="367">
        <v>0</v>
      </c>
      <c r="G154" s="367">
        <v>0</v>
      </c>
      <c r="H154" s="367">
        <v>0</v>
      </c>
      <c r="I154" s="367">
        <v>0</v>
      </c>
      <c r="J154" s="367">
        <v>0</v>
      </c>
      <c r="K154" s="367">
        <v>0</v>
      </c>
      <c r="L154" s="367">
        <v>0</v>
      </c>
      <c r="M154" s="367">
        <v>0</v>
      </c>
      <c r="N154" s="368">
        <f t="shared" si="32"/>
        <v>0</v>
      </c>
      <c r="O154" s="373" t="s">
        <v>876</v>
      </c>
    </row>
    <row r="155" spans="1:17" s="383" customFormat="1" ht="23.85" customHeight="1" x14ac:dyDescent="0.3">
      <c r="A155" s="390" t="s">
        <v>780</v>
      </c>
      <c r="B155" s="391">
        <f t="shared" ref="B155:M155" si="34">SUM(B156:B159)</f>
        <v>410</v>
      </c>
      <c r="C155" s="391">
        <f t="shared" si="34"/>
        <v>552</v>
      </c>
      <c r="D155" s="391">
        <f t="shared" si="34"/>
        <v>1010</v>
      </c>
      <c r="E155" s="391">
        <f t="shared" si="34"/>
        <v>4246</v>
      </c>
      <c r="F155" s="391">
        <f t="shared" si="34"/>
        <v>7710</v>
      </c>
      <c r="G155" s="391">
        <f t="shared" si="34"/>
        <v>5606</v>
      </c>
      <c r="H155" s="391">
        <f t="shared" si="34"/>
        <v>5336</v>
      </c>
      <c r="I155" s="391">
        <f t="shared" si="34"/>
        <v>6146</v>
      </c>
      <c r="J155" s="391">
        <f t="shared" si="34"/>
        <v>6538</v>
      </c>
      <c r="K155" s="391">
        <f t="shared" si="34"/>
        <v>6994</v>
      </c>
      <c r="L155" s="391">
        <f t="shared" si="34"/>
        <v>1466</v>
      </c>
      <c r="M155" s="391">
        <f t="shared" si="34"/>
        <v>512</v>
      </c>
      <c r="N155" s="392">
        <f t="shared" si="32"/>
        <v>46526</v>
      </c>
      <c r="O155" s="387" t="s">
        <v>199</v>
      </c>
    </row>
    <row r="156" spans="1:17" ht="18" customHeight="1" x14ac:dyDescent="0.25">
      <c r="A156" s="388" t="s">
        <v>162</v>
      </c>
      <c r="B156" s="367">
        <v>128</v>
      </c>
      <c r="C156" s="367">
        <v>81</v>
      </c>
      <c r="D156" s="367">
        <v>44</v>
      </c>
      <c r="E156" s="367">
        <v>223</v>
      </c>
      <c r="F156" s="367">
        <v>658</v>
      </c>
      <c r="G156" s="367">
        <v>588</v>
      </c>
      <c r="H156" s="367">
        <v>745</v>
      </c>
      <c r="I156" s="367">
        <v>791</v>
      </c>
      <c r="J156" s="367">
        <v>0</v>
      </c>
      <c r="K156" s="367">
        <v>524</v>
      </c>
      <c r="L156" s="367">
        <v>140</v>
      </c>
      <c r="M156" s="367">
        <v>52</v>
      </c>
      <c r="N156" s="368">
        <f t="shared" si="32"/>
        <v>3974</v>
      </c>
      <c r="O156" s="373" t="s">
        <v>538</v>
      </c>
    </row>
    <row r="157" spans="1:17" ht="18" customHeight="1" x14ac:dyDescent="0.25">
      <c r="A157" s="388" t="s">
        <v>781</v>
      </c>
      <c r="B157" s="367">
        <v>206</v>
      </c>
      <c r="C157" s="367">
        <v>207</v>
      </c>
      <c r="D157" s="367">
        <v>201</v>
      </c>
      <c r="E157" s="367">
        <v>441</v>
      </c>
      <c r="F157" s="367">
        <v>798</v>
      </c>
      <c r="G157" s="367">
        <v>632</v>
      </c>
      <c r="H157" s="367">
        <v>509</v>
      </c>
      <c r="I157" s="367">
        <v>565</v>
      </c>
      <c r="J157" s="367">
        <v>480</v>
      </c>
      <c r="K157" s="367">
        <v>450</v>
      </c>
      <c r="L157" s="367">
        <v>260</v>
      </c>
      <c r="M157" s="367">
        <v>130</v>
      </c>
      <c r="N157" s="368">
        <f t="shared" si="32"/>
        <v>4879</v>
      </c>
      <c r="O157" s="373" t="s">
        <v>203</v>
      </c>
    </row>
    <row r="158" spans="1:17" ht="18" customHeight="1" x14ac:dyDescent="0.25">
      <c r="A158" s="369" t="s">
        <v>957</v>
      </c>
      <c r="B158" s="367">
        <v>41</v>
      </c>
      <c r="C158" s="367">
        <v>197</v>
      </c>
      <c r="D158" s="367">
        <v>642</v>
      </c>
      <c r="E158" s="367">
        <v>3305</v>
      </c>
      <c r="F158" s="367">
        <v>5498</v>
      </c>
      <c r="G158" s="367">
        <v>3844</v>
      </c>
      <c r="H158" s="367">
        <v>3432</v>
      </c>
      <c r="I158" s="367">
        <v>3836</v>
      </c>
      <c r="J158" s="367">
        <v>5298</v>
      </c>
      <c r="K158" s="367">
        <v>5479</v>
      </c>
      <c r="L158" s="367">
        <v>940</v>
      </c>
      <c r="M158" s="367">
        <v>237</v>
      </c>
      <c r="N158" s="368">
        <f t="shared" si="32"/>
        <v>32749</v>
      </c>
      <c r="O158" s="373" t="s">
        <v>201</v>
      </c>
    </row>
    <row r="159" spans="1:17" ht="18" customHeight="1" x14ac:dyDescent="0.25">
      <c r="A159" s="388" t="s">
        <v>164</v>
      </c>
      <c r="B159" s="367">
        <v>35</v>
      </c>
      <c r="C159" s="367">
        <v>67</v>
      </c>
      <c r="D159" s="367">
        <v>123</v>
      </c>
      <c r="E159" s="367">
        <v>277</v>
      </c>
      <c r="F159" s="367">
        <v>756</v>
      </c>
      <c r="G159" s="367">
        <v>542</v>
      </c>
      <c r="H159" s="367">
        <v>650</v>
      </c>
      <c r="I159" s="367">
        <v>954</v>
      </c>
      <c r="J159" s="367">
        <v>760</v>
      </c>
      <c r="K159" s="367">
        <v>541</v>
      </c>
      <c r="L159" s="367">
        <v>126</v>
      </c>
      <c r="M159" s="367">
        <v>93</v>
      </c>
      <c r="N159" s="368">
        <f t="shared" si="32"/>
        <v>4924</v>
      </c>
      <c r="O159" s="373" t="s">
        <v>540</v>
      </c>
    </row>
    <row r="160" spans="1:17" s="383" customFormat="1" ht="23.85" customHeight="1" x14ac:dyDescent="0.3">
      <c r="A160" s="390" t="s">
        <v>783</v>
      </c>
      <c r="B160" s="391">
        <f t="shared" ref="B160:M160" si="35">SUM(B161:B167)</f>
        <v>115</v>
      </c>
      <c r="C160" s="391">
        <f t="shared" si="35"/>
        <v>253</v>
      </c>
      <c r="D160" s="391">
        <f t="shared" si="35"/>
        <v>258</v>
      </c>
      <c r="E160" s="391">
        <f t="shared" si="35"/>
        <v>336</v>
      </c>
      <c r="F160" s="391">
        <f t="shared" si="35"/>
        <v>736</v>
      </c>
      <c r="G160" s="391">
        <f t="shared" si="35"/>
        <v>680</v>
      </c>
      <c r="H160" s="391">
        <f t="shared" si="35"/>
        <v>1776</v>
      </c>
      <c r="I160" s="391">
        <f t="shared" si="35"/>
        <v>3245</v>
      </c>
      <c r="J160" s="391">
        <f t="shared" si="35"/>
        <v>1886</v>
      </c>
      <c r="K160" s="391">
        <f t="shared" si="35"/>
        <v>378</v>
      </c>
      <c r="L160" s="391">
        <f t="shared" si="35"/>
        <v>327</v>
      </c>
      <c r="M160" s="391">
        <f t="shared" si="35"/>
        <v>124</v>
      </c>
      <c r="N160" s="392">
        <f t="shared" si="32"/>
        <v>10114</v>
      </c>
      <c r="O160" s="387" t="s">
        <v>204</v>
      </c>
      <c r="Q160" s="373"/>
    </row>
    <row r="161" spans="1:17" ht="18" customHeight="1" x14ac:dyDescent="0.25">
      <c r="A161" s="388" t="s">
        <v>339</v>
      </c>
      <c r="B161" s="367">
        <v>5</v>
      </c>
      <c r="C161" s="367">
        <v>13</v>
      </c>
      <c r="D161" s="367">
        <v>33</v>
      </c>
      <c r="E161" s="367">
        <v>80</v>
      </c>
      <c r="F161" s="367">
        <v>214</v>
      </c>
      <c r="G161" s="367">
        <v>260</v>
      </c>
      <c r="H161" s="367">
        <v>311</v>
      </c>
      <c r="I161" s="367">
        <v>409</v>
      </c>
      <c r="J161" s="367">
        <v>324</v>
      </c>
      <c r="K161" s="367">
        <v>52</v>
      </c>
      <c r="L161" s="367">
        <v>19</v>
      </c>
      <c r="M161" s="367">
        <v>4</v>
      </c>
      <c r="N161" s="368">
        <f t="shared" si="32"/>
        <v>1724</v>
      </c>
      <c r="O161" s="373" t="s">
        <v>541</v>
      </c>
    </row>
    <row r="162" spans="1:17" ht="18" customHeight="1" x14ac:dyDescent="0.25">
      <c r="A162" s="388" t="s">
        <v>784</v>
      </c>
      <c r="B162" s="367">
        <v>0</v>
      </c>
      <c r="C162" s="367">
        <v>5</v>
      </c>
      <c r="D162" s="367">
        <v>0</v>
      </c>
      <c r="E162" s="367">
        <v>74</v>
      </c>
      <c r="F162" s="367">
        <v>44</v>
      </c>
      <c r="G162" s="367">
        <v>47</v>
      </c>
      <c r="H162" s="367">
        <v>65</v>
      </c>
      <c r="I162" s="367">
        <v>84</v>
      </c>
      <c r="J162" s="367">
        <v>159</v>
      </c>
      <c r="K162" s="367">
        <v>14</v>
      </c>
      <c r="L162" s="367">
        <v>6</v>
      </c>
      <c r="M162" s="367">
        <v>0</v>
      </c>
      <c r="N162" s="368">
        <f t="shared" si="32"/>
        <v>498</v>
      </c>
      <c r="O162" s="373" t="s">
        <v>878</v>
      </c>
    </row>
    <row r="163" spans="1:17" ht="18" customHeight="1" x14ac:dyDescent="0.25">
      <c r="A163" s="388" t="s">
        <v>167</v>
      </c>
      <c r="B163" s="367">
        <v>0</v>
      </c>
      <c r="C163" s="367">
        <v>0</v>
      </c>
      <c r="D163" s="367">
        <v>0</v>
      </c>
      <c r="E163" s="367">
        <v>0</v>
      </c>
      <c r="F163" s="367">
        <v>0</v>
      </c>
      <c r="G163" s="367">
        <v>0</v>
      </c>
      <c r="H163" s="367">
        <v>902</v>
      </c>
      <c r="I163" s="367">
        <v>1539</v>
      </c>
      <c r="J163" s="367">
        <v>709</v>
      </c>
      <c r="K163" s="367">
        <v>170</v>
      </c>
      <c r="L163" s="367">
        <v>100</v>
      </c>
      <c r="M163" s="367">
        <v>0</v>
      </c>
      <c r="N163" s="368">
        <f t="shared" si="32"/>
        <v>3420</v>
      </c>
      <c r="O163" s="373" t="s">
        <v>614</v>
      </c>
    </row>
    <row r="164" spans="1:17" ht="18" customHeight="1" x14ac:dyDescent="0.25">
      <c r="A164" s="388" t="s">
        <v>698</v>
      </c>
      <c r="B164" s="367">
        <v>0</v>
      </c>
      <c r="C164" s="367">
        <v>0</v>
      </c>
      <c r="D164" s="367">
        <v>0</v>
      </c>
      <c r="E164" s="367">
        <v>0</v>
      </c>
      <c r="F164" s="367">
        <v>0</v>
      </c>
      <c r="G164" s="367">
        <v>119</v>
      </c>
      <c r="H164" s="367">
        <v>141</v>
      </c>
      <c r="I164" s="367">
        <v>593</v>
      </c>
      <c r="J164" s="367">
        <v>124</v>
      </c>
      <c r="K164" s="367">
        <v>0</v>
      </c>
      <c r="L164" s="367">
        <v>0</v>
      </c>
      <c r="M164" s="367">
        <v>0</v>
      </c>
      <c r="N164" s="368">
        <f t="shared" si="32"/>
        <v>977</v>
      </c>
      <c r="O164" s="373" t="s">
        <v>914</v>
      </c>
    </row>
    <row r="165" spans="1:17" ht="18" customHeight="1" x14ac:dyDescent="0.25">
      <c r="A165" s="388" t="s">
        <v>274</v>
      </c>
      <c r="B165" s="367">
        <v>110</v>
      </c>
      <c r="C165" s="367">
        <v>235</v>
      </c>
      <c r="D165" s="367">
        <v>225</v>
      </c>
      <c r="E165" s="367">
        <v>182</v>
      </c>
      <c r="F165" s="367">
        <v>478</v>
      </c>
      <c r="G165" s="367">
        <v>254</v>
      </c>
      <c r="H165" s="367">
        <v>357</v>
      </c>
      <c r="I165" s="367">
        <v>620</v>
      </c>
      <c r="J165" s="367">
        <v>570</v>
      </c>
      <c r="K165" s="367">
        <v>142</v>
      </c>
      <c r="L165" s="367">
        <v>202</v>
      </c>
      <c r="M165" s="367">
        <v>120</v>
      </c>
      <c r="N165" s="368">
        <f t="shared" si="32"/>
        <v>3495</v>
      </c>
      <c r="O165" s="373" t="s">
        <v>615</v>
      </c>
    </row>
    <row r="166" spans="1:17" ht="18" customHeight="1" x14ac:dyDescent="0.25">
      <c r="A166" s="388" t="s">
        <v>340</v>
      </c>
      <c r="B166" s="367">
        <v>0</v>
      </c>
      <c r="C166" s="367">
        <v>0</v>
      </c>
      <c r="D166" s="367">
        <v>0</v>
      </c>
      <c r="E166" s="367">
        <v>0</v>
      </c>
      <c r="F166" s="367">
        <v>0</v>
      </c>
      <c r="G166" s="367">
        <v>0</v>
      </c>
      <c r="H166" s="367">
        <v>0</v>
      </c>
      <c r="I166" s="367">
        <v>0</v>
      </c>
      <c r="J166" s="367">
        <v>0</v>
      </c>
      <c r="K166" s="367">
        <v>0</v>
      </c>
      <c r="L166" s="367">
        <v>0</v>
      </c>
      <c r="M166" s="367">
        <v>0</v>
      </c>
      <c r="N166" s="368">
        <f t="shared" si="32"/>
        <v>0</v>
      </c>
      <c r="O166" s="373" t="s">
        <v>958</v>
      </c>
    </row>
    <row r="167" spans="1:17" ht="18" customHeight="1" x14ac:dyDescent="0.25">
      <c r="A167" s="388" t="s">
        <v>959</v>
      </c>
      <c r="B167" s="367">
        <v>0</v>
      </c>
      <c r="C167" s="367"/>
      <c r="D167" s="367">
        <v>0</v>
      </c>
      <c r="E167" s="367">
        <v>0</v>
      </c>
      <c r="F167" s="367">
        <v>0</v>
      </c>
      <c r="G167" s="367">
        <v>0</v>
      </c>
      <c r="H167" s="367">
        <v>0</v>
      </c>
      <c r="I167" s="367">
        <v>0</v>
      </c>
      <c r="J167" s="367">
        <v>0</v>
      </c>
      <c r="K167" s="367">
        <v>0</v>
      </c>
      <c r="L167" s="367">
        <v>0</v>
      </c>
      <c r="M167" s="367">
        <v>0</v>
      </c>
      <c r="N167" s="368">
        <f t="shared" si="32"/>
        <v>0</v>
      </c>
      <c r="O167" s="373" t="s">
        <v>960</v>
      </c>
    </row>
    <row r="168" spans="1:17" s="383" customFormat="1" ht="23.85" customHeight="1" x14ac:dyDescent="0.3">
      <c r="A168" s="390" t="s">
        <v>785</v>
      </c>
      <c r="B168" s="391">
        <f t="shared" ref="B168:M168" si="36">SUM(B169:B169)</f>
        <v>28</v>
      </c>
      <c r="C168" s="391">
        <f t="shared" si="36"/>
        <v>199</v>
      </c>
      <c r="D168" s="391">
        <f t="shared" si="36"/>
        <v>281</v>
      </c>
      <c r="E168" s="391">
        <f t="shared" si="36"/>
        <v>699</v>
      </c>
      <c r="F168" s="391">
        <f t="shared" si="36"/>
        <v>1797</v>
      </c>
      <c r="G168" s="391">
        <f t="shared" si="36"/>
        <v>970</v>
      </c>
      <c r="H168" s="391">
        <f t="shared" si="36"/>
        <v>803</v>
      </c>
      <c r="I168" s="391">
        <f t="shared" si="36"/>
        <v>996</v>
      </c>
      <c r="J168" s="391">
        <f t="shared" si="36"/>
        <v>918</v>
      </c>
      <c r="K168" s="391">
        <f t="shared" si="36"/>
        <v>494</v>
      </c>
      <c r="L168" s="391">
        <f t="shared" si="36"/>
        <v>83</v>
      </c>
      <c r="M168" s="391">
        <f t="shared" si="36"/>
        <v>1</v>
      </c>
      <c r="N168" s="392">
        <f t="shared" si="32"/>
        <v>7269</v>
      </c>
      <c r="O168" s="387" t="s">
        <v>350</v>
      </c>
      <c r="Q168" s="373"/>
    </row>
    <row r="169" spans="1:17" ht="17.7" customHeight="1" x14ac:dyDescent="0.25">
      <c r="A169" s="388" t="s">
        <v>342</v>
      </c>
      <c r="B169" s="367">
        <v>28</v>
      </c>
      <c r="C169" s="367">
        <v>199</v>
      </c>
      <c r="D169" s="367">
        <v>281</v>
      </c>
      <c r="E169" s="367">
        <v>699</v>
      </c>
      <c r="F169" s="367">
        <v>1797</v>
      </c>
      <c r="G169" s="367">
        <v>970</v>
      </c>
      <c r="H169" s="367">
        <v>803</v>
      </c>
      <c r="I169" s="367">
        <v>996</v>
      </c>
      <c r="J169" s="367">
        <v>918</v>
      </c>
      <c r="K169" s="367">
        <v>494</v>
      </c>
      <c r="L169" s="367">
        <v>83</v>
      </c>
      <c r="M169" s="367">
        <v>1</v>
      </c>
      <c r="N169" s="368">
        <f t="shared" si="32"/>
        <v>7269</v>
      </c>
      <c r="O169" s="373" t="s">
        <v>545</v>
      </c>
    </row>
    <row r="170" spans="1:17" s="383" customFormat="1" ht="23.85" customHeight="1" x14ac:dyDescent="0.3">
      <c r="A170" s="390" t="s">
        <v>786</v>
      </c>
      <c r="B170" s="391">
        <f t="shared" ref="B170:M170" si="37">SUM(B171:B172)</f>
        <v>721</v>
      </c>
      <c r="C170" s="391">
        <f t="shared" si="37"/>
        <v>1434</v>
      </c>
      <c r="D170" s="391">
        <f t="shared" si="37"/>
        <v>4600</v>
      </c>
      <c r="E170" s="391">
        <f t="shared" si="37"/>
        <v>6367</v>
      </c>
      <c r="F170" s="391">
        <f t="shared" si="37"/>
        <v>6901</v>
      </c>
      <c r="G170" s="391">
        <f t="shared" si="37"/>
        <v>1853</v>
      </c>
      <c r="H170" s="391">
        <f t="shared" si="37"/>
        <v>960</v>
      </c>
      <c r="I170" s="391">
        <f t="shared" si="37"/>
        <v>1801</v>
      </c>
      <c r="J170" s="391">
        <f t="shared" si="37"/>
        <v>1346</v>
      </c>
      <c r="K170" s="391">
        <f t="shared" si="37"/>
        <v>1487</v>
      </c>
      <c r="L170" s="391">
        <f t="shared" si="37"/>
        <v>1563</v>
      </c>
      <c r="M170" s="391">
        <f t="shared" si="37"/>
        <v>1266</v>
      </c>
      <c r="N170" s="392">
        <f t="shared" si="32"/>
        <v>30299</v>
      </c>
      <c r="O170" s="387" t="s">
        <v>207</v>
      </c>
      <c r="Q170" s="373"/>
    </row>
    <row r="171" spans="1:17" ht="18" customHeight="1" x14ac:dyDescent="0.25">
      <c r="A171" s="388" t="s">
        <v>275</v>
      </c>
      <c r="B171" s="367">
        <v>31</v>
      </c>
      <c r="C171" s="367">
        <v>41</v>
      </c>
      <c r="D171" s="367">
        <v>55</v>
      </c>
      <c r="E171" s="367">
        <v>101</v>
      </c>
      <c r="F171" s="367">
        <v>270</v>
      </c>
      <c r="G171" s="367">
        <v>59</v>
      </c>
      <c r="H171" s="367">
        <v>13</v>
      </c>
      <c r="I171" s="367">
        <v>37</v>
      </c>
      <c r="J171" s="367">
        <v>65</v>
      </c>
      <c r="K171" s="367">
        <v>55</v>
      </c>
      <c r="L171" s="367">
        <v>45</v>
      </c>
      <c r="M171" s="367">
        <v>39</v>
      </c>
      <c r="N171" s="368">
        <f t="shared" si="32"/>
        <v>811</v>
      </c>
      <c r="O171" s="373" t="s">
        <v>546</v>
      </c>
    </row>
    <row r="172" spans="1:17" ht="18" customHeight="1" x14ac:dyDescent="0.25">
      <c r="A172" s="388" t="s">
        <v>170</v>
      </c>
      <c r="B172" s="367">
        <v>690</v>
      </c>
      <c r="C172" s="367">
        <v>1393</v>
      </c>
      <c r="D172" s="367">
        <v>4545</v>
      </c>
      <c r="E172" s="367">
        <v>6266</v>
      </c>
      <c r="F172" s="367">
        <v>6631</v>
      </c>
      <c r="G172" s="367">
        <v>1794</v>
      </c>
      <c r="H172" s="367">
        <v>947</v>
      </c>
      <c r="I172" s="367">
        <v>1764</v>
      </c>
      <c r="J172" s="367">
        <v>1281</v>
      </c>
      <c r="K172" s="367">
        <v>1432</v>
      </c>
      <c r="L172" s="367">
        <v>1518</v>
      </c>
      <c r="M172" s="367">
        <v>1227</v>
      </c>
      <c r="N172" s="368">
        <f t="shared" si="32"/>
        <v>29488</v>
      </c>
      <c r="O172" s="373" t="s">
        <v>547</v>
      </c>
    </row>
    <row r="173" spans="1:17" s="383" customFormat="1" ht="23.85" customHeight="1" x14ac:dyDescent="0.3">
      <c r="A173" s="390" t="s">
        <v>787</v>
      </c>
      <c r="B173" s="391">
        <f t="shared" ref="B173:M173" si="38">SUM(B174:B180)</f>
        <v>426</v>
      </c>
      <c r="C173" s="391">
        <f t="shared" si="38"/>
        <v>915</v>
      </c>
      <c r="D173" s="391">
        <f t="shared" si="38"/>
        <v>2372</v>
      </c>
      <c r="E173" s="391">
        <f t="shared" si="38"/>
        <v>4283</v>
      </c>
      <c r="F173" s="391">
        <f t="shared" si="38"/>
        <v>5387</v>
      </c>
      <c r="G173" s="391">
        <f t="shared" si="38"/>
        <v>3652</v>
      </c>
      <c r="H173" s="391">
        <f t="shared" si="38"/>
        <v>4267</v>
      </c>
      <c r="I173" s="391">
        <f t="shared" si="38"/>
        <v>6390</v>
      </c>
      <c r="J173" s="391">
        <f t="shared" si="38"/>
        <v>4764</v>
      </c>
      <c r="K173" s="391">
        <f t="shared" si="38"/>
        <v>2828</v>
      </c>
      <c r="L173" s="391">
        <f t="shared" si="38"/>
        <v>1717</v>
      </c>
      <c r="M173" s="391">
        <f t="shared" si="38"/>
        <v>778</v>
      </c>
      <c r="N173" s="392">
        <f t="shared" si="32"/>
        <v>37779</v>
      </c>
      <c r="O173" s="387" t="s">
        <v>209</v>
      </c>
      <c r="Q173" s="373"/>
    </row>
    <row r="174" spans="1:17" ht="18" customHeight="1" x14ac:dyDescent="0.25">
      <c r="A174" s="388" t="s">
        <v>788</v>
      </c>
      <c r="B174" s="367">
        <v>219</v>
      </c>
      <c r="C174" s="367">
        <v>239</v>
      </c>
      <c r="D174" s="367">
        <v>279</v>
      </c>
      <c r="E174" s="367">
        <v>344</v>
      </c>
      <c r="F174" s="367">
        <v>526</v>
      </c>
      <c r="G174" s="367">
        <v>472</v>
      </c>
      <c r="H174" s="367">
        <v>286</v>
      </c>
      <c r="I174" s="367">
        <v>806</v>
      </c>
      <c r="J174" s="367">
        <v>333</v>
      </c>
      <c r="K174" s="367">
        <v>436</v>
      </c>
      <c r="L174" s="367">
        <v>154</v>
      </c>
      <c r="M174" s="367">
        <v>66</v>
      </c>
      <c r="N174" s="368">
        <f t="shared" si="32"/>
        <v>4160</v>
      </c>
      <c r="O174" s="373" t="s">
        <v>548</v>
      </c>
    </row>
    <row r="175" spans="1:17" ht="18" customHeight="1" x14ac:dyDescent="0.25">
      <c r="A175" s="388" t="s">
        <v>789</v>
      </c>
      <c r="B175" s="367">
        <v>8</v>
      </c>
      <c r="C175" s="367">
        <v>0</v>
      </c>
      <c r="D175" s="367">
        <v>12</v>
      </c>
      <c r="E175" s="367">
        <v>120</v>
      </c>
      <c r="F175" s="367">
        <v>158</v>
      </c>
      <c r="G175" s="367">
        <v>28</v>
      </c>
      <c r="H175" s="367">
        <v>187</v>
      </c>
      <c r="I175" s="367">
        <v>161</v>
      </c>
      <c r="J175" s="367">
        <v>131</v>
      </c>
      <c r="K175" s="367">
        <v>107</v>
      </c>
      <c r="L175" s="367">
        <v>36</v>
      </c>
      <c r="M175" s="367">
        <v>13</v>
      </c>
      <c r="N175" s="368">
        <f t="shared" si="32"/>
        <v>961</v>
      </c>
      <c r="O175" s="373" t="s">
        <v>931</v>
      </c>
    </row>
    <row r="176" spans="1:17" ht="18" customHeight="1" x14ac:dyDescent="0.25">
      <c r="A176" s="388" t="s">
        <v>790</v>
      </c>
      <c r="B176" s="367">
        <v>0</v>
      </c>
      <c r="C176" s="367">
        <v>0</v>
      </c>
      <c r="D176" s="367">
        <v>0</v>
      </c>
      <c r="E176" s="367">
        <v>0</v>
      </c>
      <c r="F176" s="367">
        <v>0</v>
      </c>
      <c r="G176" s="367">
        <v>0</v>
      </c>
      <c r="H176" s="367">
        <v>0</v>
      </c>
      <c r="I176" s="367">
        <v>0</v>
      </c>
      <c r="J176" s="367">
        <v>0</v>
      </c>
      <c r="K176" s="367">
        <v>0</v>
      </c>
      <c r="L176" s="367">
        <v>0</v>
      </c>
      <c r="M176" s="367">
        <v>0</v>
      </c>
      <c r="N176" s="368">
        <f t="shared" si="32"/>
        <v>0</v>
      </c>
      <c r="O176" s="373" t="s">
        <v>932</v>
      </c>
    </row>
    <row r="177" spans="1:17" ht="18" customHeight="1" x14ac:dyDescent="0.25">
      <c r="A177" s="388" t="s">
        <v>791</v>
      </c>
      <c r="B177" s="367">
        <v>81</v>
      </c>
      <c r="C177" s="367">
        <v>242</v>
      </c>
      <c r="D177" s="367">
        <v>1510</v>
      </c>
      <c r="E177" s="367">
        <v>1889</v>
      </c>
      <c r="F177" s="367">
        <v>1790</v>
      </c>
      <c r="G177" s="367">
        <v>934</v>
      </c>
      <c r="H177" s="367">
        <v>1202</v>
      </c>
      <c r="I177" s="367">
        <v>1577</v>
      </c>
      <c r="J177" s="367">
        <v>1350</v>
      </c>
      <c r="K177" s="367">
        <v>786</v>
      </c>
      <c r="L177" s="367">
        <v>997</v>
      </c>
      <c r="M177" s="367">
        <v>533</v>
      </c>
      <c r="N177" s="368">
        <f t="shared" si="32"/>
        <v>12891</v>
      </c>
      <c r="O177" s="373" t="s">
        <v>841</v>
      </c>
    </row>
    <row r="178" spans="1:17" ht="18" customHeight="1" x14ac:dyDescent="0.25">
      <c r="A178" s="388" t="s">
        <v>173</v>
      </c>
      <c r="B178" s="367">
        <v>0</v>
      </c>
      <c r="C178" s="367">
        <v>0</v>
      </c>
      <c r="D178" s="367">
        <v>0</v>
      </c>
      <c r="E178" s="367">
        <v>0</v>
      </c>
      <c r="F178" s="367">
        <v>0</v>
      </c>
      <c r="G178" s="367">
        <v>0</v>
      </c>
      <c r="H178" s="367">
        <v>0</v>
      </c>
      <c r="I178" s="367">
        <v>0</v>
      </c>
      <c r="J178" s="367">
        <v>0</v>
      </c>
      <c r="K178" s="367">
        <v>0</v>
      </c>
      <c r="L178" s="367">
        <v>0</v>
      </c>
      <c r="M178" s="367">
        <v>0</v>
      </c>
      <c r="N178" s="368">
        <f t="shared" si="32"/>
        <v>0</v>
      </c>
      <c r="O178" s="373" t="s">
        <v>550</v>
      </c>
    </row>
    <row r="179" spans="1:17" ht="18" customHeight="1" x14ac:dyDescent="0.25">
      <c r="A179" s="388" t="s">
        <v>792</v>
      </c>
      <c r="B179" s="367">
        <v>14</v>
      </c>
      <c r="C179" s="367">
        <v>215</v>
      </c>
      <c r="D179" s="367">
        <v>175</v>
      </c>
      <c r="E179" s="367">
        <v>912</v>
      </c>
      <c r="F179" s="367">
        <v>1441</v>
      </c>
      <c r="G179" s="367">
        <v>1237</v>
      </c>
      <c r="H179" s="367">
        <v>1229</v>
      </c>
      <c r="I179" s="367">
        <v>1821</v>
      </c>
      <c r="J179" s="367">
        <v>1510</v>
      </c>
      <c r="K179" s="367">
        <v>786</v>
      </c>
      <c r="L179" s="367">
        <v>230</v>
      </c>
      <c r="M179" s="367">
        <v>0</v>
      </c>
      <c r="N179" s="368">
        <f t="shared" si="32"/>
        <v>9570</v>
      </c>
      <c r="O179" s="373" t="s">
        <v>881</v>
      </c>
    </row>
    <row r="180" spans="1:17" ht="18" customHeight="1" x14ac:dyDescent="0.25">
      <c r="A180" s="388" t="s">
        <v>174</v>
      </c>
      <c r="B180" s="367">
        <v>104</v>
      </c>
      <c r="C180" s="367">
        <v>219</v>
      </c>
      <c r="D180" s="367">
        <v>396</v>
      </c>
      <c r="E180" s="367">
        <v>1018</v>
      </c>
      <c r="F180" s="367">
        <v>1472</v>
      </c>
      <c r="G180" s="367">
        <v>981</v>
      </c>
      <c r="H180" s="367">
        <v>1363</v>
      </c>
      <c r="I180" s="367">
        <v>2025</v>
      </c>
      <c r="J180" s="367">
        <v>1440</v>
      </c>
      <c r="K180" s="367">
        <v>713</v>
      </c>
      <c r="L180" s="367">
        <v>300</v>
      </c>
      <c r="M180" s="367">
        <v>166</v>
      </c>
      <c r="N180" s="368">
        <f t="shared" si="32"/>
        <v>10197</v>
      </c>
      <c r="O180" s="373" t="s">
        <v>618</v>
      </c>
    </row>
    <row r="181" spans="1:17" ht="23.85" customHeight="1" x14ac:dyDescent="0.3">
      <c r="A181" s="390" t="s">
        <v>961</v>
      </c>
      <c r="B181" s="391">
        <f t="shared" ref="B181:M181" si="39">SUM(B182:B182)</f>
        <v>202</v>
      </c>
      <c r="C181" s="391">
        <f t="shared" si="39"/>
        <v>316</v>
      </c>
      <c r="D181" s="391">
        <f t="shared" si="39"/>
        <v>530</v>
      </c>
      <c r="E181" s="391">
        <f t="shared" si="39"/>
        <v>671</v>
      </c>
      <c r="F181" s="391">
        <f t="shared" si="39"/>
        <v>1848</v>
      </c>
      <c r="G181" s="391">
        <f t="shared" si="39"/>
        <v>1047</v>
      </c>
      <c r="H181" s="391">
        <f t="shared" si="39"/>
        <v>445</v>
      </c>
      <c r="I181" s="391">
        <f t="shared" si="39"/>
        <v>1341</v>
      </c>
      <c r="J181" s="391">
        <f t="shared" si="39"/>
        <v>408</v>
      </c>
      <c r="K181" s="391">
        <f t="shared" si="39"/>
        <v>253</v>
      </c>
      <c r="L181" s="391">
        <f t="shared" si="39"/>
        <v>224</v>
      </c>
      <c r="M181" s="391">
        <f t="shared" si="39"/>
        <v>388</v>
      </c>
      <c r="N181" s="392">
        <f t="shared" si="32"/>
        <v>7673</v>
      </c>
      <c r="O181" s="387" t="s">
        <v>962</v>
      </c>
    </row>
    <row r="182" spans="1:17" ht="18" customHeight="1" x14ac:dyDescent="0.25">
      <c r="A182" s="388" t="s">
        <v>963</v>
      </c>
      <c r="B182" s="367">
        <v>202</v>
      </c>
      <c r="C182" s="367">
        <v>316</v>
      </c>
      <c r="D182" s="367">
        <v>530</v>
      </c>
      <c r="E182" s="367">
        <v>671</v>
      </c>
      <c r="F182" s="367">
        <v>1848</v>
      </c>
      <c r="G182" s="367">
        <v>1047</v>
      </c>
      <c r="H182" s="367">
        <v>445</v>
      </c>
      <c r="I182" s="367">
        <v>1341</v>
      </c>
      <c r="J182" s="367">
        <v>408</v>
      </c>
      <c r="K182" s="367">
        <v>253</v>
      </c>
      <c r="L182" s="367">
        <v>224</v>
      </c>
      <c r="M182" s="367">
        <v>388</v>
      </c>
      <c r="N182" s="368">
        <f t="shared" si="32"/>
        <v>7673</v>
      </c>
      <c r="O182" s="373" t="s">
        <v>964</v>
      </c>
    </row>
    <row r="183" spans="1:17" ht="18" customHeight="1" x14ac:dyDescent="0.3">
      <c r="A183" s="390" t="s">
        <v>987</v>
      </c>
      <c r="B183" s="391">
        <f t="shared" ref="B183:M183" si="40">SUM(B184:B184)</f>
        <v>0</v>
      </c>
      <c r="C183" s="391">
        <f t="shared" si="40"/>
        <v>0</v>
      </c>
      <c r="D183" s="391">
        <f t="shared" si="40"/>
        <v>0</v>
      </c>
      <c r="E183" s="391">
        <f t="shared" si="40"/>
        <v>0</v>
      </c>
      <c r="F183" s="391">
        <f t="shared" si="40"/>
        <v>0</v>
      </c>
      <c r="G183" s="391">
        <f t="shared" si="40"/>
        <v>517</v>
      </c>
      <c r="H183" s="391">
        <f t="shared" si="40"/>
        <v>599</v>
      </c>
      <c r="I183" s="391">
        <f t="shared" si="40"/>
        <v>906</v>
      </c>
      <c r="J183" s="391">
        <f t="shared" si="40"/>
        <v>420</v>
      </c>
      <c r="K183" s="391">
        <f t="shared" si="40"/>
        <v>8</v>
      </c>
      <c r="L183" s="391">
        <f t="shared" si="40"/>
        <v>0</v>
      </c>
      <c r="M183" s="391">
        <f t="shared" si="40"/>
        <v>119</v>
      </c>
      <c r="N183" s="392">
        <f t="shared" si="32"/>
        <v>2569</v>
      </c>
      <c r="O183" s="373"/>
    </row>
    <row r="184" spans="1:17" ht="18" customHeight="1" x14ac:dyDescent="0.25">
      <c r="A184" s="388" t="s">
        <v>988</v>
      </c>
      <c r="B184" s="367">
        <v>0</v>
      </c>
      <c r="C184" s="367">
        <v>0</v>
      </c>
      <c r="D184" s="367">
        <v>0</v>
      </c>
      <c r="E184" s="367">
        <v>0</v>
      </c>
      <c r="F184" s="367">
        <v>0</v>
      </c>
      <c r="G184" s="367">
        <v>517</v>
      </c>
      <c r="H184" s="367">
        <v>599</v>
      </c>
      <c r="I184" s="367">
        <v>906</v>
      </c>
      <c r="J184" s="367">
        <v>420</v>
      </c>
      <c r="K184" s="367">
        <v>8</v>
      </c>
      <c r="L184" s="367">
        <v>0</v>
      </c>
      <c r="M184" s="367">
        <v>119</v>
      </c>
      <c r="N184" s="368">
        <f t="shared" si="32"/>
        <v>2569</v>
      </c>
      <c r="O184" s="373"/>
    </row>
    <row r="185" spans="1:17" s="383" customFormat="1" ht="23.85" customHeight="1" x14ac:dyDescent="0.3">
      <c r="A185" s="390" t="s">
        <v>793</v>
      </c>
      <c r="B185" s="391">
        <f t="shared" ref="B185:M185" si="41">SUM(B186:B186)</f>
        <v>1194</v>
      </c>
      <c r="C185" s="391">
        <f t="shared" si="41"/>
        <v>1739</v>
      </c>
      <c r="D185" s="391">
        <f t="shared" si="41"/>
        <v>3449</v>
      </c>
      <c r="E185" s="391">
        <f t="shared" si="41"/>
        <v>3966</v>
      </c>
      <c r="F185" s="391">
        <f t="shared" si="41"/>
        <v>5885</v>
      </c>
      <c r="G185" s="391">
        <f t="shared" si="41"/>
        <v>3926</v>
      </c>
      <c r="H185" s="391">
        <f t="shared" si="41"/>
        <v>2222</v>
      </c>
      <c r="I185" s="391">
        <f t="shared" si="41"/>
        <v>3002</v>
      </c>
      <c r="J185" s="391">
        <f t="shared" si="41"/>
        <v>3949</v>
      </c>
      <c r="K185" s="391">
        <f t="shared" si="41"/>
        <v>2895</v>
      </c>
      <c r="L185" s="391">
        <f t="shared" si="41"/>
        <v>1184</v>
      </c>
      <c r="M185" s="391">
        <f t="shared" si="41"/>
        <v>1493</v>
      </c>
      <c r="N185" s="392">
        <f t="shared" si="32"/>
        <v>34904</v>
      </c>
      <c r="O185" s="387" t="s">
        <v>213</v>
      </c>
      <c r="Q185" s="373"/>
    </row>
    <row r="186" spans="1:17" ht="18" customHeight="1" x14ac:dyDescent="0.25">
      <c r="A186" s="388" t="s">
        <v>794</v>
      </c>
      <c r="B186" s="367">
        <v>1194</v>
      </c>
      <c r="C186" s="367">
        <v>1739</v>
      </c>
      <c r="D186" s="367">
        <v>3449</v>
      </c>
      <c r="E186" s="367">
        <v>3966</v>
      </c>
      <c r="F186" s="367">
        <v>5885</v>
      </c>
      <c r="G186" s="367">
        <v>3926</v>
      </c>
      <c r="H186" s="367">
        <v>2222</v>
      </c>
      <c r="I186" s="367">
        <v>3002</v>
      </c>
      <c r="J186" s="367">
        <v>3949</v>
      </c>
      <c r="K186" s="367">
        <v>2895</v>
      </c>
      <c r="L186" s="367">
        <v>1184</v>
      </c>
      <c r="M186" s="367">
        <v>1493</v>
      </c>
      <c r="N186" s="368">
        <f t="shared" si="32"/>
        <v>34904</v>
      </c>
      <c r="O186" s="373" t="s">
        <v>552</v>
      </c>
    </row>
    <row r="187" spans="1:17" s="383" customFormat="1" ht="23.85" customHeight="1" x14ac:dyDescent="0.3">
      <c r="A187" s="390" t="s">
        <v>795</v>
      </c>
      <c r="B187" s="391">
        <f t="shared" ref="B187:M187" si="42">SUM(B188:B188)</f>
        <v>778</v>
      </c>
      <c r="C187" s="391">
        <f t="shared" si="42"/>
        <v>763</v>
      </c>
      <c r="D187" s="391">
        <f t="shared" si="42"/>
        <v>627</v>
      </c>
      <c r="E187" s="391">
        <f t="shared" si="42"/>
        <v>5847</v>
      </c>
      <c r="F187" s="391">
        <f t="shared" si="42"/>
        <v>2292</v>
      </c>
      <c r="G187" s="391">
        <f t="shared" si="42"/>
        <v>3408</v>
      </c>
      <c r="H187" s="391">
        <f t="shared" si="42"/>
        <v>3556</v>
      </c>
      <c r="I187" s="391">
        <f t="shared" si="42"/>
        <v>3469</v>
      </c>
      <c r="J187" s="391">
        <f t="shared" si="42"/>
        <v>2455</v>
      </c>
      <c r="K187" s="391">
        <f t="shared" si="42"/>
        <v>1523</v>
      </c>
      <c r="L187" s="391">
        <f t="shared" si="42"/>
        <v>952</v>
      </c>
      <c r="M187" s="391">
        <f t="shared" si="42"/>
        <v>938</v>
      </c>
      <c r="N187" s="392">
        <f t="shared" si="32"/>
        <v>26608</v>
      </c>
      <c r="O187" s="387" t="s">
        <v>215</v>
      </c>
      <c r="Q187" s="373"/>
    </row>
    <row r="188" spans="1:17" ht="17.7" customHeight="1" x14ac:dyDescent="0.25">
      <c r="A188" s="388" t="s">
        <v>971</v>
      </c>
      <c r="B188" s="367">
        <v>778</v>
      </c>
      <c r="C188" s="367">
        <v>763</v>
      </c>
      <c r="D188" s="367">
        <v>627</v>
      </c>
      <c r="E188" s="367">
        <v>5847</v>
      </c>
      <c r="F188" s="367">
        <v>2292</v>
      </c>
      <c r="G188" s="367">
        <v>3408</v>
      </c>
      <c r="H188" s="367">
        <v>3556</v>
      </c>
      <c r="I188" s="367">
        <v>3469</v>
      </c>
      <c r="J188" s="367">
        <v>2455</v>
      </c>
      <c r="K188" s="367">
        <v>1523</v>
      </c>
      <c r="L188" s="367">
        <v>952</v>
      </c>
      <c r="M188" s="367">
        <v>938</v>
      </c>
      <c r="N188" s="368">
        <f t="shared" si="32"/>
        <v>26608</v>
      </c>
      <c r="O188" s="373" t="s">
        <v>553</v>
      </c>
    </row>
    <row r="189" spans="1:17" s="383" customFormat="1" ht="23.85" customHeight="1" x14ac:dyDescent="0.3">
      <c r="A189" s="390" t="s">
        <v>796</v>
      </c>
      <c r="B189" s="391">
        <f t="shared" ref="B189:M189" si="43">SUM(B190:B190)</f>
        <v>80</v>
      </c>
      <c r="C189" s="391">
        <f t="shared" si="43"/>
        <v>180</v>
      </c>
      <c r="D189" s="391">
        <f t="shared" si="43"/>
        <v>360</v>
      </c>
      <c r="E189" s="391">
        <f t="shared" si="43"/>
        <v>410</v>
      </c>
      <c r="F189" s="391">
        <f t="shared" si="43"/>
        <v>1190</v>
      </c>
      <c r="G189" s="391">
        <f t="shared" si="43"/>
        <v>825</v>
      </c>
      <c r="H189" s="391">
        <f t="shared" si="43"/>
        <v>750</v>
      </c>
      <c r="I189" s="391">
        <f t="shared" si="43"/>
        <v>925</v>
      </c>
      <c r="J189" s="391">
        <f t="shared" si="43"/>
        <v>1100</v>
      </c>
      <c r="K189" s="391">
        <f t="shared" si="43"/>
        <v>600</v>
      </c>
      <c r="L189" s="391">
        <f t="shared" si="43"/>
        <v>800</v>
      </c>
      <c r="M189" s="391">
        <f t="shared" si="43"/>
        <v>550</v>
      </c>
      <c r="N189" s="392">
        <f t="shared" si="32"/>
        <v>7770</v>
      </c>
      <c r="O189" s="387" t="s">
        <v>217</v>
      </c>
      <c r="Q189" s="373"/>
    </row>
    <row r="190" spans="1:17" ht="18" customHeight="1" x14ac:dyDescent="0.25">
      <c r="A190" s="388" t="s">
        <v>797</v>
      </c>
      <c r="B190" s="367">
        <v>80</v>
      </c>
      <c r="C190" s="367">
        <v>180</v>
      </c>
      <c r="D190" s="367">
        <v>360</v>
      </c>
      <c r="E190" s="367">
        <v>410</v>
      </c>
      <c r="F190" s="367">
        <v>1190</v>
      </c>
      <c r="G190" s="367">
        <v>825</v>
      </c>
      <c r="H190" s="367">
        <v>750</v>
      </c>
      <c r="I190" s="367">
        <v>925</v>
      </c>
      <c r="J190" s="367">
        <v>1100</v>
      </c>
      <c r="K190" s="367">
        <v>600</v>
      </c>
      <c r="L190" s="367">
        <v>800</v>
      </c>
      <c r="M190" s="367">
        <v>550</v>
      </c>
      <c r="N190" s="368">
        <f t="shared" si="32"/>
        <v>7770</v>
      </c>
      <c r="O190" s="373" t="s">
        <v>554</v>
      </c>
    </row>
    <row r="191" spans="1:17" s="383" customFormat="1" ht="23.85" customHeight="1" x14ac:dyDescent="0.3">
      <c r="A191" s="390" t="s">
        <v>798</v>
      </c>
      <c r="B191" s="391">
        <f>SUM(B192:B193)</f>
        <v>5192</v>
      </c>
      <c r="C191" s="391">
        <f t="shared" ref="C191:I191" si="44">SUM(C192:C193)</f>
        <v>8272</v>
      </c>
      <c r="D191" s="391">
        <f t="shared" si="44"/>
        <v>9334</v>
      </c>
      <c r="E191" s="391">
        <f t="shared" si="44"/>
        <v>10340</v>
      </c>
      <c r="F191" s="391">
        <f t="shared" si="44"/>
        <v>7253</v>
      </c>
      <c r="G191" s="391">
        <f t="shared" si="44"/>
        <v>4329</v>
      </c>
      <c r="H191" s="391">
        <f t="shared" si="44"/>
        <v>5003</v>
      </c>
      <c r="I191" s="391">
        <f t="shared" si="44"/>
        <v>6852</v>
      </c>
      <c r="J191" s="391">
        <f>SUM(J192:J193)</f>
        <v>6244</v>
      </c>
      <c r="K191" s="391">
        <f>SUM(K192:K193)</f>
        <v>11577</v>
      </c>
      <c r="L191" s="391">
        <f>SUM(L192:L193)</f>
        <v>11545</v>
      </c>
      <c r="M191" s="391">
        <f>SUM(M192:M193)</f>
        <v>6281</v>
      </c>
      <c r="N191" s="392">
        <f t="shared" si="32"/>
        <v>92222</v>
      </c>
      <c r="O191" s="387" t="s">
        <v>219</v>
      </c>
      <c r="Q191" s="373"/>
    </row>
    <row r="192" spans="1:17" s="383" customFormat="1" ht="21.6" customHeight="1" x14ac:dyDescent="0.25">
      <c r="A192" s="369" t="s">
        <v>1003</v>
      </c>
      <c r="B192" s="367">
        <v>4973</v>
      </c>
      <c r="C192" s="367">
        <v>7986</v>
      </c>
      <c r="D192" s="367">
        <v>8922</v>
      </c>
      <c r="E192" s="367">
        <v>8771</v>
      </c>
      <c r="F192" s="367">
        <v>4494</v>
      </c>
      <c r="G192" s="367">
        <v>2229</v>
      </c>
      <c r="H192" s="367">
        <v>2471</v>
      </c>
      <c r="I192" s="367">
        <v>3652</v>
      </c>
      <c r="J192" s="367">
        <v>2871</v>
      </c>
      <c r="K192" s="367">
        <v>8688</v>
      </c>
      <c r="L192" s="367">
        <v>10755</v>
      </c>
      <c r="M192" s="367">
        <v>5705</v>
      </c>
      <c r="N192" s="368">
        <f t="shared" si="32"/>
        <v>71517</v>
      </c>
      <c r="O192" s="387"/>
      <c r="Q192" s="373"/>
    </row>
    <row r="193" spans="1:20" ht="18" customHeight="1" x14ac:dyDescent="0.25">
      <c r="A193" s="388" t="s">
        <v>182</v>
      </c>
      <c r="B193" s="367">
        <v>219</v>
      </c>
      <c r="C193" s="367">
        <v>286</v>
      </c>
      <c r="D193" s="367">
        <v>412</v>
      </c>
      <c r="E193" s="367">
        <v>1569</v>
      </c>
      <c r="F193" s="367">
        <v>2759</v>
      </c>
      <c r="G193" s="367">
        <v>2100</v>
      </c>
      <c r="H193" s="367">
        <v>2532</v>
      </c>
      <c r="I193" s="367">
        <v>3200</v>
      </c>
      <c r="J193" s="367">
        <v>3373</v>
      </c>
      <c r="K193" s="367">
        <v>2889</v>
      </c>
      <c r="L193" s="367">
        <v>790</v>
      </c>
      <c r="M193" s="367">
        <v>576</v>
      </c>
      <c r="N193" s="368">
        <f t="shared" si="32"/>
        <v>20705</v>
      </c>
      <c r="O193" s="373" t="s">
        <v>555</v>
      </c>
    </row>
    <row r="194" spans="1:20" s="383" customFormat="1" ht="23.85" customHeight="1" x14ac:dyDescent="0.3">
      <c r="A194" s="393" t="s">
        <v>799</v>
      </c>
      <c r="B194" s="391">
        <f t="shared" ref="B194:M194" si="45">SUM(B195:B196)</f>
        <v>74</v>
      </c>
      <c r="C194" s="391">
        <f t="shared" si="45"/>
        <v>257</v>
      </c>
      <c r="D194" s="391">
        <f t="shared" si="45"/>
        <v>357</v>
      </c>
      <c r="E194" s="391">
        <f t="shared" si="45"/>
        <v>364</v>
      </c>
      <c r="F194" s="391">
        <f t="shared" si="45"/>
        <v>1100</v>
      </c>
      <c r="G194" s="391">
        <f t="shared" si="45"/>
        <v>426</v>
      </c>
      <c r="H194" s="391">
        <f t="shared" si="45"/>
        <v>131</v>
      </c>
      <c r="I194" s="391">
        <f t="shared" si="45"/>
        <v>444</v>
      </c>
      <c r="J194" s="391">
        <f t="shared" si="45"/>
        <v>246</v>
      </c>
      <c r="K194" s="391">
        <f t="shared" si="45"/>
        <v>435</v>
      </c>
      <c r="L194" s="391">
        <f t="shared" si="45"/>
        <v>364</v>
      </c>
      <c r="M194" s="391">
        <f t="shared" si="45"/>
        <v>426</v>
      </c>
      <c r="N194" s="392">
        <f t="shared" si="32"/>
        <v>4624</v>
      </c>
      <c r="O194" s="387" t="s">
        <v>286</v>
      </c>
      <c r="P194" s="387"/>
      <c r="Q194" s="387"/>
      <c r="R194" s="387"/>
      <c r="S194" s="387"/>
      <c r="T194" s="387"/>
    </row>
    <row r="195" spans="1:20" ht="18" customHeight="1" x14ac:dyDescent="0.3">
      <c r="A195" s="399" t="s">
        <v>972</v>
      </c>
      <c r="B195" s="367">
        <v>9</v>
      </c>
      <c r="C195" s="367">
        <v>0</v>
      </c>
      <c r="D195" s="367">
        <v>34</v>
      </c>
      <c r="E195" s="367">
        <v>34</v>
      </c>
      <c r="F195" s="367">
        <v>227</v>
      </c>
      <c r="G195" s="367">
        <v>98</v>
      </c>
      <c r="H195" s="367">
        <v>30</v>
      </c>
      <c r="I195" s="367">
        <v>75</v>
      </c>
      <c r="J195" s="367">
        <v>69</v>
      </c>
      <c r="K195" s="367">
        <v>169</v>
      </c>
      <c r="L195" s="367">
        <v>46</v>
      </c>
      <c r="M195" s="367">
        <v>0</v>
      </c>
      <c r="N195" s="368">
        <f t="shared" si="32"/>
        <v>791</v>
      </c>
      <c r="O195" s="373" t="s">
        <v>915</v>
      </c>
    </row>
    <row r="196" spans="1:20" ht="18" customHeight="1" x14ac:dyDescent="0.25">
      <c r="A196" s="388" t="s">
        <v>277</v>
      </c>
      <c r="B196" s="367">
        <v>65</v>
      </c>
      <c r="C196" s="367">
        <v>257</v>
      </c>
      <c r="D196" s="367">
        <v>323</v>
      </c>
      <c r="E196" s="367">
        <v>330</v>
      </c>
      <c r="F196" s="367">
        <v>873</v>
      </c>
      <c r="G196" s="367">
        <v>328</v>
      </c>
      <c r="H196" s="367">
        <v>101</v>
      </c>
      <c r="I196" s="367">
        <v>369</v>
      </c>
      <c r="J196" s="367">
        <v>177</v>
      </c>
      <c r="K196" s="367">
        <v>266</v>
      </c>
      <c r="L196" s="367">
        <v>318</v>
      </c>
      <c r="M196" s="367">
        <v>426</v>
      </c>
      <c r="N196" s="368">
        <f t="shared" si="32"/>
        <v>3833</v>
      </c>
      <c r="O196" s="373" t="s">
        <v>287</v>
      </c>
    </row>
    <row r="197" spans="1:20" s="383" customFormat="1" ht="23.4" customHeight="1" x14ac:dyDescent="0.3">
      <c r="A197" s="390" t="s">
        <v>801</v>
      </c>
      <c r="B197" s="391">
        <f t="shared" ref="B197:M197" si="46">SUM(B198:B199)</f>
        <v>144</v>
      </c>
      <c r="C197" s="391">
        <f t="shared" si="46"/>
        <v>54</v>
      </c>
      <c r="D197" s="391">
        <f t="shared" si="46"/>
        <v>432</v>
      </c>
      <c r="E197" s="391">
        <f t="shared" si="46"/>
        <v>486</v>
      </c>
      <c r="F197" s="391">
        <f t="shared" si="46"/>
        <v>1482</v>
      </c>
      <c r="G197" s="391">
        <f t="shared" si="46"/>
        <v>2394</v>
      </c>
      <c r="H197" s="391">
        <f t="shared" si="46"/>
        <v>3706</v>
      </c>
      <c r="I197" s="391">
        <f t="shared" si="46"/>
        <v>4751</v>
      </c>
      <c r="J197" s="391">
        <f t="shared" si="46"/>
        <v>3048</v>
      </c>
      <c r="K197" s="391">
        <f t="shared" si="46"/>
        <v>1028</v>
      </c>
      <c r="L197" s="391">
        <f t="shared" si="46"/>
        <v>177</v>
      </c>
      <c r="M197" s="391">
        <f t="shared" si="46"/>
        <v>85</v>
      </c>
      <c r="N197" s="392">
        <f t="shared" si="32"/>
        <v>17787</v>
      </c>
      <c r="O197" s="387" t="s">
        <v>221</v>
      </c>
      <c r="Q197" s="373"/>
    </row>
    <row r="198" spans="1:20" s="383" customFormat="1" ht="18" customHeight="1" x14ac:dyDescent="0.25">
      <c r="A198" s="369" t="s">
        <v>802</v>
      </c>
      <c r="B198" s="367">
        <v>66</v>
      </c>
      <c r="C198" s="367">
        <v>35</v>
      </c>
      <c r="D198" s="367">
        <v>75</v>
      </c>
      <c r="E198" s="367">
        <v>159</v>
      </c>
      <c r="F198" s="367">
        <v>638</v>
      </c>
      <c r="G198" s="367">
        <v>1114</v>
      </c>
      <c r="H198" s="367">
        <v>1814</v>
      </c>
      <c r="I198" s="367">
        <v>2161</v>
      </c>
      <c r="J198" s="367">
        <v>1277</v>
      </c>
      <c r="K198" s="367">
        <v>389</v>
      </c>
      <c r="L198" s="367">
        <v>69</v>
      </c>
      <c r="M198" s="367">
        <v>32</v>
      </c>
      <c r="N198" s="368">
        <f t="shared" si="32"/>
        <v>7829</v>
      </c>
      <c r="O198" s="373" t="s">
        <v>884</v>
      </c>
      <c r="Q198" s="373"/>
    </row>
    <row r="199" spans="1:20" ht="18" customHeight="1" x14ac:dyDescent="0.25">
      <c r="A199" s="388" t="s">
        <v>184</v>
      </c>
      <c r="B199" s="367">
        <v>78</v>
      </c>
      <c r="C199" s="367">
        <v>19</v>
      </c>
      <c r="D199" s="367">
        <v>357</v>
      </c>
      <c r="E199" s="367">
        <v>327</v>
      </c>
      <c r="F199" s="367">
        <v>844</v>
      </c>
      <c r="G199" s="367">
        <v>1280</v>
      </c>
      <c r="H199" s="367">
        <v>1892</v>
      </c>
      <c r="I199" s="367">
        <v>2590</v>
      </c>
      <c r="J199" s="367">
        <v>1771</v>
      </c>
      <c r="K199" s="367">
        <v>639</v>
      </c>
      <c r="L199" s="367">
        <v>108</v>
      </c>
      <c r="M199" s="367">
        <v>53</v>
      </c>
      <c r="N199" s="368">
        <f t="shared" si="32"/>
        <v>9958</v>
      </c>
      <c r="O199" s="373" t="s">
        <v>556</v>
      </c>
    </row>
    <row r="200" spans="1:20" s="383" customFormat="1" ht="23.85" customHeight="1" x14ac:dyDescent="0.3">
      <c r="A200" s="393" t="s">
        <v>803</v>
      </c>
      <c r="B200" s="391">
        <f t="shared" ref="B200:M200" si="47">SUM(B201:B201)</f>
        <v>297</v>
      </c>
      <c r="C200" s="391">
        <f t="shared" si="47"/>
        <v>260</v>
      </c>
      <c r="D200" s="391">
        <f t="shared" si="47"/>
        <v>1038</v>
      </c>
      <c r="E200" s="391">
        <f t="shared" si="47"/>
        <v>1032</v>
      </c>
      <c r="F200" s="391">
        <f t="shared" si="47"/>
        <v>5566</v>
      </c>
      <c r="G200" s="391">
        <f t="shared" si="47"/>
        <v>3090</v>
      </c>
      <c r="H200" s="391">
        <f t="shared" si="47"/>
        <v>1222</v>
      </c>
      <c r="I200" s="391">
        <f t="shared" si="47"/>
        <v>1400</v>
      </c>
      <c r="J200" s="391">
        <f t="shared" si="47"/>
        <v>1529</v>
      </c>
      <c r="K200" s="391">
        <f t="shared" si="47"/>
        <v>959</v>
      </c>
      <c r="L200" s="391">
        <f t="shared" si="47"/>
        <v>395</v>
      </c>
      <c r="M200" s="391">
        <f t="shared" si="47"/>
        <v>830</v>
      </c>
      <c r="N200" s="392">
        <f t="shared" si="32"/>
        <v>17618</v>
      </c>
      <c r="O200" s="387" t="s">
        <v>237</v>
      </c>
      <c r="Q200" s="373"/>
    </row>
    <row r="201" spans="1:20" ht="18" customHeight="1" x14ac:dyDescent="0.25">
      <c r="A201" s="388" t="s">
        <v>224</v>
      </c>
      <c r="B201" s="367">
        <v>297</v>
      </c>
      <c r="C201" s="367">
        <v>260</v>
      </c>
      <c r="D201" s="367">
        <v>1038</v>
      </c>
      <c r="E201" s="367">
        <v>1032</v>
      </c>
      <c r="F201" s="367">
        <v>5566</v>
      </c>
      <c r="G201" s="367">
        <v>3090</v>
      </c>
      <c r="H201" s="367">
        <v>1222</v>
      </c>
      <c r="I201" s="367">
        <v>1400</v>
      </c>
      <c r="J201" s="367">
        <v>1529</v>
      </c>
      <c r="K201" s="367">
        <v>959</v>
      </c>
      <c r="L201" s="367">
        <v>395</v>
      </c>
      <c r="M201" s="367">
        <v>830</v>
      </c>
      <c r="N201" s="368">
        <f t="shared" si="32"/>
        <v>17618</v>
      </c>
      <c r="O201" s="373" t="s">
        <v>557</v>
      </c>
      <c r="R201" s="374"/>
    </row>
    <row r="202" spans="1:20" s="383" customFormat="1" ht="23.85" customHeight="1" x14ac:dyDescent="0.3">
      <c r="A202" s="393" t="s">
        <v>804</v>
      </c>
      <c r="B202" s="391">
        <f t="shared" ref="B202:M202" si="48">SUM(B203:B206)</f>
        <v>411</v>
      </c>
      <c r="C202" s="391">
        <f t="shared" si="48"/>
        <v>553</v>
      </c>
      <c r="D202" s="391">
        <f t="shared" si="48"/>
        <v>1182</v>
      </c>
      <c r="E202" s="391">
        <f t="shared" si="48"/>
        <v>683</v>
      </c>
      <c r="F202" s="391">
        <f t="shared" si="48"/>
        <v>1498</v>
      </c>
      <c r="G202" s="391">
        <f t="shared" si="48"/>
        <v>756</v>
      </c>
      <c r="H202" s="391">
        <f t="shared" si="48"/>
        <v>516</v>
      </c>
      <c r="I202" s="391">
        <f t="shared" si="48"/>
        <v>1481</v>
      </c>
      <c r="J202" s="391">
        <f t="shared" si="48"/>
        <v>529</v>
      </c>
      <c r="K202" s="391">
        <f t="shared" si="48"/>
        <v>1120</v>
      </c>
      <c r="L202" s="391">
        <f t="shared" si="48"/>
        <v>466</v>
      </c>
      <c r="M202" s="391">
        <f t="shared" si="48"/>
        <v>320</v>
      </c>
      <c r="N202" s="392">
        <f t="shared" si="32"/>
        <v>9515</v>
      </c>
      <c r="O202" s="387" t="s">
        <v>239</v>
      </c>
      <c r="Q202" s="387"/>
    </row>
    <row r="203" spans="1:20" ht="18" customHeight="1" x14ac:dyDescent="0.25">
      <c r="A203" s="388" t="s">
        <v>805</v>
      </c>
      <c r="B203" s="367">
        <v>0</v>
      </c>
      <c r="C203" s="367">
        <v>0</v>
      </c>
      <c r="D203" s="367">
        <v>109</v>
      </c>
      <c r="E203" s="367">
        <v>60</v>
      </c>
      <c r="F203" s="367">
        <v>0</v>
      </c>
      <c r="G203" s="367">
        <v>58</v>
      </c>
      <c r="H203" s="367">
        <v>70</v>
      </c>
      <c r="I203" s="367">
        <v>40</v>
      </c>
      <c r="J203" s="367">
        <v>56</v>
      </c>
      <c r="K203" s="367">
        <v>155</v>
      </c>
      <c r="L203" s="367">
        <v>12</v>
      </c>
      <c r="M203" s="367">
        <v>9</v>
      </c>
      <c r="N203" s="368">
        <f t="shared" si="32"/>
        <v>569</v>
      </c>
      <c r="O203" s="373" t="s">
        <v>965</v>
      </c>
      <c r="R203" s="374"/>
    </row>
    <row r="204" spans="1:20" ht="18" customHeight="1" x14ac:dyDescent="0.25">
      <c r="A204" s="388" t="s">
        <v>806</v>
      </c>
      <c r="B204" s="367">
        <v>35</v>
      </c>
      <c r="C204" s="367">
        <v>0</v>
      </c>
      <c r="D204" s="367">
        <v>10</v>
      </c>
      <c r="E204" s="367">
        <v>46</v>
      </c>
      <c r="F204" s="367">
        <v>31</v>
      </c>
      <c r="G204" s="367">
        <v>0</v>
      </c>
      <c r="H204" s="367">
        <v>0</v>
      </c>
      <c r="I204" s="367">
        <v>0</v>
      </c>
      <c r="J204" s="367">
        <v>0</v>
      </c>
      <c r="K204" s="367">
        <v>10</v>
      </c>
      <c r="L204" s="367">
        <v>8</v>
      </c>
      <c r="M204" s="367">
        <v>0</v>
      </c>
      <c r="N204" s="368">
        <f t="shared" si="32"/>
        <v>140</v>
      </c>
      <c r="O204" s="373" t="s">
        <v>916</v>
      </c>
      <c r="R204" s="374"/>
    </row>
    <row r="205" spans="1:20" ht="18" customHeight="1" x14ac:dyDescent="0.25">
      <c r="A205" s="388" t="s">
        <v>226</v>
      </c>
      <c r="B205" s="367">
        <v>289</v>
      </c>
      <c r="C205" s="367">
        <v>306</v>
      </c>
      <c r="D205" s="367">
        <v>649</v>
      </c>
      <c r="E205" s="367">
        <v>412</v>
      </c>
      <c r="F205" s="367">
        <v>948</v>
      </c>
      <c r="G205" s="367">
        <v>326</v>
      </c>
      <c r="H205" s="367">
        <v>322</v>
      </c>
      <c r="I205" s="367">
        <v>1013</v>
      </c>
      <c r="J205" s="367">
        <v>413</v>
      </c>
      <c r="K205" s="367">
        <v>755</v>
      </c>
      <c r="L205" s="367">
        <v>365</v>
      </c>
      <c r="M205" s="367">
        <v>205</v>
      </c>
      <c r="N205" s="368">
        <f t="shared" si="32"/>
        <v>6003</v>
      </c>
      <c r="O205" s="373" t="s">
        <v>559</v>
      </c>
      <c r="R205" s="374"/>
    </row>
    <row r="206" spans="1:20" ht="18" customHeight="1" x14ac:dyDescent="0.25">
      <c r="A206" s="388" t="s">
        <v>619</v>
      </c>
      <c r="B206" s="367">
        <v>87</v>
      </c>
      <c r="C206" s="367">
        <v>247</v>
      </c>
      <c r="D206" s="367">
        <v>414</v>
      </c>
      <c r="E206" s="367">
        <v>165</v>
      </c>
      <c r="F206" s="367">
        <v>519</v>
      </c>
      <c r="G206" s="367">
        <v>372</v>
      </c>
      <c r="H206" s="367">
        <v>124</v>
      </c>
      <c r="I206" s="367">
        <v>428</v>
      </c>
      <c r="J206" s="367">
        <v>60</v>
      </c>
      <c r="K206" s="367">
        <v>200</v>
      </c>
      <c r="L206" s="367">
        <v>81</v>
      </c>
      <c r="M206" s="367">
        <v>106</v>
      </c>
      <c r="N206" s="368">
        <f t="shared" si="32"/>
        <v>2803</v>
      </c>
      <c r="O206" s="373" t="s">
        <v>561</v>
      </c>
      <c r="R206" s="374"/>
    </row>
    <row r="207" spans="1:20" s="383" customFormat="1" ht="23.85" customHeight="1" x14ac:dyDescent="0.3">
      <c r="A207" s="390" t="s">
        <v>807</v>
      </c>
      <c r="B207" s="391">
        <f t="shared" ref="B207:L207" si="49">SUM(B208:B208)</f>
        <v>60</v>
      </c>
      <c r="C207" s="391">
        <f t="shared" si="49"/>
        <v>82</v>
      </c>
      <c r="D207" s="391">
        <f t="shared" si="49"/>
        <v>211</v>
      </c>
      <c r="E207" s="391">
        <f t="shared" si="49"/>
        <v>102</v>
      </c>
      <c r="F207" s="391">
        <f t="shared" si="49"/>
        <v>485</v>
      </c>
      <c r="G207" s="391">
        <f t="shared" si="49"/>
        <v>139</v>
      </c>
      <c r="H207" s="391">
        <f t="shared" si="49"/>
        <v>65</v>
      </c>
      <c r="I207" s="391">
        <f t="shared" si="49"/>
        <v>36</v>
      </c>
      <c r="J207" s="391">
        <f t="shared" si="49"/>
        <v>128</v>
      </c>
      <c r="K207" s="391">
        <f t="shared" si="49"/>
        <v>61</v>
      </c>
      <c r="L207" s="391">
        <f t="shared" si="49"/>
        <v>125</v>
      </c>
      <c r="M207" s="391">
        <f>SUM(M208:M208)</f>
        <v>197</v>
      </c>
      <c r="N207" s="392">
        <f t="shared" si="32"/>
        <v>1691</v>
      </c>
      <c r="O207" s="387" t="s">
        <v>290</v>
      </c>
      <c r="Q207" s="373"/>
    </row>
    <row r="208" spans="1:20" ht="18" customHeight="1" x14ac:dyDescent="0.25">
      <c r="A208" s="388" t="s">
        <v>808</v>
      </c>
      <c r="B208" s="367">
        <v>60</v>
      </c>
      <c r="C208" s="367">
        <v>82</v>
      </c>
      <c r="D208" s="367">
        <v>211</v>
      </c>
      <c r="E208" s="367">
        <v>102</v>
      </c>
      <c r="F208" s="367">
        <v>485</v>
      </c>
      <c r="G208" s="367">
        <v>139</v>
      </c>
      <c r="H208" s="367">
        <v>65</v>
      </c>
      <c r="I208" s="367">
        <v>36</v>
      </c>
      <c r="J208" s="367">
        <v>128</v>
      </c>
      <c r="K208" s="367">
        <v>61</v>
      </c>
      <c r="L208" s="367">
        <v>125</v>
      </c>
      <c r="M208" s="367">
        <v>197</v>
      </c>
      <c r="N208" s="368">
        <f t="shared" si="32"/>
        <v>1691</v>
      </c>
      <c r="O208" s="373" t="s">
        <v>562</v>
      </c>
    </row>
    <row r="209" spans="1:20" s="383" customFormat="1" ht="23.85" customHeight="1" x14ac:dyDescent="0.3">
      <c r="A209" s="390" t="s">
        <v>809</v>
      </c>
      <c r="B209" s="391">
        <f t="shared" ref="B209:M209" si="50">SUM(B210:B211)</f>
        <v>6518</v>
      </c>
      <c r="C209" s="391">
        <f t="shared" si="50"/>
        <v>8672</v>
      </c>
      <c r="D209" s="391">
        <f t="shared" si="50"/>
        <v>19800</v>
      </c>
      <c r="E209" s="391">
        <f t="shared" si="50"/>
        <v>30399</v>
      </c>
      <c r="F209" s="391">
        <f t="shared" si="50"/>
        <v>33481</v>
      </c>
      <c r="G209" s="391">
        <f t="shared" si="50"/>
        <v>26482</v>
      </c>
      <c r="H209" s="391">
        <f t="shared" si="50"/>
        <v>23720</v>
      </c>
      <c r="I209" s="391">
        <f t="shared" si="50"/>
        <v>25324</v>
      </c>
      <c r="J209" s="391">
        <f t="shared" si="50"/>
        <v>29776</v>
      </c>
      <c r="K209" s="391">
        <f t="shared" si="50"/>
        <v>27068</v>
      </c>
      <c r="L209" s="391">
        <f t="shared" si="50"/>
        <v>11910</v>
      </c>
      <c r="M209" s="391">
        <f t="shared" si="50"/>
        <v>8439</v>
      </c>
      <c r="N209" s="392">
        <f t="shared" si="32"/>
        <v>251589</v>
      </c>
      <c r="O209" s="387" t="s">
        <v>241</v>
      </c>
      <c r="Q209" s="373"/>
    </row>
    <row r="210" spans="1:20" ht="18" customHeight="1" x14ac:dyDescent="0.25">
      <c r="A210" s="369" t="s">
        <v>412</v>
      </c>
      <c r="B210" s="367">
        <v>13</v>
      </c>
      <c r="C210" s="367">
        <v>47</v>
      </c>
      <c r="D210" s="367">
        <v>325</v>
      </c>
      <c r="E210" s="367">
        <v>160</v>
      </c>
      <c r="F210" s="367">
        <v>297</v>
      </c>
      <c r="G210" s="367">
        <v>62</v>
      </c>
      <c r="H210" s="367">
        <v>131</v>
      </c>
      <c r="I210" s="367">
        <v>318</v>
      </c>
      <c r="J210" s="367">
        <v>294</v>
      </c>
      <c r="K210" s="367">
        <v>41</v>
      </c>
      <c r="L210" s="367">
        <v>130</v>
      </c>
      <c r="M210" s="367">
        <v>17</v>
      </c>
      <c r="N210" s="368">
        <f t="shared" si="32"/>
        <v>1835</v>
      </c>
      <c r="O210" s="373" t="s">
        <v>829</v>
      </c>
      <c r="P210" s="374"/>
      <c r="R210" s="374"/>
      <c r="S210" s="374"/>
      <c r="T210" s="374"/>
    </row>
    <row r="211" spans="1:20" ht="17.7" customHeight="1" x14ac:dyDescent="0.25">
      <c r="A211" s="388" t="s">
        <v>228</v>
      </c>
      <c r="B211" s="367">
        <v>6505</v>
      </c>
      <c r="C211" s="367">
        <v>8625</v>
      </c>
      <c r="D211" s="367">
        <v>19475</v>
      </c>
      <c r="E211" s="367">
        <v>30239</v>
      </c>
      <c r="F211" s="367">
        <v>33184</v>
      </c>
      <c r="G211" s="367">
        <v>26420</v>
      </c>
      <c r="H211" s="367">
        <v>23589</v>
      </c>
      <c r="I211" s="367">
        <v>25006</v>
      </c>
      <c r="J211" s="367">
        <v>29482</v>
      </c>
      <c r="K211" s="367">
        <v>27027</v>
      </c>
      <c r="L211" s="367">
        <v>11780</v>
      </c>
      <c r="M211" s="367">
        <v>8422</v>
      </c>
      <c r="N211" s="368">
        <f t="shared" si="32"/>
        <v>249754</v>
      </c>
      <c r="O211" s="373" t="s">
        <v>563</v>
      </c>
    </row>
    <row r="212" spans="1:20" s="383" customFormat="1" ht="23.85" customHeight="1" x14ac:dyDescent="0.3">
      <c r="A212" s="390" t="s">
        <v>810</v>
      </c>
      <c r="B212" s="391">
        <f t="shared" ref="B212:M212" si="51">SUM(B213:B215)</f>
        <v>0</v>
      </c>
      <c r="C212" s="391">
        <f t="shared" si="51"/>
        <v>0</v>
      </c>
      <c r="D212" s="391">
        <f t="shared" si="51"/>
        <v>0</v>
      </c>
      <c r="E212" s="391">
        <f t="shared" si="51"/>
        <v>75</v>
      </c>
      <c r="F212" s="391">
        <f t="shared" si="51"/>
        <v>199</v>
      </c>
      <c r="G212" s="391">
        <f t="shared" si="51"/>
        <v>1320</v>
      </c>
      <c r="H212" s="391">
        <f t="shared" si="51"/>
        <v>1855</v>
      </c>
      <c r="I212" s="391">
        <f t="shared" si="51"/>
        <v>2000</v>
      </c>
      <c r="J212" s="391">
        <f t="shared" si="51"/>
        <v>1688</v>
      </c>
      <c r="K212" s="391">
        <f t="shared" si="51"/>
        <v>774</v>
      </c>
      <c r="L212" s="391">
        <f t="shared" si="51"/>
        <v>20</v>
      </c>
      <c r="M212" s="391">
        <f t="shared" si="51"/>
        <v>0</v>
      </c>
      <c r="N212" s="392">
        <f t="shared" si="32"/>
        <v>7931</v>
      </c>
      <c r="O212" s="387" t="s">
        <v>243</v>
      </c>
      <c r="Q212" s="373"/>
    </row>
    <row r="213" spans="1:20" ht="18" customHeight="1" x14ac:dyDescent="0.25">
      <c r="A213" s="369" t="s">
        <v>620</v>
      </c>
      <c r="B213" s="367">
        <v>0</v>
      </c>
      <c r="C213" s="367">
        <v>0</v>
      </c>
      <c r="D213" s="367">
        <v>0</v>
      </c>
      <c r="E213" s="367">
        <v>75</v>
      </c>
      <c r="F213" s="367">
        <v>199</v>
      </c>
      <c r="G213" s="367">
        <v>174</v>
      </c>
      <c r="H213" s="367">
        <v>242</v>
      </c>
      <c r="I213" s="367">
        <v>253</v>
      </c>
      <c r="J213" s="367">
        <v>437</v>
      </c>
      <c r="K213" s="367">
        <v>274</v>
      </c>
      <c r="L213" s="367">
        <v>20</v>
      </c>
      <c r="M213" s="367">
        <v>0</v>
      </c>
      <c r="N213" s="368">
        <f t="shared" si="32"/>
        <v>1674</v>
      </c>
      <c r="O213" s="373" t="s">
        <v>842</v>
      </c>
      <c r="P213" s="374"/>
      <c r="R213" s="374"/>
      <c r="S213" s="374"/>
      <c r="T213" s="374"/>
    </row>
    <row r="214" spans="1:20" ht="18" customHeight="1" x14ac:dyDescent="0.25">
      <c r="A214" s="388" t="s">
        <v>230</v>
      </c>
      <c r="B214" s="367">
        <v>0</v>
      </c>
      <c r="C214" s="367">
        <v>0</v>
      </c>
      <c r="D214" s="367">
        <v>0</v>
      </c>
      <c r="E214" s="367">
        <v>0</v>
      </c>
      <c r="F214" s="367">
        <v>0</v>
      </c>
      <c r="G214" s="367">
        <v>0</v>
      </c>
      <c r="H214" s="367">
        <v>0</v>
      </c>
      <c r="I214" s="367">
        <v>0</v>
      </c>
      <c r="J214" s="367">
        <v>0</v>
      </c>
      <c r="K214" s="367">
        <v>0</v>
      </c>
      <c r="L214" s="367">
        <v>0</v>
      </c>
      <c r="M214" s="367">
        <v>0</v>
      </c>
      <c r="N214" s="368">
        <f t="shared" si="32"/>
        <v>0</v>
      </c>
      <c r="O214" s="373" t="s">
        <v>564</v>
      </c>
    </row>
    <row r="215" spans="1:20" ht="18" customHeight="1" x14ac:dyDescent="0.25">
      <c r="A215" s="388" t="s">
        <v>353</v>
      </c>
      <c r="B215" s="367">
        <v>0</v>
      </c>
      <c r="C215" s="367">
        <v>0</v>
      </c>
      <c r="D215" s="367">
        <v>0</v>
      </c>
      <c r="E215" s="367">
        <v>0</v>
      </c>
      <c r="F215" s="367">
        <v>0</v>
      </c>
      <c r="G215" s="367">
        <v>1146</v>
      </c>
      <c r="H215" s="367">
        <v>1613</v>
      </c>
      <c r="I215" s="367">
        <v>1747</v>
      </c>
      <c r="J215" s="367">
        <v>1251</v>
      </c>
      <c r="K215" s="367">
        <v>500</v>
      </c>
      <c r="L215" s="367">
        <v>0</v>
      </c>
      <c r="M215" s="367">
        <v>0</v>
      </c>
      <c r="N215" s="368">
        <f t="shared" si="32"/>
        <v>6257</v>
      </c>
      <c r="O215" s="373" t="s">
        <v>565</v>
      </c>
    </row>
    <row r="216" spans="1:20" s="383" customFormat="1" ht="23.85" customHeight="1" x14ac:dyDescent="0.3">
      <c r="A216" s="393" t="s">
        <v>811</v>
      </c>
      <c r="B216" s="391">
        <f t="shared" ref="B216:M216" si="52">SUM(B217:B219)</f>
        <v>795</v>
      </c>
      <c r="C216" s="391">
        <f t="shared" si="52"/>
        <v>958</v>
      </c>
      <c r="D216" s="391">
        <f t="shared" si="52"/>
        <v>3240</v>
      </c>
      <c r="E216" s="391">
        <f t="shared" si="52"/>
        <v>4965</v>
      </c>
      <c r="F216" s="391">
        <f t="shared" si="52"/>
        <v>8197</v>
      </c>
      <c r="G216" s="391">
        <f t="shared" si="52"/>
        <v>8669</v>
      </c>
      <c r="H216" s="391">
        <f t="shared" si="52"/>
        <v>10033</v>
      </c>
      <c r="I216" s="391">
        <f t="shared" si="52"/>
        <v>11581</v>
      </c>
      <c r="J216" s="391">
        <f t="shared" si="52"/>
        <v>11505</v>
      </c>
      <c r="K216" s="391">
        <f t="shared" si="52"/>
        <v>9173</v>
      </c>
      <c r="L216" s="391">
        <f t="shared" si="52"/>
        <v>2010</v>
      </c>
      <c r="M216" s="391">
        <f t="shared" si="52"/>
        <v>2357</v>
      </c>
      <c r="N216" s="392">
        <f t="shared" ref="N216:N224" si="53">SUM(B216:M216)</f>
        <v>73483</v>
      </c>
      <c r="O216" s="387" t="s">
        <v>245</v>
      </c>
      <c r="Q216" s="373"/>
    </row>
    <row r="217" spans="1:20" ht="18" customHeight="1" x14ac:dyDescent="0.25">
      <c r="A217" s="388" t="s">
        <v>621</v>
      </c>
      <c r="B217" s="367">
        <v>65</v>
      </c>
      <c r="C217" s="367">
        <v>222</v>
      </c>
      <c r="D217" s="367">
        <v>307</v>
      </c>
      <c r="E217" s="367">
        <v>683</v>
      </c>
      <c r="F217" s="367">
        <v>898</v>
      </c>
      <c r="G217" s="367">
        <v>941</v>
      </c>
      <c r="H217" s="367">
        <v>1250</v>
      </c>
      <c r="I217" s="367">
        <v>1303</v>
      </c>
      <c r="J217" s="367">
        <v>1444</v>
      </c>
      <c r="K217" s="367">
        <v>931</v>
      </c>
      <c r="L217" s="367">
        <v>397</v>
      </c>
      <c r="M217" s="367">
        <v>248</v>
      </c>
      <c r="N217" s="368">
        <f t="shared" si="53"/>
        <v>8689</v>
      </c>
      <c r="O217" s="373" t="s">
        <v>843</v>
      </c>
      <c r="P217" s="374"/>
      <c r="R217" s="374"/>
      <c r="S217" s="374"/>
      <c r="T217" s="374"/>
    </row>
    <row r="218" spans="1:20" ht="18" customHeight="1" x14ac:dyDescent="0.25">
      <c r="A218" s="388" t="s">
        <v>307</v>
      </c>
      <c r="B218" s="367">
        <v>135</v>
      </c>
      <c r="C218" s="367">
        <v>112</v>
      </c>
      <c r="D218" s="367">
        <v>275</v>
      </c>
      <c r="E218" s="367">
        <v>614</v>
      </c>
      <c r="F218" s="367">
        <v>680</v>
      </c>
      <c r="G218" s="367">
        <v>730</v>
      </c>
      <c r="H218" s="367">
        <v>703</v>
      </c>
      <c r="I218" s="367">
        <v>942</v>
      </c>
      <c r="J218" s="367">
        <v>1009</v>
      </c>
      <c r="K218" s="367">
        <v>865</v>
      </c>
      <c r="L218" s="367">
        <v>191</v>
      </c>
      <c r="M218" s="367">
        <v>147</v>
      </c>
      <c r="N218" s="368">
        <f t="shared" si="53"/>
        <v>6403</v>
      </c>
      <c r="O218" s="373" t="s">
        <v>309</v>
      </c>
    </row>
    <row r="219" spans="1:20" ht="17.7" customHeight="1" x14ac:dyDescent="0.25">
      <c r="A219" s="388" t="s">
        <v>354</v>
      </c>
      <c r="B219" s="367">
        <v>595</v>
      </c>
      <c r="C219" s="367">
        <v>624</v>
      </c>
      <c r="D219" s="367">
        <v>2658</v>
      </c>
      <c r="E219" s="367">
        <v>3668</v>
      </c>
      <c r="F219" s="367">
        <v>6619</v>
      </c>
      <c r="G219" s="367">
        <v>6998</v>
      </c>
      <c r="H219" s="367">
        <v>8080</v>
      </c>
      <c r="I219" s="367">
        <v>9336</v>
      </c>
      <c r="J219" s="367">
        <v>9052</v>
      </c>
      <c r="K219" s="367">
        <v>7377</v>
      </c>
      <c r="L219" s="367">
        <v>1422</v>
      </c>
      <c r="M219" s="367">
        <v>1962</v>
      </c>
      <c r="N219" s="368">
        <f t="shared" si="53"/>
        <v>58391</v>
      </c>
      <c r="O219" s="373" t="s">
        <v>246</v>
      </c>
    </row>
    <row r="220" spans="1:20" s="383" customFormat="1" ht="23.85" customHeight="1" x14ac:dyDescent="0.3">
      <c r="A220" s="393" t="s">
        <v>812</v>
      </c>
      <c r="B220" s="391">
        <f t="shared" ref="B220:M220" si="54">SUM(B221:B224)</f>
        <v>348</v>
      </c>
      <c r="C220" s="391">
        <f t="shared" si="54"/>
        <v>421</v>
      </c>
      <c r="D220" s="391">
        <f t="shared" si="54"/>
        <v>1307</v>
      </c>
      <c r="E220" s="391">
        <f t="shared" si="54"/>
        <v>960</v>
      </c>
      <c r="F220" s="391">
        <f t="shared" si="54"/>
        <v>1086</v>
      </c>
      <c r="G220" s="391">
        <f t="shared" si="54"/>
        <v>1271</v>
      </c>
      <c r="H220" s="391">
        <f t="shared" si="54"/>
        <v>1459</v>
      </c>
      <c r="I220" s="391">
        <f t="shared" si="54"/>
        <v>3030</v>
      </c>
      <c r="J220" s="391">
        <f t="shared" si="54"/>
        <v>1758</v>
      </c>
      <c r="K220" s="391">
        <f t="shared" si="54"/>
        <v>876</v>
      </c>
      <c r="L220" s="391">
        <f t="shared" si="54"/>
        <v>726</v>
      </c>
      <c r="M220" s="391">
        <f t="shared" si="54"/>
        <v>297</v>
      </c>
      <c r="N220" s="392">
        <f t="shared" si="53"/>
        <v>13539</v>
      </c>
      <c r="O220" s="387" t="s">
        <v>247</v>
      </c>
      <c r="Q220" s="373"/>
    </row>
    <row r="221" spans="1:20" ht="18" customHeight="1" x14ac:dyDescent="0.25">
      <c r="A221" s="388" t="s">
        <v>355</v>
      </c>
      <c r="B221" s="367">
        <v>145</v>
      </c>
      <c r="C221" s="367">
        <v>74</v>
      </c>
      <c r="D221" s="367">
        <v>586</v>
      </c>
      <c r="E221" s="367">
        <v>280</v>
      </c>
      <c r="F221" s="367">
        <v>215</v>
      </c>
      <c r="G221" s="367">
        <v>360</v>
      </c>
      <c r="H221" s="367">
        <v>535</v>
      </c>
      <c r="I221" s="367">
        <v>900</v>
      </c>
      <c r="J221" s="367">
        <v>410</v>
      </c>
      <c r="K221" s="367">
        <v>190</v>
      </c>
      <c r="L221" s="367">
        <v>85</v>
      </c>
      <c r="M221" s="367">
        <v>55</v>
      </c>
      <c r="N221" s="368">
        <f t="shared" si="53"/>
        <v>3835</v>
      </c>
      <c r="O221" s="373" t="s">
        <v>966</v>
      </c>
    </row>
    <row r="222" spans="1:20" ht="18" customHeight="1" x14ac:dyDescent="0.25">
      <c r="A222" s="388" t="s">
        <v>236</v>
      </c>
      <c r="B222" s="367">
        <v>0</v>
      </c>
      <c r="C222" s="367">
        <v>0</v>
      </c>
      <c r="D222" s="367">
        <v>0</v>
      </c>
      <c r="E222" s="367">
        <v>0</v>
      </c>
      <c r="F222" s="367">
        <v>0</v>
      </c>
      <c r="G222" s="367">
        <v>0</v>
      </c>
      <c r="H222" s="367">
        <v>0</v>
      </c>
      <c r="I222" s="367">
        <v>319</v>
      </c>
      <c r="J222" s="367">
        <v>257</v>
      </c>
      <c r="K222" s="367">
        <v>143</v>
      </c>
      <c r="L222" s="367">
        <v>210</v>
      </c>
      <c r="M222" s="367">
        <v>22</v>
      </c>
      <c r="N222" s="368">
        <f t="shared" si="53"/>
        <v>951</v>
      </c>
      <c r="O222" s="373" t="s">
        <v>568</v>
      </c>
    </row>
    <row r="223" spans="1:20" ht="18" customHeight="1" x14ac:dyDescent="0.25">
      <c r="A223" s="388" t="s">
        <v>813</v>
      </c>
      <c r="B223" s="367">
        <v>145</v>
      </c>
      <c r="C223" s="367">
        <v>237</v>
      </c>
      <c r="D223" s="367">
        <v>450</v>
      </c>
      <c r="E223" s="367">
        <v>321</v>
      </c>
      <c r="F223" s="367">
        <v>371</v>
      </c>
      <c r="G223" s="367">
        <v>518</v>
      </c>
      <c r="H223" s="367">
        <v>507</v>
      </c>
      <c r="I223" s="367">
        <v>1126</v>
      </c>
      <c r="J223" s="367">
        <v>411</v>
      </c>
      <c r="K223" s="367">
        <v>324</v>
      </c>
      <c r="L223" s="367">
        <v>305</v>
      </c>
      <c r="M223" s="367">
        <v>70</v>
      </c>
      <c r="N223" s="368">
        <f t="shared" si="53"/>
        <v>4785</v>
      </c>
      <c r="O223" s="373" t="s">
        <v>569</v>
      </c>
    </row>
    <row r="224" spans="1:20" ht="18" customHeight="1" thickBot="1" x14ac:dyDescent="0.3">
      <c r="A224" s="388" t="s">
        <v>292</v>
      </c>
      <c r="B224" s="367">
        <v>58</v>
      </c>
      <c r="C224" s="367">
        <v>110</v>
      </c>
      <c r="D224" s="367">
        <v>271</v>
      </c>
      <c r="E224" s="367">
        <v>359</v>
      </c>
      <c r="F224" s="367">
        <v>500</v>
      </c>
      <c r="G224" s="367">
        <v>393</v>
      </c>
      <c r="H224" s="367">
        <v>417</v>
      </c>
      <c r="I224" s="367">
        <v>685</v>
      </c>
      <c r="J224" s="367">
        <v>680</v>
      </c>
      <c r="K224" s="367">
        <v>219</v>
      </c>
      <c r="L224" s="367">
        <v>126</v>
      </c>
      <c r="M224" s="367">
        <v>150</v>
      </c>
      <c r="N224" s="368">
        <f t="shared" si="53"/>
        <v>3968</v>
      </c>
      <c r="O224" s="373" t="s">
        <v>570</v>
      </c>
    </row>
    <row r="225" spans="1:19" ht="36" customHeight="1" thickTop="1" thickBot="1" x14ac:dyDescent="0.3">
      <c r="A225" s="539"/>
      <c r="B225" s="540"/>
      <c r="C225" s="540"/>
      <c r="D225" s="540"/>
      <c r="E225" s="540"/>
      <c r="F225" s="540"/>
      <c r="G225" s="540"/>
      <c r="H225" s="540"/>
      <c r="I225" s="540"/>
      <c r="J225" s="540"/>
      <c r="K225" s="540"/>
      <c r="L225" s="540"/>
      <c r="M225" s="540"/>
      <c r="N225" s="540"/>
      <c r="O225" s="383"/>
    </row>
    <row r="226" spans="1:19" ht="1.2" customHeight="1" thickBot="1" x14ac:dyDescent="0.3">
      <c r="A226" s="541"/>
      <c r="B226" s="542"/>
      <c r="C226" s="542"/>
      <c r="D226" s="542"/>
      <c r="E226" s="542"/>
      <c r="F226" s="542"/>
      <c r="G226" s="542"/>
      <c r="H226" s="542"/>
      <c r="I226" s="542"/>
      <c r="J226" s="542"/>
      <c r="K226" s="542"/>
      <c r="L226" s="542"/>
      <c r="M226" s="542"/>
      <c r="N226" s="542"/>
      <c r="O226" s="383"/>
    </row>
    <row r="227" spans="1:19" ht="23.85" customHeight="1" x14ac:dyDescent="0.25">
      <c r="A227" s="543" t="s">
        <v>815</v>
      </c>
      <c r="B227" s="545" t="s">
        <v>702</v>
      </c>
      <c r="C227" s="547" t="s">
        <v>703</v>
      </c>
      <c r="D227" s="547" t="s">
        <v>704</v>
      </c>
      <c r="E227" s="547" t="s">
        <v>705</v>
      </c>
      <c r="F227" s="547" t="s">
        <v>706</v>
      </c>
      <c r="G227" s="547" t="s">
        <v>707</v>
      </c>
      <c r="H227" s="547" t="s">
        <v>708</v>
      </c>
      <c r="I227" s="547" t="s">
        <v>709</v>
      </c>
      <c r="J227" s="547" t="s">
        <v>710</v>
      </c>
      <c r="K227" s="547" t="s">
        <v>711</v>
      </c>
      <c r="L227" s="547" t="s">
        <v>712</v>
      </c>
      <c r="M227" s="547" t="s">
        <v>713</v>
      </c>
      <c r="N227" s="549" t="s">
        <v>714</v>
      </c>
      <c r="O227" s="383"/>
    </row>
    <row r="228" spans="1:19" ht="8.6999999999999993" customHeight="1" thickBot="1" x14ac:dyDescent="0.3">
      <c r="A228" s="544"/>
      <c r="B228" s="546"/>
      <c r="C228" s="548"/>
      <c r="D228" s="548"/>
      <c r="E228" s="548"/>
      <c r="F228" s="548"/>
      <c r="G228" s="548"/>
      <c r="H228" s="548"/>
      <c r="I228" s="548"/>
      <c r="J228" s="548"/>
      <c r="K228" s="548"/>
      <c r="L228" s="548"/>
      <c r="M228" s="548"/>
      <c r="N228" s="550"/>
      <c r="O228" s="383"/>
    </row>
    <row r="229" spans="1:19" ht="18" customHeight="1" x14ac:dyDescent="0.25">
      <c r="A229" s="400" t="s">
        <v>816</v>
      </c>
      <c r="B229" s="401">
        <v>86451</v>
      </c>
      <c r="C229" s="401">
        <v>126945</v>
      </c>
      <c r="D229" s="401">
        <v>270727</v>
      </c>
      <c r="E229" s="401">
        <v>264298</v>
      </c>
      <c r="F229" s="401">
        <v>310000</v>
      </c>
      <c r="G229" s="401">
        <v>186864</v>
      </c>
      <c r="H229" s="401">
        <v>224252</v>
      </c>
      <c r="I229" s="401">
        <v>271095</v>
      </c>
      <c r="J229" s="401">
        <v>248336</v>
      </c>
      <c r="K229" s="401">
        <v>249276</v>
      </c>
      <c r="L229" s="401">
        <v>160051</v>
      </c>
      <c r="M229" s="401">
        <v>148647</v>
      </c>
      <c r="N229" s="402">
        <f>SUM(B229:M229)</f>
        <v>2546942</v>
      </c>
      <c r="O229" s="383" t="s">
        <v>377</v>
      </c>
    </row>
    <row r="230" spans="1:19" ht="18" customHeight="1" thickBot="1" x14ac:dyDescent="0.3">
      <c r="A230" s="403" t="s">
        <v>817</v>
      </c>
      <c r="B230" s="404">
        <v>780</v>
      </c>
      <c r="C230" s="404">
        <v>1257</v>
      </c>
      <c r="D230" s="404">
        <v>1309</v>
      </c>
      <c r="E230" s="404">
        <v>12224</v>
      </c>
      <c r="F230" s="404">
        <v>24365</v>
      </c>
      <c r="G230" s="404">
        <v>24586</v>
      </c>
      <c r="H230" s="404">
        <v>41266</v>
      </c>
      <c r="I230" s="404">
        <v>34156</v>
      </c>
      <c r="J230" s="404">
        <v>31779</v>
      </c>
      <c r="K230" s="404">
        <v>23991</v>
      </c>
      <c r="L230" s="404">
        <v>1135</v>
      </c>
      <c r="M230" s="404">
        <v>572</v>
      </c>
      <c r="N230" s="405">
        <f>SUM(B230:M230)</f>
        <v>197420</v>
      </c>
      <c r="O230" s="383" t="s">
        <v>417</v>
      </c>
    </row>
    <row r="231" spans="1:19" x14ac:dyDescent="0.25">
      <c r="A231" s="551" t="s">
        <v>973</v>
      </c>
      <c r="B231" s="552"/>
      <c r="C231" s="552"/>
      <c r="D231" s="552"/>
      <c r="E231" s="552"/>
      <c r="F231" s="552"/>
      <c r="G231" s="552"/>
      <c r="H231" s="552"/>
      <c r="I231" s="552"/>
      <c r="J231" s="552"/>
      <c r="K231" s="552"/>
      <c r="L231" s="552"/>
      <c r="M231" s="552"/>
      <c r="N231" s="552"/>
    </row>
    <row r="232" spans="1:19" ht="11.4" customHeight="1" x14ac:dyDescent="0.25">
      <c r="A232" s="553"/>
      <c r="B232" s="553"/>
      <c r="C232" s="553"/>
      <c r="D232" s="553"/>
      <c r="E232" s="553"/>
      <c r="F232" s="553"/>
      <c r="G232" s="553"/>
      <c r="H232" s="553"/>
      <c r="I232" s="553"/>
      <c r="J232" s="553"/>
      <c r="K232" s="553"/>
      <c r="L232" s="553"/>
      <c r="M232" s="553"/>
      <c r="N232" s="553"/>
    </row>
    <row r="233" spans="1:19" ht="11.4" customHeight="1" x14ac:dyDescent="0.25">
      <c r="A233" s="553"/>
      <c r="B233" s="553"/>
      <c r="C233" s="553"/>
      <c r="D233" s="553"/>
      <c r="E233" s="553"/>
      <c r="F233" s="553"/>
      <c r="G233" s="553"/>
      <c r="H233" s="553"/>
      <c r="I233" s="553"/>
      <c r="J233" s="553"/>
      <c r="K233" s="553"/>
      <c r="L233" s="553"/>
      <c r="M233" s="553"/>
      <c r="N233" s="553"/>
    </row>
    <row r="234" spans="1:19" ht="13.8" x14ac:dyDescent="0.3">
      <c r="A234" s="553"/>
      <c r="B234" s="553"/>
      <c r="C234" s="553"/>
      <c r="D234" s="553"/>
      <c r="E234" s="553"/>
      <c r="F234" s="553"/>
      <c r="G234" s="553"/>
      <c r="H234" s="553"/>
      <c r="I234" s="553"/>
      <c r="J234" s="553"/>
      <c r="K234" s="553"/>
      <c r="L234" s="553"/>
      <c r="M234" s="553"/>
      <c r="N234" s="553"/>
      <c r="P234" s="398"/>
      <c r="Q234" s="374"/>
      <c r="R234" s="397"/>
      <c r="S234" s="397"/>
    </row>
    <row r="235" spans="1:19" ht="13.8" x14ac:dyDescent="0.3">
      <c r="A235" s="553"/>
      <c r="B235" s="553"/>
      <c r="C235" s="553"/>
      <c r="D235" s="553"/>
      <c r="E235" s="553"/>
      <c r="F235" s="553"/>
      <c r="G235" s="553"/>
      <c r="H235" s="553"/>
      <c r="I235" s="553"/>
      <c r="J235" s="553"/>
      <c r="K235" s="553"/>
      <c r="L235" s="553"/>
      <c r="M235" s="553"/>
      <c r="N235" s="553"/>
      <c r="P235" s="398"/>
      <c r="Q235" s="374"/>
      <c r="R235" s="397"/>
      <c r="S235" s="397"/>
    </row>
    <row r="236" spans="1:19" ht="11.4" customHeight="1" x14ac:dyDescent="0.25">
      <c r="A236" s="553"/>
      <c r="B236" s="553"/>
      <c r="C236" s="553"/>
      <c r="D236" s="553"/>
      <c r="E236" s="553"/>
      <c r="F236" s="553"/>
      <c r="G236" s="553"/>
      <c r="H236" s="553"/>
      <c r="I236" s="553"/>
      <c r="J236" s="553"/>
      <c r="K236" s="553"/>
      <c r="L236" s="553"/>
      <c r="M236" s="553"/>
      <c r="N236" s="553"/>
    </row>
    <row r="237" spans="1:19" ht="11.4" customHeight="1" x14ac:dyDescent="0.25">
      <c r="A237" s="553"/>
      <c r="B237" s="553"/>
      <c r="C237" s="553"/>
      <c r="D237" s="553"/>
      <c r="E237" s="553"/>
      <c r="F237" s="553"/>
      <c r="G237" s="553"/>
      <c r="H237" s="553"/>
      <c r="I237" s="553"/>
      <c r="J237" s="553"/>
      <c r="K237" s="553"/>
      <c r="L237" s="553"/>
      <c r="M237" s="553"/>
      <c r="N237" s="553"/>
      <c r="O237" s="409"/>
    </row>
    <row r="238" spans="1:19" x14ac:dyDescent="0.25">
      <c r="A238" s="387"/>
      <c r="B238" s="383"/>
      <c r="C238" s="383"/>
      <c r="O238" s="409"/>
    </row>
    <row r="239" spans="1:19" x14ac:dyDescent="0.25">
      <c r="A239" s="410"/>
      <c r="O239" s="409"/>
    </row>
    <row r="240" spans="1:19" x14ac:dyDescent="0.25">
      <c r="A240" s="411"/>
    </row>
    <row r="246" spans="1:15" x14ac:dyDescent="0.25">
      <c r="O246" s="409"/>
    </row>
    <row r="247" spans="1:15" ht="13.8" x14ac:dyDescent="0.3">
      <c r="A247" s="412"/>
      <c r="O247" s="413"/>
    </row>
    <row r="248" spans="1:15" ht="13.8" x14ac:dyDescent="0.3">
      <c r="A248" s="412"/>
    </row>
    <row r="249" spans="1:15" x14ac:dyDescent="0.25">
      <c r="A249" s="383"/>
    </row>
    <row r="264" spans="1:1" x14ac:dyDescent="0.25">
      <c r="A264" s="383"/>
    </row>
    <row r="268" spans="1:1" x14ac:dyDescent="0.25">
      <c r="A268" s="383"/>
    </row>
    <row r="272" spans="1:1" x14ac:dyDescent="0.25">
      <c r="A272" s="383"/>
    </row>
    <row r="275" spans="1:1" x14ac:dyDescent="0.25">
      <c r="A275" s="383"/>
    </row>
    <row r="286" spans="1:1" x14ac:dyDescent="0.25">
      <c r="A286" s="383"/>
    </row>
    <row r="291" spans="1:1" x14ac:dyDescent="0.25">
      <c r="A291" s="383"/>
    </row>
    <row r="298" spans="1:1" x14ac:dyDescent="0.25">
      <c r="A298" s="383"/>
    </row>
    <row r="301" spans="1:1" x14ac:dyDescent="0.25">
      <c r="A301" s="383"/>
    </row>
    <row r="305" spans="1:1" x14ac:dyDescent="0.25">
      <c r="A305" s="383"/>
    </row>
    <row r="309" spans="1:1" x14ac:dyDescent="0.25">
      <c r="A309" s="383"/>
    </row>
    <row r="314" spans="1:1" x14ac:dyDescent="0.25">
      <c r="A314" s="383"/>
    </row>
    <row r="322" spans="1:1" x14ac:dyDescent="0.25">
      <c r="A322" s="383"/>
    </row>
    <row r="327" spans="1:1" x14ac:dyDescent="0.25">
      <c r="A327" s="383"/>
    </row>
    <row r="332" spans="1:1" x14ac:dyDescent="0.25">
      <c r="A332" s="383"/>
    </row>
    <row r="335" spans="1:1" x14ac:dyDescent="0.25">
      <c r="A335" s="383"/>
    </row>
    <row r="340" spans="1:1" x14ac:dyDescent="0.25">
      <c r="A340" s="383"/>
    </row>
    <row r="344" spans="1:1" x14ac:dyDescent="0.25">
      <c r="A344" s="383"/>
    </row>
    <row r="347" spans="1:1" x14ac:dyDescent="0.25">
      <c r="A347" s="383"/>
    </row>
    <row r="350" spans="1:1" x14ac:dyDescent="0.25">
      <c r="A350" s="383"/>
    </row>
    <row r="354" spans="1:1" x14ac:dyDescent="0.25">
      <c r="A354" s="383"/>
    </row>
    <row r="372" spans="1:1" x14ac:dyDescent="0.25">
      <c r="A372" s="383"/>
    </row>
    <row r="378" spans="1:1" x14ac:dyDescent="0.25">
      <c r="A378" s="383"/>
    </row>
    <row r="382" spans="1:1" x14ac:dyDescent="0.25">
      <c r="A382" s="383"/>
    </row>
    <row r="389" spans="1:1" x14ac:dyDescent="0.25">
      <c r="A389" s="383"/>
    </row>
    <row r="397" spans="1:1" x14ac:dyDescent="0.25">
      <c r="A397" s="383"/>
    </row>
    <row r="400" spans="1:1" x14ac:dyDescent="0.25">
      <c r="A400" s="383"/>
    </row>
    <row r="404" spans="1:1" x14ac:dyDescent="0.25">
      <c r="A404" s="383"/>
    </row>
    <row r="410" spans="1:1" x14ac:dyDescent="0.25">
      <c r="A410" s="383"/>
    </row>
    <row r="413" spans="1:1" x14ac:dyDescent="0.25">
      <c r="A413" s="383"/>
    </row>
    <row r="416" spans="1:1" x14ac:dyDescent="0.25">
      <c r="A416" s="383"/>
    </row>
    <row r="419" spans="1:1" x14ac:dyDescent="0.25">
      <c r="A419" s="383"/>
    </row>
    <row r="422" spans="1:1" x14ac:dyDescent="0.25">
      <c r="A422" s="383"/>
    </row>
    <row r="425" spans="1:1" x14ac:dyDescent="0.25">
      <c r="A425" s="383"/>
    </row>
    <row r="430" spans="1:1" x14ac:dyDescent="0.25">
      <c r="A430" s="383"/>
    </row>
    <row r="434" spans="1:1" x14ac:dyDescent="0.25">
      <c r="A434" s="383"/>
    </row>
    <row r="439" spans="1:1" x14ac:dyDescent="0.25">
      <c r="A439" s="383"/>
    </row>
    <row r="442" spans="1:1" x14ac:dyDescent="0.25">
      <c r="A442" s="383"/>
    </row>
    <row r="449" spans="1:1" x14ac:dyDescent="0.25">
      <c r="A449" s="383"/>
    </row>
    <row r="453" spans="1:1" x14ac:dyDescent="0.25">
      <c r="A453" s="383"/>
    </row>
    <row r="457" spans="1:1" x14ac:dyDescent="0.25">
      <c r="A457" s="383"/>
    </row>
    <row r="463" spans="1:1" x14ac:dyDescent="0.25">
      <c r="A463" s="383"/>
    </row>
  </sheetData>
  <mergeCells count="18">
    <mergeCell ref="A231:N237"/>
    <mergeCell ref="H227:H228"/>
    <mergeCell ref="I227:I228"/>
    <mergeCell ref="J227:J228"/>
    <mergeCell ref="K227:K228"/>
    <mergeCell ref="L227:L228"/>
    <mergeCell ref="M227:M228"/>
    <mergeCell ref="A1:N1"/>
    <mergeCell ref="A2:N2"/>
    <mergeCell ref="A225:N226"/>
    <mergeCell ref="A227:A228"/>
    <mergeCell ref="B227:B228"/>
    <mergeCell ref="C227:C228"/>
    <mergeCell ref="D227:D228"/>
    <mergeCell ref="E227:E228"/>
    <mergeCell ref="F227:F228"/>
    <mergeCell ref="G227:G228"/>
    <mergeCell ref="N227:N22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68"/>
  <sheetViews>
    <sheetView zoomScaleNormal="100" workbookViewId="0">
      <pane ySplit="4" topLeftCell="A5" activePane="bottomLeft" state="frozen"/>
      <selection pane="bottomLeft" activeCell="H10" sqref="H10"/>
    </sheetView>
  </sheetViews>
  <sheetFormatPr defaultColWidth="9.109375" defaultRowHeight="12" x14ac:dyDescent="0.25"/>
  <cols>
    <col min="1" max="1" width="43.109375" style="374" customWidth="1"/>
    <col min="2" max="4" width="12.21875" style="374" customWidth="1"/>
    <col min="5" max="6" width="11.21875" style="374" customWidth="1"/>
    <col min="7" max="14" width="11.77734375" style="374" customWidth="1"/>
    <col min="15" max="15" width="45.21875" style="398" bestFit="1" customWidth="1"/>
    <col min="16" max="16" width="9.109375" style="373" customWidth="1"/>
    <col min="17" max="17" width="22.21875" style="373" customWidth="1"/>
    <col min="18" max="20" width="9.109375" style="373" customWidth="1"/>
    <col min="21" max="16384" width="9.109375" style="374"/>
  </cols>
  <sheetData>
    <row r="1" spans="1:19" ht="41.85" customHeight="1" thickTop="1" thickBot="1" x14ac:dyDescent="0.3">
      <c r="A1" s="535" t="s">
        <v>1004</v>
      </c>
      <c r="B1" s="536"/>
      <c r="C1" s="536"/>
      <c r="D1" s="536"/>
      <c r="E1" s="536"/>
      <c r="F1" s="536"/>
      <c r="G1" s="536"/>
      <c r="H1" s="536"/>
      <c r="I1" s="536"/>
      <c r="J1" s="536"/>
      <c r="K1" s="536"/>
      <c r="L1" s="536"/>
      <c r="M1" s="536"/>
      <c r="N1" s="537"/>
      <c r="O1" s="371"/>
      <c r="P1" s="372"/>
      <c r="Q1" s="372"/>
    </row>
    <row r="2" spans="1:19" ht="27" customHeight="1" thickTop="1" thickBot="1" x14ac:dyDescent="0.3">
      <c r="A2" s="538" t="s">
        <v>1005</v>
      </c>
      <c r="B2" s="536"/>
      <c r="C2" s="536"/>
      <c r="D2" s="536"/>
      <c r="E2" s="536"/>
      <c r="F2" s="536"/>
      <c r="G2" s="536"/>
      <c r="H2" s="536"/>
      <c r="I2" s="536"/>
      <c r="J2" s="536"/>
      <c r="K2" s="536"/>
      <c r="L2" s="536"/>
      <c r="M2" s="536"/>
      <c r="N2" s="537"/>
      <c r="O2" s="372"/>
      <c r="P2" s="372"/>
      <c r="Q2" s="372"/>
    </row>
    <row r="3" spans="1:19" ht="30.45" customHeight="1" thickTop="1" thickBot="1" x14ac:dyDescent="0.3">
      <c r="A3" s="375" t="s">
        <v>701</v>
      </c>
      <c r="B3" s="376" t="s">
        <v>702</v>
      </c>
      <c r="C3" s="376" t="s">
        <v>703</v>
      </c>
      <c r="D3" s="376" t="s">
        <v>704</v>
      </c>
      <c r="E3" s="376" t="s">
        <v>705</v>
      </c>
      <c r="F3" s="376" t="s">
        <v>706</v>
      </c>
      <c r="G3" s="376" t="s">
        <v>707</v>
      </c>
      <c r="H3" s="376" t="s">
        <v>708</v>
      </c>
      <c r="I3" s="376" t="s">
        <v>1029</v>
      </c>
      <c r="J3" s="376" t="s">
        <v>710</v>
      </c>
      <c r="K3" s="376" t="s">
        <v>711</v>
      </c>
      <c r="L3" s="376" t="s">
        <v>712</v>
      </c>
      <c r="M3" s="376" t="s">
        <v>713</v>
      </c>
      <c r="N3" s="377" t="s">
        <v>714</v>
      </c>
      <c r="O3" s="378" t="s">
        <v>40</v>
      </c>
      <c r="Q3" s="379"/>
    </row>
    <row r="4" spans="1:19" ht="27" customHeight="1" thickTop="1" thickBot="1" x14ac:dyDescent="0.3">
      <c r="A4" s="380" t="s">
        <v>814</v>
      </c>
      <c r="B4" s="381">
        <f t="shared" ref="B4:N4" si="0">SUM(B5:B229)/2</f>
        <v>178687</v>
      </c>
      <c r="C4" s="381">
        <f t="shared" si="0"/>
        <v>255519</v>
      </c>
      <c r="D4" s="381">
        <f t="shared" si="0"/>
        <v>395714</v>
      </c>
      <c r="E4" s="381">
        <f t="shared" si="0"/>
        <v>605720</v>
      </c>
      <c r="F4" s="381">
        <f t="shared" si="0"/>
        <v>677833</v>
      </c>
      <c r="G4" s="381">
        <f t="shared" si="0"/>
        <v>581037</v>
      </c>
      <c r="H4" s="381">
        <f t="shared" si="0"/>
        <v>650317</v>
      </c>
      <c r="I4" s="381">
        <f>SUM(I5:I229)/2</f>
        <v>730089</v>
      </c>
      <c r="J4" s="381">
        <f t="shared" si="0"/>
        <v>679334</v>
      </c>
      <c r="K4" s="381">
        <f t="shared" si="0"/>
        <v>583477</v>
      </c>
      <c r="L4" s="381">
        <f t="shared" si="0"/>
        <v>308084</v>
      </c>
      <c r="M4" s="381">
        <f t="shared" si="0"/>
        <v>250116</v>
      </c>
      <c r="N4" s="382">
        <f t="shared" si="0"/>
        <v>5895927</v>
      </c>
      <c r="O4" s="383" t="s">
        <v>950</v>
      </c>
    </row>
    <row r="5" spans="1:19" ht="23.85" customHeight="1" thickTop="1" x14ac:dyDescent="0.3">
      <c r="A5" s="384" t="s">
        <v>677</v>
      </c>
      <c r="B5" s="385">
        <f t="shared" ref="B5:M5" si="1">SUM(B6:B8)</f>
        <v>99</v>
      </c>
      <c r="C5" s="385">
        <f t="shared" si="1"/>
        <v>493</v>
      </c>
      <c r="D5" s="385">
        <f t="shared" si="1"/>
        <v>706</v>
      </c>
      <c r="E5" s="385">
        <f t="shared" si="1"/>
        <v>702</v>
      </c>
      <c r="F5" s="385">
        <f t="shared" si="1"/>
        <v>1061</v>
      </c>
      <c r="G5" s="385">
        <f t="shared" si="1"/>
        <v>434</v>
      </c>
      <c r="H5" s="385">
        <f t="shared" si="1"/>
        <v>274</v>
      </c>
      <c r="I5" s="385">
        <f>SUM(I6:I8)</f>
        <v>352</v>
      </c>
      <c r="J5" s="385">
        <f>SUM(J6:J8)</f>
        <v>350</v>
      </c>
      <c r="K5" s="385">
        <f t="shared" si="1"/>
        <v>574</v>
      </c>
      <c r="L5" s="385">
        <f t="shared" si="1"/>
        <v>791</v>
      </c>
      <c r="M5" s="385">
        <f t="shared" si="1"/>
        <v>580</v>
      </c>
      <c r="N5" s="386">
        <f t="shared" ref="N5:N74" si="2">SUM(B5:M5)</f>
        <v>6416</v>
      </c>
      <c r="O5" s="387" t="s">
        <v>678</v>
      </c>
      <c r="Q5" s="379"/>
    </row>
    <row r="6" spans="1:19" ht="18" customHeight="1" x14ac:dyDescent="0.25">
      <c r="A6" s="388" t="s">
        <v>715</v>
      </c>
      <c r="B6" s="367">
        <v>90</v>
      </c>
      <c r="C6" s="367">
        <v>195</v>
      </c>
      <c r="D6" s="367">
        <v>132</v>
      </c>
      <c r="E6" s="367">
        <v>200</v>
      </c>
      <c r="F6" s="367">
        <v>655</v>
      </c>
      <c r="G6" s="367">
        <v>299</v>
      </c>
      <c r="H6" s="367">
        <v>80</v>
      </c>
      <c r="I6" s="367">
        <v>125</v>
      </c>
      <c r="J6" s="367">
        <v>200</v>
      </c>
      <c r="K6" s="367">
        <v>230</v>
      </c>
      <c r="L6" s="367">
        <v>400</v>
      </c>
      <c r="M6" s="367">
        <v>240</v>
      </c>
      <c r="N6" s="368">
        <f t="shared" si="2"/>
        <v>2846</v>
      </c>
      <c r="O6" s="389" t="s">
        <v>935</v>
      </c>
      <c r="Q6" s="379"/>
    </row>
    <row r="7" spans="1:19" ht="18" customHeight="1" x14ac:dyDescent="0.25">
      <c r="A7" s="369" t="s">
        <v>716</v>
      </c>
      <c r="B7" s="367">
        <v>9</v>
      </c>
      <c r="C7" s="367">
        <v>298</v>
      </c>
      <c r="D7" s="367">
        <v>574</v>
      </c>
      <c r="E7" s="367">
        <v>502</v>
      </c>
      <c r="F7" s="367">
        <v>406</v>
      </c>
      <c r="G7" s="367">
        <v>135</v>
      </c>
      <c r="H7" s="367">
        <v>179</v>
      </c>
      <c r="I7" s="367">
        <v>163</v>
      </c>
      <c r="J7" s="367">
        <v>137</v>
      </c>
      <c r="K7" s="367">
        <v>282</v>
      </c>
      <c r="L7" s="367">
        <v>381</v>
      </c>
      <c r="M7" s="367">
        <v>340</v>
      </c>
      <c r="N7" s="368">
        <f t="shared" si="2"/>
        <v>3406</v>
      </c>
      <c r="O7" s="374" t="s">
        <v>934</v>
      </c>
      <c r="Q7" s="379"/>
      <c r="S7" s="374"/>
    </row>
    <row r="8" spans="1:19" ht="18" customHeight="1" x14ac:dyDescent="0.25">
      <c r="A8" s="388" t="s">
        <v>681</v>
      </c>
      <c r="B8" s="367">
        <v>0</v>
      </c>
      <c r="C8" s="367">
        <v>0</v>
      </c>
      <c r="D8" s="367">
        <v>0</v>
      </c>
      <c r="E8" s="367">
        <v>0</v>
      </c>
      <c r="F8" s="367">
        <v>0</v>
      </c>
      <c r="G8" s="367">
        <v>0</v>
      </c>
      <c r="H8" s="367">
        <v>15</v>
      </c>
      <c r="I8" s="367">
        <v>64</v>
      </c>
      <c r="J8" s="367">
        <v>13</v>
      </c>
      <c r="K8" s="367">
        <v>62</v>
      </c>
      <c r="L8" s="367">
        <v>10</v>
      </c>
      <c r="M8" s="367">
        <v>0</v>
      </c>
      <c r="N8" s="368">
        <f t="shared" si="2"/>
        <v>164</v>
      </c>
      <c r="O8" s="389" t="s">
        <v>936</v>
      </c>
      <c r="Q8" s="379"/>
    </row>
    <row r="9" spans="1:19" s="383" customFormat="1" ht="23.85" customHeight="1" x14ac:dyDescent="0.3">
      <c r="A9" s="390" t="s">
        <v>717</v>
      </c>
      <c r="B9" s="391">
        <f t="shared" ref="B9:M9" si="3">SUM(B10:B12)</f>
        <v>902</v>
      </c>
      <c r="C9" s="391">
        <f t="shared" si="3"/>
        <v>1060</v>
      </c>
      <c r="D9" s="391">
        <f t="shared" si="3"/>
        <v>3022</v>
      </c>
      <c r="E9" s="391">
        <f t="shared" si="3"/>
        <v>3844</v>
      </c>
      <c r="F9" s="391">
        <f t="shared" si="3"/>
        <v>5329</v>
      </c>
      <c r="G9" s="391">
        <f t="shared" si="3"/>
        <v>2564</v>
      </c>
      <c r="H9" s="391">
        <f t="shared" si="3"/>
        <v>2504</v>
      </c>
      <c r="I9" s="391">
        <f>SUM(I10:I12)</f>
        <v>3077</v>
      </c>
      <c r="J9" s="391">
        <f>SUM(J10:J12)</f>
        <v>2542</v>
      </c>
      <c r="K9" s="391">
        <f t="shared" si="3"/>
        <v>3253</v>
      </c>
      <c r="L9" s="391">
        <f t="shared" si="3"/>
        <v>1894</v>
      </c>
      <c r="M9" s="391">
        <f t="shared" si="3"/>
        <v>1455</v>
      </c>
      <c r="N9" s="392">
        <f t="shared" si="2"/>
        <v>31446</v>
      </c>
      <c r="O9" s="387" t="s">
        <v>41</v>
      </c>
    </row>
    <row r="10" spans="1:19" ht="18" customHeight="1" x14ac:dyDescent="0.25">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5">
      <c r="A11" s="388" t="s">
        <v>995</v>
      </c>
      <c r="B11" s="367">
        <v>123</v>
      </c>
      <c r="C11" s="367">
        <v>379</v>
      </c>
      <c r="D11" s="367">
        <v>442</v>
      </c>
      <c r="E11" s="367">
        <v>361</v>
      </c>
      <c r="F11" s="367">
        <v>382</v>
      </c>
      <c r="G11" s="367">
        <v>230</v>
      </c>
      <c r="H11" s="367">
        <v>214</v>
      </c>
      <c r="I11" s="367">
        <v>305</v>
      </c>
      <c r="J11" s="367">
        <v>257</v>
      </c>
      <c r="K11" s="367">
        <v>372</v>
      </c>
      <c r="L11" s="367">
        <v>355</v>
      </c>
      <c r="M11" s="367">
        <v>266</v>
      </c>
      <c r="N11" s="368">
        <f t="shared" si="2"/>
        <v>3686</v>
      </c>
      <c r="O11" s="373" t="s">
        <v>1008</v>
      </c>
      <c r="R11" s="374"/>
    </row>
    <row r="12" spans="1:19" ht="18" customHeight="1" x14ac:dyDescent="0.25">
      <c r="A12" s="388" t="s">
        <v>4</v>
      </c>
      <c r="B12" s="367">
        <v>779</v>
      </c>
      <c r="C12" s="367">
        <v>681</v>
      </c>
      <c r="D12" s="367">
        <v>2580</v>
      </c>
      <c r="E12" s="367">
        <v>3483</v>
      </c>
      <c r="F12" s="367">
        <v>4947</v>
      </c>
      <c r="G12" s="367">
        <v>2334</v>
      </c>
      <c r="H12" s="367">
        <v>2290</v>
      </c>
      <c r="I12" s="367">
        <v>2772</v>
      </c>
      <c r="J12" s="367">
        <v>2285</v>
      </c>
      <c r="K12" s="367">
        <v>2881</v>
      </c>
      <c r="L12" s="367">
        <v>1539</v>
      </c>
      <c r="M12" s="367">
        <v>1189</v>
      </c>
      <c r="N12" s="368">
        <f t="shared" si="2"/>
        <v>27760</v>
      </c>
      <c r="O12" s="373" t="s">
        <v>475</v>
      </c>
      <c r="S12" s="383"/>
    </row>
    <row r="13" spans="1:19" s="383" customFormat="1" ht="23.85" customHeight="1" x14ac:dyDescent="0.3">
      <c r="A13" s="393" t="s">
        <v>718</v>
      </c>
      <c r="B13" s="391">
        <f t="shared" ref="B13:M13" si="4">SUM(B14:B15)</f>
        <v>175</v>
      </c>
      <c r="C13" s="391">
        <f t="shared" si="4"/>
        <v>354</v>
      </c>
      <c r="D13" s="391">
        <f t="shared" si="4"/>
        <v>990</v>
      </c>
      <c r="E13" s="391">
        <f t="shared" si="4"/>
        <v>950</v>
      </c>
      <c r="F13" s="391">
        <f t="shared" si="4"/>
        <v>733</v>
      </c>
      <c r="G13" s="391">
        <f t="shared" si="4"/>
        <v>454</v>
      </c>
      <c r="H13" s="391">
        <f t="shared" si="4"/>
        <v>353</v>
      </c>
      <c r="I13" s="391">
        <f>SUM(I14:I15)</f>
        <v>454</v>
      </c>
      <c r="J13" s="391">
        <f>SUM(J14:J15)</f>
        <v>602</v>
      </c>
      <c r="K13" s="391">
        <f t="shared" si="4"/>
        <v>525</v>
      </c>
      <c r="L13" s="391">
        <f t="shared" si="4"/>
        <v>580</v>
      </c>
      <c r="M13" s="391">
        <f t="shared" si="4"/>
        <v>319</v>
      </c>
      <c r="N13" s="392">
        <f t="shared" si="2"/>
        <v>6489</v>
      </c>
      <c r="O13" s="387" t="s">
        <v>44</v>
      </c>
      <c r="Q13" s="374"/>
      <c r="S13" s="374"/>
    </row>
    <row r="14" spans="1:19" s="383" customFormat="1" ht="17.7" customHeight="1" x14ac:dyDescent="0.25">
      <c r="A14" s="388" t="s">
        <v>6</v>
      </c>
      <c r="B14" s="367">
        <v>123</v>
      </c>
      <c r="C14" s="367">
        <v>308</v>
      </c>
      <c r="D14" s="367">
        <v>931</v>
      </c>
      <c r="E14" s="367">
        <v>884</v>
      </c>
      <c r="F14" s="367">
        <v>630</v>
      </c>
      <c r="G14" s="367">
        <v>380</v>
      </c>
      <c r="H14" s="367">
        <v>212</v>
      </c>
      <c r="I14" s="367">
        <v>342</v>
      </c>
      <c r="J14" s="367">
        <v>451</v>
      </c>
      <c r="K14" s="367">
        <v>453</v>
      </c>
      <c r="L14" s="367">
        <v>348</v>
      </c>
      <c r="M14" s="367">
        <v>175</v>
      </c>
      <c r="N14" s="368">
        <f t="shared" si="2"/>
        <v>5237</v>
      </c>
      <c r="O14" s="373" t="s">
        <v>1009</v>
      </c>
      <c r="Q14" s="374"/>
      <c r="S14" s="374"/>
    </row>
    <row r="15" spans="1:19" ht="18" customHeight="1" x14ac:dyDescent="0.25">
      <c r="A15" s="388" t="s">
        <v>7</v>
      </c>
      <c r="B15" s="367">
        <v>52</v>
      </c>
      <c r="C15" s="367">
        <v>46</v>
      </c>
      <c r="D15" s="367">
        <v>59</v>
      </c>
      <c r="E15" s="367">
        <v>66</v>
      </c>
      <c r="F15" s="367">
        <v>103</v>
      </c>
      <c r="G15" s="367">
        <v>74</v>
      </c>
      <c r="H15" s="367">
        <v>141</v>
      </c>
      <c r="I15" s="367">
        <v>112</v>
      </c>
      <c r="J15" s="367">
        <v>151</v>
      </c>
      <c r="K15" s="367">
        <v>72</v>
      </c>
      <c r="L15" s="367">
        <v>232</v>
      </c>
      <c r="M15" s="367">
        <v>144</v>
      </c>
      <c r="N15" s="368">
        <f t="shared" si="2"/>
        <v>1252</v>
      </c>
      <c r="O15" s="373" t="s">
        <v>477</v>
      </c>
    </row>
    <row r="16" spans="1:19" s="383" customFormat="1" ht="23.85" customHeight="1" x14ac:dyDescent="0.3">
      <c r="A16" s="393" t="s">
        <v>719</v>
      </c>
      <c r="B16" s="391">
        <f t="shared" ref="B16:M16" si="5">SUM(B17:B18)</f>
        <v>513</v>
      </c>
      <c r="C16" s="391">
        <f t="shared" si="5"/>
        <v>390</v>
      </c>
      <c r="D16" s="391">
        <f t="shared" si="5"/>
        <v>897</v>
      </c>
      <c r="E16" s="391">
        <f t="shared" si="5"/>
        <v>1570</v>
      </c>
      <c r="F16" s="391">
        <f t="shared" si="5"/>
        <v>1626</v>
      </c>
      <c r="G16" s="391">
        <f t="shared" si="5"/>
        <v>1108</v>
      </c>
      <c r="H16" s="391">
        <f t="shared" si="5"/>
        <v>770</v>
      </c>
      <c r="I16" s="391">
        <f>SUM(I17:I18)</f>
        <v>1231</v>
      </c>
      <c r="J16" s="391">
        <f>SUM(J17:J18)</f>
        <v>1153</v>
      </c>
      <c r="K16" s="391">
        <f t="shared" si="5"/>
        <v>1395</v>
      </c>
      <c r="L16" s="391">
        <f t="shared" si="5"/>
        <v>1010</v>
      </c>
      <c r="M16" s="391">
        <f t="shared" si="5"/>
        <v>417</v>
      </c>
      <c r="N16" s="392">
        <f t="shared" si="2"/>
        <v>12080</v>
      </c>
      <c r="O16" s="387" t="s">
        <v>47</v>
      </c>
    </row>
    <row r="17" spans="1:15" s="383" customFormat="1" ht="18" customHeight="1" x14ac:dyDescent="0.25">
      <c r="A17" s="388" t="s">
        <v>720</v>
      </c>
      <c r="B17" s="367">
        <v>77</v>
      </c>
      <c r="C17" s="367">
        <v>77</v>
      </c>
      <c r="D17" s="367">
        <v>171</v>
      </c>
      <c r="E17" s="367">
        <v>138</v>
      </c>
      <c r="F17" s="367">
        <v>647</v>
      </c>
      <c r="G17" s="367">
        <v>210</v>
      </c>
      <c r="H17" s="367">
        <v>108</v>
      </c>
      <c r="I17" s="367">
        <v>335</v>
      </c>
      <c r="J17" s="367">
        <v>264</v>
      </c>
      <c r="K17" s="367">
        <v>394</v>
      </c>
      <c r="L17" s="367">
        <v>155</v>
      </c>
      <c r="M17" s="367">
        <v>133</v>
      </c>
      <c r="N17" s="368">
        <f t="shared" si="2"/>
        <v>2709</v>
      </c>
      <c r="O17" s="373" t="s">
        <v>933</v>
      </c>
    </row>
    <row r="18" spans="1:15" ht="17.7" customHeight="1" x14ac:dyDescent="0.25">
      <c r="A18" s="388" t="s">
        <v>9</v>
      </c>
      <c r="B18" s="367">
        <v>436</v>
      </c>
      <c r="C18" s="367">
        <v>313</v>
      </c>
      <c r="D18" s="367">
        <v>726</v>
      </c>
      <c r="E18" s="367">
        <v>1432</v>
      </c>
      <c r="F18" s="367">
        <v>979</v>
      </c>
      <c r="G18" s="367">
        <v>898</v>
      </c>
      <c r="H18" s="367">
        <v>662</v>
      </c>
      <c r="I18" s="367">
        <v>896</v>
      </c>
      <c r="J18" s="367">
        <v>889</v>
      </c>
      <c r="K18" s="367">
        <v>1001</v>
      </c>
      <c r="L18" s="367">
        <v>855</v>
      </c>
      <c r="M18" s="367">
        <v>284</v>
      </c>
      <c r="N18" s="368">
        <f t="shared" si="2"/>
        <v>9371</v>
      </c>
      <c r="O18" s="373" t="s">
        <v>48</v>
      </c>
    </row>
    <row r="19" spans="1:15" s="383" customFormat="1" ht="23.85" customHeight="1" x14ac:dyDescent="0.3">
      <c r="A19" s="390" t="s">
        <v>721</v>
      </c>
      <c r="B19" s="391">
        <f t="shared" ref="B19:L19" si="6">SUM(B20:B40)</f>
        <v>127876</v>
      </c>
      <c r="C19" s="391">
        <f t="shared" si="6"/>
        <v>165371</v>
      </c>
      <c r="D19" s="391">
        <f t="shared" si="6"/>
        <v>226944</v>
      </c>
      <c r="E19" s="391">
        <f t="shared" si="6"/>
        <v>296410</v>
      </c>
      <c r="F19" s="391">
        <f t="shared" si="6"/>
        <v>296813</v>
      </c>
      <c r="G19" s="391">
        <f t="shared" si="6"/>
        <v>272413</v>
      </c>
      <c r="H19" s="391">
        <f t="shared" si="6"/>
        <v>274721</v>
      </c>
      <c r="I19" s="391">
        <f t="shared" si="6"/>
        <v>291654</v>
      </c>
      <c r="J19" s="391">
        <f t="shared" si="6"/>
        <v>268289</v>
      </c>
      <c r="K19" s="391">
        <f t="shared" si="6"/>
        <v>263171</v>
      </c>
      <c r="L19" s="391">
        <f t="shared" si="6"/>
        <v>162292</v>
      </c>
      <c r="M19" s="391">
        <f>SUM(M20:M40)</f>
        <v>137003</v>
      </c>
      <c r="N19" s="392">
        <f t="shared" si="2"/>
        <v>2782957</v>
      </c>
      <c r="O19" s="387" t="s">
        <v>49</v>
      </c>
    </row>
    <row r="20" spans="1:15" s="383" customFormat="1" ht="18" customHeight="1" x14ac:dyDescent="0.25">
      <c r="A20" s="369" t="s">
        <v>722</v>
      </c>
      <c r="B20" s="367">
        <v>69619</v>
      </c>
      <c r="C20" s="367">
        <v>90731</v>
      </c>
      <c r="D20" s="367">
        <v>142248</v>
      </c>
      <c r="E20" s="367">
        <v>178290</v>
      </c>
      <c r="F20" s="367">
        <v>175143</v>
      </c>
      <c r="G20" s="367">
        <v>189737</v>
      </c>
      <c r="H20" s="367">
        <v>191107</v>
      </c>
      <c r="I20" s="367">
        <v>201991</v>
      </c>
      <c r="J20" s="367">
        <v>173232</v>
      </c>
      <c r="K20" s="367">
        <v>167613</v>
      </c>
      <c r="L20" s="367">
        <v>95200</v>
      </c>
      <c r="M20" s="367">
        <v>80524</v>
      </c>
      <c r="N20" s="368">
        <f t="shared" si="2"/>
        <v>1755435</v>
      </c>
      <c r="O20" s="373" t="s">
        <v>601</v>
      </c>
    </row>
    <row r="21" spans="1:15" s="383" customFormat="1" ht="18" customHeight="1" x14ac:dyDescent="0.25">
      <c r="A21" s="388" t="s">
        <v>723</v>
      </c>
      <c r="B21" s="367">
        <v>2168</v>
      </c>
      <c r="C21" s="367">
        <v>2282</v>
      </c>
      <c r="D21" s="367">
        <v>4288</v>
      </c>
      <c r="E21" s="367">
        <v>1607</v>
      </c>
      <c r="F21" s="367">
        <v>2377</v>
      </c>
      <c r="G21" s="367">
        <v>2464</v>
      </c>
      <c r="H21" s="367">
        <f>848+687+1110</f>
        <v>2645</v>
      </c>
      <c r="I21" s="367">
        <f>720+653+841</f>
        <v>2214</v>
      </c>
      <c r="J21" s="367">
        <v>2109</v>
      </c>
      <c r="K21" s="367">
        <v>5480</v>
      </c>
      <c r="L21" s="367">
        <v>6078</v>
      </c>
      <c r="M21" s="367">
        <v>4904</v>
      </c>
      <c r="N21" s="368">
        <f t="shared" si="2"/>
        <v>38616</v>
      </c>
      <c r="O21" s="373" t="s">
        <v>51</v>
      </c>
    </row>
    <row r="22" spans="1:15" s="383" customFormat="1" ht="18" customHeight="1" x14ac:dyDescent="0.25">
      <c r="A22" s="369" t="s">
        <v>724</v>
      </c>
      <c r="B22" s="367">
        <v>1414</v>
      </c>
      <c r="C22" s="367">
        <v>1458</v>
      </c>
      <c r="D22" s="367">
        <v>1491</v>
      </c>
      <c r="E22" s="367">
        <v>1407</v>
      </c>
      <c r="F22" s="367">
        <v>1393</v>
      </c>
      <c r="G22" s="367">
        <v>1260</v>
      </c>
      <c r="H22" s="367">
        <v>1432</v>
      </c>
      <c r="I22" s="367">
        <v>1125</v>
      </c>
      <c r="J22" s="367">
        <v>1206</v>
      </c>
      <c r="K22" s="367">
        <v>1325</v>
      </c>
      <c r="L22" s="367">
        <v>1378</v>
      </c>
      <c r="M22" s="367">
        <v>1555</v>
      </c>
      <c r="N22" s="368">
        <f t="shared" si="2"/>
        <v>16444</v>
      </c>
      <c r="O22" s="373" t="s">
        <v>300</v>
      </c>
    </row>
    <row r="23" spans="1:15" s="383" customFormat="1" ht="18" customHeight="1" x14ac:dyDescent="0.25">
      <c r="A23" s="388" t="s">
        <v>23</v>
      </c>
      <c r="B23" s="367">
        <v>16848</v>
      </c>
      <c r="C23" s="367">
        <v>23733</v>
      </c>
      <c r="D23" s="367">
        <v>22701</v>
      </c>
      <c r="E23" s="367">
        <v>29543</v>
      </c>
      <c r="F23" s="367">
        <v>40743</v>
      </c>
      <c r="G23" s="367">
        <v>13896</v>
      </c>
      <c r="H23" s="367">
        <f>5164+1991+3642</f>
        <v>10797</v>
      </c>
      <c r="I23" s="367">
        <f>4224+1311+2339</f>
        <v>7874</v>
      </c>
      <c r="J23" s="367">
        <v>11279</v>
      </c>
      <c r="K23" s="367">
        <v>13339</v>
      </c>
      <c r="L23" s="367">
        <f>5337+2904+2705</f>
        <v>10946</v>
      </c>
      <c r="M23" s="367">
        <f>4569+3425+2635</f>
        <v>10629</v>
      </c>
      <c r="N23" s="368">
        <f t="shared" si="2"/>
        <v>212328</v>
      </c>
      <c r="O23" s="373" t="s">
        <v>62</v>
      </c>
    </row>
    <row r="24" spans="1:15" ht="18" customHeight="1" x14ac:dyDescent="0.25">
      <c r="A24" s="388" t="s">
        <v>725</v>
      </c>
      <c r="B24" s="367">
        <v>3276</v>
      </c>
      <c r="C24" s="367">
        <v>3628</v>
      </c>
      <c r="D24" s="367">
        <v>3920</v>
      </c>
      <c r="E24" s="367">
        <v>4970</v>
      </c>
      <c r="F24" s="367">
        <v>5597</v>
      </c>
      <c r="G24" s="367">
        <v>4656</v>
      </c>
      <c r="H24" s="367">
        <v>4689</v>
      </c>
      <c r="I24" s="367">
        <v>4998</v>
      </c>
      <c r="J24" s="367">
        <v>7026</v>
      </c>
      <c r="K24" s="367">
        <v>7006</v>
      </c>
      <c r="L24" s="367">
        <v>3187</v>
      </c>
      <c r="M24" s="367">
        <v>2808</v>
      </c>
      <c r="N24" s="368">
        <f t="shared" si="2"/>
        <v>55761</v>
      </c>
      <c r="O24" s="373" t="s">
        <v>263</v>
      </c>
    </row>
    <row r="25" spans="1:15" ht="18" customHeight="1" x14ac:dyDescent="0.25">
      <c r="A25" s="388" t="s">
        <v>12</v>
      </c>
      <c r="B25" s="367">
        <v>29550</v>
      </c>
      <c r="C25" s="367">
        <v>36729</v>
      </c>
      <c r="D25" s="367">
        <v>43241</v>
      </c>
      <c r="E25" s="367">
        <v>67873</v>
      </c>
      <c r="F25" s="367">
        <v>61081</v>
      </c>
      <c r="G25" s="367">
        <v>53440</v>
      </c>
      <c r="H25" s="367">
        <v>58270</v>
      </c>
      <c r="I25" s="367">
        <v>67371</v>
      </c>
      <c r="J25" s="367">
        <v>65022</v>
      </c>
      <c r="K25" s="367">
        <v>59389</v>
      </c>
      <c r="L25" s="367">
        <v>37660</v>
      </c>
      <c r="M25" s="367">
        <v>29250</v>
      </c>
      <c r="N25" s="368">
        <f t="shared" si="2"/>
        <v>608876</v>
      </c>
      <c r="O25" s="373" t="s">
        <v>478</v>
      </c>
    </row>
    <row r="26" spans="1:15" ht="18" customHeight="1" x14ac:dyDescent="0.25">
      <c r="A26" s="388" t="s">
        <v>1000</v>
      </c>
      <c r="B26" s="367">
        <v>538</v>
      </c>
      <c r="C26" s="367">
        <v>746</v>
      </c>
      <c r="D26" s="367">
        <v>1033</v>
      </c>
      <c r="E26" s="367">
        <v>2014</v>
      </c>
      <c r="F26" s="367">
        <v>776</v>
      </c>
      <c r="G26" s="367">
        <v>651</v>
      </c>
      <c r="H26" s="367">
        <v>646</v>
      </c>
      <c r="I26" s="367">
        <v>826</v>
      </c>
      <c r="J26" s="367">
        <v>867</v>
      </c>
      <c r="K26" s="367">
        <v>1224</v>
      </c>
      <c r="L26" s="367">
        <v>683</v>
      </c>
      <c r="M26" s="367">
        <v>852</v>
      </c>
      <c r="N26" s="368">
        <f t="shared" si="2"/>
        <v>10856</v>
      </c>
      <c r="O26" s="373" t="s">
        <v>52</v>
      </c>
    </row>
    <row r="27" spans="1:15" ht="17.7" customHeight="1" x14ac:dyDescent="0.25">
      <c r="A27" s="388" t="s">
        <v>14</v>
      </c>
      <c r="B27" s="367">
        <v>557</v>
      </c>
      <c r="C27" s="367">
        <v>763</v>
      </c>
      <c r="D27" s="367">
        <v>681</v>
      </c>
      <c r="E27" s="367">
        <v>476</v>
      </c>
      <c r="F27" s="367">
        <v>660</v>
      </c>
      <c r="G27" s="367">
        <v>300</v>
      </c>
      <c r="H27" s="367">
        <v>311</v>
      </c>
      <c r="I27" s="367">
        <v>230</v>
      </c>
      <c r="J27" s="367">
        <v>541</v>
      </c>
      <c r="K27" s="367">
        <v>510</v>
      </c>
      <c r="L27" s="367">
        <v>973</v>
      </c>
      <c r="M27" s="367">
        <v>1138</v>
      </c>
      <c r="N27" s="368">
        <f t="shared" si="2"/>
        <v>7140</v>
      </c>
      <c r="O27" s="374" t="s">
        <v>602</v>
      </c>
    </row>
    <row r="28" spans="1:15" ht="18" customHeight="1" x14ac:dyDescent="0.25">
      <c r="A28" s="388" t="s">
        <v>15</v>
      </c>
      <c r="B28" s="367">
        <v>284</v>
      </c>
      <c r="C28" s="367">
        <v>616</v>
      </c>
      <c r="D28" s="367">
        <v>936</v>
      </c>
      <c r="E28" s="367">
        <v>741</v>
      </c>
      <c r="F28" s="367">
        <v>779</v>
      </c>
      <c r="G28" s="367">
        <v>582</v>
      </c>
      <c r="H28" s="367">
        <v>554</v>
      </c>
      <c r="I28" s="367">
        <v>554</v>
      </c>
      <c r="J28" s="367">
        <v>740</v>
      </c>
      <c r="K28" s="367">
        <v>775</v>
      </c>
      <c r="L28" s="367">
        <v>629</v>
      </c>
      <c r="M28" s="367">
        <v>691</v>
      </c>
      <c r="N28" s="368">
        <f t="shared" si="2"/>
        <v>7881</v>
      </c>
      <c r="O28" s="373" t="s">
        <v>480</v>
      </c>
    </row>
    <row r="29" spans="1:15" ht="18" customHeight="1" x14ac:dyDescent="0.25">
      <c r="A29" s="388" t="s">
        <v>726</v>
      </c>
      <c r="B29" s="367">
        <v>0</v>
      </c>
      <c r="C29" s="367">
        <v>0</v>
      </c>
      <c r="D29" s="367">
        <v>0</v>
      </c>
      <c r="E29" s="367">
        <v>0</v>
      </c>
      <c r="F29" s="367">
        <v>0</v>
      </c>
      <c r="G29" s="367">
        <v>0</v>
      </c>
      <c r="H29" s="367">
        <v>0</v>
      </c>
      <c r="I29" s="367">
        <v>0</v>
      </c>
      <c r="J29" s="367">
        <v>0</v>
      </c>
      <c r="K29" s="367">
        <v>0</v>
      </c>
      <c r="L29" s="367">
        <v>26</v>
      </c>
      <c r="M29" s="367">
        <v>0</v>
      </c>
      <c r="N29" s="368">
        <f t="shared" si="2"/>
        <v>26</v>
      </c>
      <c r="O29" s="373" t="s">
        <v>395</v>
      </c>
    </row>
    <row r="30" spans="1:15" ht="17.7" customHeight="1" x14ac:dyDescent="0.25">
      <c r="A30" s="388" t="s">
        <v>314</v>
      </c>
      <c r="B30" s="367">
        <v>109</v>
      </c>
      <c r="C30" s="367">
        <v>40</v>
      </c>
      <c r="D30" s="367">
        <v>126</v>
      </c>
      <c r="E30" s="367">
        <v>214</v>
      </c>
      <c r="F30" s="367">
        <v>220</v>
      </c>
      <c r="G30" s="367">
        <v>171</v>
      </c>
      <c r="H30" s="367">
        <v>198</v>
      </c>
      <c r="I30" s="367">
        <v>174</v>
      </c>
      <c r="J30" s="367">
        <v>152</v>
      </c>
      <c r="K30" s="367">
        <v>295</v>
      </c>
      <c r="L30" s="367">
        <v>163</v>
      </c>
      <c r="M30" s="367">
        <v>80</v>
      </c>
      <c r="N30" s="368">
        <f t="shared" si="2"/>
        <v>1942</v>
      </c>
      <c r="O30" s="373" t="s">
        <v>389</v>
      </c>
    </row>
    <row r="31" spans="1:15" ht="17.7" customHeight="1" x14ac:dyDescent="0.25">
      <c r="A31" s="388" t="s">
        <v>390</v>
      </c>
      <c r="B31" s="367">
        <v>139</v>
      </c>
      <c r="C31" s="367">
        <v>245</v>
      </c>
      <c r="D31" s="367">
        <v>115</v>
      </c>
      <c r="E31" s="367">
        <v>187</v>
      </c>
      <c r="F31" s="367">
        <v>230</v>
      </c>
      <c r="G31" s="367">
        <v>60</v>
      </c>
      <c r="H31" s="367">
        <v>77</v>
      </c>
      <c r="I31" s="367">
        <v>27</v>
      </c>
      <c r="J31" s="367">
        <v>93</v>
      </c>
      <c r="K31" s="367">
        <v>89</v>
      </c>
      <c r="L31" s="367">
        <v>88</v>
      </c>
      <c r="M31" s="367">
        <v>73</v>
      </c>
      <c r="N31" s="368">
        <f t="shared" si="2"/>
        <v>1423</v>
      </c>
      <c r="O31" s="373" t="s">
        <v>481</v>
      </c>
    </row>
    <row r="32" spans="1:15" ht="17.7" customHeight="1" x14ac:dyDescent="0.25">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19" ht="17.7" customHeight="1" x14ac:dyDescent="0.25">
      <c r="A33" s="388" t="s">
        <v>17</v>
      </c>
      <c r="B33" s="367">
        <v>854</v>
      </c>
      <c r="C33" s="367">
        <v>1147</v>
      </c>
      <c r="D33" s="367">
        <v>1939</v>
      </c>
      <c r="E33" s="367">
        <v>3979</v>
      </c>
      <c r="F33" s="367">
        <v>2773</v>
      </c>
      <c r="G33" s="367">
        <v>1536</v>
      </c>
      <c r="H33" s="367">
        <v>707</v>
      </c>
      <c r="I33" s="367">
        <v>359</v>
      </c>
      <c r="J33" s="367">
        <v>1572</v>
      </c>
      <c r="K33" s="367">
        <v>2067</v>
      </c>
      <c r="L33" s="367">
        <v>2001</v>
      </c>
      <c r="M33" s="367">
        <v>735</v>
      </c>
      <c r="N33" s="368">
        <f t="shared" si="2"/>
        <v>19669</v>
      </c>
      <c r="O33" s="373" t="s">
        <v>56</v>
      </c>
    </row>
    <row r="34" spans="1:19" ht="17.7" customHeight="1" x14ac:dyDescent="0.25">
      <c r="A34" s="388" t="s">
        <v>315</v>
      </c>
      <c r="B34" s="367">
        <v>1410</v>
      </c>
      <c r="C34" s="367">
        <v>2011</v>
      </c>
      <c r="D34" s="367">
        <v>1960</v>
      </c>
      <c r="E34" s="367">
        <v>2292</v>
      </c>
      <c r="F34" s="367">
        <v>1774</v>
      </c>
      <c r="G34" s="367">
        <v>1067</v>
      </c>
      <c r="H34" s="367">
        <v>864</v>
      </c>
      <c r="I34" s="367">
        <v>1174</v>
      </c>
      <c r="J34" s="367">
        <v>1696</v>
      </c>
      <c r="K34" s="367">
        <v>1878</v>
      </c>
      <c r="L34" s="367">
        <v>1643</v>
      </c>
      <c r="M34" s="367">
        <v>1770</v>
      </c>
      <c r="N34" s="368">
        <f t="shared" si="2"/>
        <v>19539</v>
      </c>
      <c r="O34" s="373" t="s">
        <v>57</v>
      </c>
    </row>
    <row r="35" spans="1:19" ht="17.7" customHeight="1" x14ac:dyDescent="0.25">
      <c r="A35" s="388" t="s">
        <v>727</v>
      </c>
      <c r="B35" s="367">
        <v>887</v>
      </c>
      <c r="C35" s="367">
        <v>1071</v>
      </c>
      <c r="D35" s="367">
        <v>1350</v>
      </c>
      <c r="E35" s="367">
        <v>1209</v>
      </c>
      <c r="F35" s="367">
        <v>1278</v>
      </c>
      <c r="G35" s="367">
        <v>917</v>
      </c>
      <c r="H35" s="367">
        <v>849</v>
      </c>
      <c r="I35" s="367">
        <v>905</v>
      </c>
      <c r="J35" s="367">
        <v>1050</v>
      </c>
      <c r="K35" s="367">
        <v>1155</v>
      </c>
      <c r="L35" s="367">
        <v>1218</v>
      </c>
      <c r="M35" s="367">
        <v>918</v>
      </c>
      <c r="N35" s="368">
        <f t="shared" si="2"/>
        <v>12807</v>
      </c>
      <c r="O35" s="373" t="s">
        <v>393</v>
      </c>
    </row>
    <row r="36" spans="1:19" ht="17.7" customHeight="1" x14ac:dyDescent="0.25">
      <c r="A36" s="388" t="s">
        <v>728</v>
      </c>
      <c r="B36" s="367">
        <v>32</v>
      </c>
      <c r="C36" s="367">
        <v>29</v>
      </c>
      <c r="D36" s="367">
        <v>220</v>
      </c>
      <c r="E36" s="367">
        <v>305</v>
      </c>
      <c r="F36" s="367">
        <v>748</v>
      </c>
      <c r="G36" s="367">
        <v>596</v>
      </c>
      <c r="H36" s="367">
        <v>647</v>
      </c>
      <c r="I36" s="367">
        <v>509</v>
      </c>
      <c r="J36" s="367">
        <v>678</v>
      </c>
      <c r="K36" s="367">
        <v>336</v>
      </c>
      <c r="L36" s="367">
        <v>99</v>
      </c>
      <c r="M36" s="367">
        <v>19</v>
      </c>
      <c r="N36" s="368">
        <f t="shared" si="2"/>
        <v>4218</v>
      </c>
      <c r="O36" s="373" t="s">
        <v>830</v>
      </c>
    </row>
    <row r="37" spans="1:19" ht="17.7" customHeight="1" x14ac:dyDescent="0.25">
      <c r="A37" s="388" t="s">
        <v>632</v>
      </c>
      <c r="B37" s="367">
        <v>173</v>
      </c>
      <c r="C37" s="367">
        <v>120</v>
      </c>
      <c r="D37" s="367">
        <v>404</v>
      </c>
      <c r="E37" s="367">
        <v>122</v>
      </c>
      <c r="F37" s="367">
        <v>288</v>
      </c>
      <c r="G37" s="367">
        <v>319</v>
      </c>
      <c r="H37" s="367">
        <v>186</v>
      </c>
      <c r="I37" s="367">
        <v>242</v>
      </c>
      <c r="J37" s="367">
        <v>245</v>
      </c>
      <c r="K37" s="367">
        <v>278</v>
      </c>
      <c r="L37" s="367">
        <v>272</v>
      </c>
      <c r="M37" s="367">
        <v>188</v>
      </c>
      <c r="N37" s="368">
        <f t="shared" si="2"/>
        <v>2837</v>
      </c>
      <c r="O37" s="373" t="s">
        <v>848</v>
      </c>
    </row>
    <row r="38" spans="1:19" ht="17.7" customHeight="1" x14ac:dyDescent="0.25">
      <c r="A38" s="388" t="s">
        <v>20</v>
      </c>
      <c r="B38" s="367">
        <v>18</v>
      </c>
      <c r="C38" s="367">
        <v>22</v>
      </c>
      <c r="D38" s="367">
        <v>291</v>
      </c>
      <c r="E38" s="367">
        <v>1181</v>
      </c>
      <c r="F38" s="367">
        <v>953</v>
      </c>
      <c r="G38" s="367">
        <v>761</v>
      </c>
      <c r="H38" s="367">
        <v>742</v>
      </c>
      <c r="I38" s="367">
        <v>1081</v>
      </c>
      <c r="J38" s="367">
        <v>781</v>
      </c>
      <c r="K38" s="367">
        <v>412</v>
      </c>
      <c r="L38" s="367">
        <v>48</v>
      </c>
      <c r="M38" s="367">
        <v>29</v>
      </c>
      <c r="N38" s="368">
        <f t="shared" si="2"/>
        <v>6319</v>
      </c>
      <c r="O38" s="373" t="s">
        <v>394</v>
      </c>
    </row>
    <row r="39" spans="1:19" ht="17.7" customHeight="1" x14ac:dyDescent="0.25">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19" ht="37.200000000000003" customHeight="1" x14ac:dyDescent="0.25">
      <c r="A40" s="366" t="s">
        <v>1032</v>
      </c>
      <c r="B40" s="367"/>
      <c r="C40" s="367"/>
      <c r="D40" s="367"/>
      <c r="E40" s="367"/>
      <c r="F40" s="367"/>
      <c r="G40" s="367"/>
      <c r="H40" s="367"/>
      <c r="I40" s="367"/>
      <c r="J40" s="367"/>
      <c r="K40" s="367"/>
      <c r="L40" s="367"/>
      <c r="M40" s="367">
        <v>840</v>
      </c>
      <c r="N40" s="368">
        <f t="shared" si="2"/>
        <v>840</v>
      </c>
      <c r="O40" s="373"/>
    </row>
    <row r="41" spans="1:19" s="383" customFormat="1" ht="23.85" customHeight="1" x14ac:dyDescent="0.3">
      <c r="A41" s="390" t="s">
        <v>730</v>
      </c>
      <c r="B41" s="391">
        <f t="shared" ref="B41:M41" si="7">SUM(B42:B43)</f>
        <v>1236</v>
      </c>
      <c r="C41" s="391">
        <f t="shared" si="7"/>
        <v>2340</v>
      </c>
      <c r="D41" s="391">
        <f t="shared" si="7"/>
        <v>3406</v>
      </c>
      <c r="E41" s="391">
        <f t="shared" si="7"/>
        <v>3779</v>
      </c>
      <c r="F41" s="391">
        <f t="shared" si="7"/>
        <v>4795</v>
      </c>
      <c r="G41" s="391">
        <f t="shared" si="7"/>
        <v>2817</v>
      </c>
      <c r="H41" s="391">
        <f t="shared" si="7"/>
        <v>2624</v>
      </c>
      <c r="I41" s="391">
        <f>SUM(I42:I43)</f>
        <v>1691</v>
      </c>
      <c r="J41" s="391">
        <f>SUM(J42:J43)</f>
        <v>1605</v>
      </c>
      <c r="K41" s="391">
        <f t="shared" si="7"/>
        <v>2484</v>
      </c>
      <c r="L41" s="391">
        <f t="shared" si="7"/>
        <v>2180</v>
      </c>
      <c r="M41" s="391">
        <f t="shared" si="7"/>
        <v>2321</v>
      </c>
      <c r="N41" s="392">
        <f t="shared" si="2"/>
        <v>31278</v>
      </c>
      <c r="O41" s="387" t="s">
        <v>64</v>
      </c>
      <c r="Q41" s="373"/>
    </row>
    <row r="42" spans="1:19" ht="18" customHeight="1" x14ac:dyDescent="0.25">
      <c r="A42" s="388" t="s">
        <v>27</v>
      </c>
      <c r="B42" s="367">
        <v>43</v>
      </c>
      <c r="C42" s="367">
        <v>61</v>
      </c>
      <c r="D42" s="367">
        <v>107</v>
      </c>
      <c r="E42" s="367">
        <v>98</v>
      </c>
      <c r="F42" s="367">
        <v>162</v>
      </c>
      <c r="G42" s="367">
        <v>261</v>
      </c>
      <c r="H42" s="367">
        <v>54</v>
      </c>
      <c r="I42" s="367">
        <v>106</v>
      </c>
      <c r="J42" s="367">
        <v>60</v>
      </c>
      <c r="K42" s="367">
        <v>50</v>
      </c>
      <c r="L42" s="367">
        <v>20</v>
      </c>
      <c r="M42" s="367">
        <v>47</v>
      </c>
      <c r="N42" s="368">
        <f t="shared" si="2"/>
        <v>1069</v>
      </c>
      <c r="O42" s="373" t="s">
        <v>486</v>
      </c>
    </row>
    <row r="43" spans="1:19" ht="18" customHeight="1" x14ac:dyDescent="0.25">
      <c r="A43" s="388" t="s">
        <v>636</v>
      </c>
      <c r="B43" s="367">
        <v>1193</v>
      </c>
      <c r="C43" s="367">
        <v>2279</v>
      </c>
      <c r="D43" s="367">
        <v>3299</v>
      </c>
      <c r="E43" s="367">
        <v>3681</v>
      </c>
      <c r="F43" s="367">
        <v>4633</v>
      </c>
      <c r="G43" s="367">
        <v>2556</v>
      </c>
      <c r="H43" s="367">
        <v>2570</v>
      </c>
      <c r="I43" s="367">
        <v>1585</v>
      </c>
      <c r="J43" s="367">
        <v>1545</v>
      </c>
      <c r="K43" s="367">
        <v>2434</v>
      </c>
      <c r="L43" s="367">
        <v>2160</v>
      </c>
      <c r="M43" s="367">
        <v>2274</v>
      </c>
      <c r="N43" s="368">
        <f t="shared" si="2"/>
        <v>30209</v>
      </c>
      <c r="O43" s="373" t="s">
        <v>891</v>
      </c>
    </row>
    <row r="44" spans="1:19" s="383" customFormat="1" ht="23.85" customHeight="1" x14ac:dyDescent="0.3">
      <c r="A44" s="390" t="s">
        <v>731</v>
      </c>
      <c r="B44" s="391">
        <f t="shared" ref="B44:M44" si="8">SUM(B45:B49)</f>
        <v>2816</v>
      </c>
      <c r="C44" s="391">
        <f t="shared" si="8"/>
        <v>3299</v>
      </c>
      <c r="D44" s="391">
        <f t="shared" si="8"/>
        <v>7043</v>
      </c>
      <c r="E44" s="391">
        <f t="shared" si="8"/>
        <v>10210</v>
      </c>
      <c r="F44" s="391">
        <f t="shared" si="8"/>
        <v>13311</v>
      </c>
      <c r="G44" s="391">
        <f t="shared" si="8"/>
        <v>9284</v>
      </c>
      <c r="H44" s="391">
        <f t="shared" si="8"/>
        <v>7197</v>
      </c>
      <c r="I44" s="391">
        <f>SUM(I45:I49)</f>
        <v>7605</v>
      </c>
      <c r="J44" s="391">
        <f>SUM(J45:J49)</f>
        <v>8625</v>
      </c>
      <c r="K44" s="391">
        <f t="shared" si="8"/>
        <v>9202</v>
      </c>
      <c r="L44" s="391">
        <f t="shared" si="8"/>
        <v>5922</v>
      </c>
      <c r="M44" s="391">
        <f t="shared" si="8"/>
        <v>3259</v>
      </c>
      <c r="N44" s="392">
        <f t="shared" si="2"/>
        <v>87773</v>
      </c>
      <c r="O44" s="387" t="s">
        <v>67</v>
      </c>
      <c r="Q44" s="373"/>
    </row>
    <row r="45" spans="1:19" s="383" customFormat="1" ht="17.7" customHeight="1" x14ac:dyDescent="0.25">
      <c r="A45" s="369" t="s">
        <v>685</v>
      </c>
      <c r="B45" s="367">
        <v>187</v>
      </c>
      <c r="C45" s="367">
        <v>263</v>
      </c>
      <c r="D45" s="367">
        <v>305</v>
      </c>
      <c r="E45" s="367">
        <v>438</v>
      </c>
      <c r="F45" s="367">
        <v>517</v>
      </c>
      <c r="G45" s="367">
        <v>422</v>
      </c>
      <c r="H45" s="367">
        <v>189</v>
      </c>
      <c r="I45" s="367">
        <v>155</v>
      </c>
      <c r="J45" s="367">
        <v>181</v>
      </c>
      <c r="K45" s="367">
        <v>665</v>
      </c>
      <c r="L45" s="367">
        <v>277</v>
      </c>
      <c r="M45" s="367">
        <v>172</v>
      </c>
      <c r="N45" s="368">
        <f t="shared" si="2"/>
        <v>3771</v>
      </c>
      <c r="O45" s="373" t="s">
        <v>923</v>
      </c>
      <c r="Q45" s="373"/>
    </row>
    <row r="46" spans="1:19" s="383" customFormat="1" ht="17.7" customHeight="1" x14ac:dyDescent="0.25">
      <c r="A46" s="388" t="s">
        <v>29</v>
      </c>
      <c r="B46" s="367">
        <v>801</v>
      </c>
      <c r="C46" s="367">
        <v>1778</v>
      </c>
      <c r="D46" s="367">
        <v>4137</v>
      </c>
      <c r="E46" s="367">
        <v>2242</v>
      </c>
      <c r="F46" s="367">
        <v>2540</v>
      </c>
      <c r="G46" s="367">
        <v>1468</v>
      </c>
      <c r="H46" s="367">
        <v>1042</v>
      </c>
      <c r="I46" s="367">
        <v>1455</v>
      </c>
      <c r="J46" s="367">
        <v>1425</v>
      </c>
      <c r="K46" s="367">
        <v>2115</v>
      </c>
      <c r="L46" s="367">
        <v>2890</v>
      </c>
      <c r="M46" s="367">
        <v>1441</v>
      </c>
      <c r="N46" s="368">
        <f t="shared" si="2"/>
        <v>23334</v>
      </c>
      <c r="O46" s="373" t="s">
        <v>487</v>
      </c>
      <c r="Q46" s="373"/>
    </row>
    <row r="47" spans="1:19" s="383" customFormat="1" ht="17.7" customHeight="1" x14ac:dyDescent="0.25">
      <c r="A47" s="369" t="s">
        <v>30</v>
      </c>
      <c r="B47" s="367">
        <v>1731</v>
      </c>
      <c r="C47" s="367">
        <v>1106</v>
      </c>
      <c r="D47" s="367">
        <v>2129</v>
      </c>
      <c r="E47" s="367">
        <v>7028</v>
      </c>
      <c r="F47" s="367">
        <v>9528</v>
      </c>
      <c r="G47" s="367">
        <v>7054</v>
      </c>
      <c r="H47" s="367">
        <v>5684</v>
      </c>
      <c r="I47" s="367">
        <v>5642</v>
      </c>
      <c r="J47" s="367">
        <v>6641</v>
      </c>
      <c r="K47" s="367">
        <v>5966</v>
      </c>
      <c r="L47" s="367">
        <v>2343</v>
      </c>
      <c r="M47" s="367">
        <v>1320</v>
      </c>
      <c r="N47" s="368">
        <f t="shared" si="2"/>
        <v>56172</v>
      </c>
      <c r="O47" s="373" t="s">
        <v>69</v>
      </c>
      <c r="Q47" s="373"/>
      <c r="S47" s="373"/>
    </row>
    <row r="48" spans="1:19" s="383" customFormat="1" ht="18" customHeight="1" x14ac:dyDescent="0.25">
      <c r="A48" s="369" t="s">
        <v>683</v>
      </c>
      <c r="B48" s="367">
        <v>33</v>
      </c>
      <c r="C48" s="367">
        <v>62</v>
      </c>
      <c r="D48" s="367">
        <v>184</v>
      </c>
      <c r="E48" s="367">
        <v>115</v>
      </c>
      <c r="F48" s="367">
        <v>200</v>
      </c>
      <c r="G48" s="367">
        <v>127</v>
      </c>
      <c r="H48" s="367">
        <v>114</v>
      </c>
      <c r="I48" s="367">
        <v>133</v>
      </c>
      <c r="J48" s="367">
        <v>145</v>
      </c>
      <c r="K48" s="367">
        <v>150</v>
      </c>
      <c r="L48" s="367">
        <v>237</v>
      </c>
      <c r="M48" s="367">
        <v>96</v>
      </c>
      <c r="N48" s="368">
        <f t="shared" si="2"/>
        <v>1596</v>
      </c>
      <c r="O48" s="373" t="s">
        <v>893</v>
      </c>
      <c r="Q48" s="373"/>
    </row>
    <row r="49" spans="1:20" ht="17.7" customHeight="1" x14ac:dyDescent="0.25">
      <c r="A49" s="369" t="s">
        <v>732</v>
      </c>
      <c r="B49" s="367">
        <v>64</v>
      </c>
      <c r="C49" s="367">
        <v>90</v>
      </c>
      <c r="D49" s="367">
        <v>288</v>
      </c>
      <c r="E49" s="367">
        <v>387</v>
      </c>
      <c r="F49" s="367">
        <v>526</v>
      </c>
      <c r="G49" s="367">
        <v>213</v>
      </c>
      <c r="H49" s="367">
        <v>168</v>
      </c>
      <c r="I49" s="367">
        <v>220</v>
      </c>
      <c r="J49" s="367">
        <v>233</v>
      </c>
      <c r="K49" s="367">
        <v>306</v>
      </c>
      <c r="L49" s="367">
        <v>175</v>
      </c>
      <c r="M49" s="367">
        <v>230</v>
      </c>
      <c r="N49" s="368">
        <f t="shared" si="2"/>
        <v>2900</v>
      </c>
      <c r="O49" s="373" t="s">
        <v>894</v>
      </c>
      <c r="T49" s="374"/>
    </row>
    <row r="50" spans="1:20" ht="17.7" customHeight="1" x14ac:dyDescent="0.3">
      <c r="A50" s="390" t="s">
        <v>976</v>
      </c>
      <c r="B50" s="391">
        <f t="shared" ref="B50:M50" si="9">SUM(B51:B51)</f>
        <v>0</v>
      </c>
      <c r="C50" s="391">
        <f t="shared" si="9"/>
        <v>0</v>
      </c>
      <c r="D50" s="391">
        <f t="shared" si="9"/>
        <v>26</v>
      </c>
      <c r="E50" s="391">
        <f t="shared" si="9"/>
        <v>42</v>
      </c>
      <c r="F50" s="391">
        <f t="shared" si="9"/>
        <v>0</v>
      </c>
      <c r="G50" s="391">
        <f t="shared" si="9"/>
        <v>0</v>
      </c>
      <c r="H50" s="391">
        <f t="shared" si="9"/>
        <v>12</v>
      </c>
      <c r="I50" s="391">
        <f>SUM(I51:I51)</f>
        <v>18</v>
      </c>
      <c r="J50" s="391">
        <f>SUM(J51:J51)</f>
        <v>13</v>
      </c>
      <c r="K50" s="391">
        <f t="shared" si="9"/>
        <v>23</v>
      </c>
      <c r="L50" s="391">
        <f t="shared" si="9"/>
        <v>40</v>
      </c>
      <c r="M50" s="391">
        <f t="shared" si="9"/>
        <v>6</v>
      </c>
      <c r="N50" s="368">
        <f t="shared" si="2"/>
        <v>180</v>
      </c>
      <c r="O50" s="387" t="s">
        <v>1010</v>
      </c>
      <c r="T50" s="374"/>
    </row>
    <row r="51" spans="1:20" ht="17.7" customHeight="1" x14ac:dyDescent="0.25">
      <c r="A51" s="369" t="s">
        <v>977</v>
      </c>
      <c r="B51" s="367">
        <v>0</v>
      </c>
      <c r="C51" s="367">
        <v>0</v>
      </c>
      <c r="D51" s="367">
        <v>26</v>
      </c>
      <c r="E51" s="367">
        <v>42</v>
      </c>
      <c r="F51" s="367">
        <v>0</v>
      </c>
      <c r="G51" s="367">
        <v>0</v>
      </c>
      <c r="H51" s="367">
        <v>12</v>
      </c>
      <c r="I51" s="367">
        <v>18</v>
      </c>
      <c r="J51" s="367">
        <v>13</v>
      </c>
      <c r="K51" s="367">
        <v>23</v>
      </c>
      <c r="L51" s="367">
        <v>40</v>
      </c>
      <c r="M51" s="367">
        <v>6</v>
      </c>
      <c r="N51" s="368">
        <f t="shared" si="2"/>
        <v>180</v>
      </c>
      <c r="O51" s="373" t="s">
        <v>1011</v>
      </c>
      <c r="T51" s="374"/>
    </row>
    <row r="52" spans="1:20" s="383" customFormat="1" ht="23.85" customHeight="1" x14ac:dyDescent="0.3">
      <c r="A52" s="390" t="s">
        <v>733</v>
      </c>
      <c r="B52" s="391">
        <f t="shared" ref="B52:M52" si="10">SUM(B53:B53)</f>
        <v>70</v>
      </c>
      <c r="C52" s="391">
        <f t="shared" si="10"/>
        <v>45</v>
      </c>
      <c r="D52" s="391">
        <f t="shared" si="10"/>
        <v>120</v>
      </c>
      <c r="E52" s="391">
        <f t="shared" si="10"/>
        <v>144</v>
      </c>
      <c r="F52" s="391">
        <f t="shared" si="10"/>
        <v>84</v>
      </c>
      <c r="G52" s="391">
        <f t="shared" si="10"/>
        <v>183</v>
      </c>
      <c r="H52" s="391">
        <f t="shared" si="10"/>
        <v>75</v>
      </c>
      <c r="I52" s="391">
        <f>SUM(I53:I53)</f>
        <v>205</v>
      </c>
      <c r="J52" s="391">
        <f>SUM(J53:J53)</f>
        <v>97</v>
      </c>
      <c r="K52" s="391">
        <f t="shared" si="10"/>
        <v>112</v>
      </c>
      <c r="L52" s="391">
        <f t="shared" si="10"/>
        <v>84</v>
      </c>
      <c r="M52" s="391">
        <f t="shared" si="10"/>
        <v>317</v>
      </c>
      <c r="N52" s="392">
        <f t="shared" si="2"/>
        <v>1536</v>
      </c>
      <c r="O52" s="387" t="s">
        <v>265</v>
      </c>
      <c r="Q52" s="373"/>
    </row>
    <row r="53" spans="1:20" ht="18" customHeight="1" x14ac:dyDescent="0.25">
      <c r="A53" s="388" t="s">
        <v>260</v>
      </c>
      <c r="B53" s="367">
        <v>70</v>
      </c>
      <c r="C53" s="367">
        <v>45</v>
      </c>
      <c r="D53" s="367">
        <v>120</v>
      </c>
      <c r="E53" s="367">
        <v>144</v>
      </c>
      <c r="F53" s="367">
        <v>84</v>
      </c>
      <c r="G53" s="367">
        <v>183</v>
      </c>
      <c r="H53" s="367">
        <v>75</v>
      </c>
      <c r="I53" s="367">
        <v>205</v>
      </c>
      <c r="J53" s="367">
        <v>97</v>
      </c>
      <c r="K53" s="367">
        <v>112</v>
      </c>
      <c r="L53" s="367">
        <v>84</v>
      </c>
      <c r="M53" s="367">
        <v>317</v>
      </c>
      <c r="N53" s="368">
        <f t="shared" si="2"/>
        <v>1536</v>
      </c>
      <c r="O53" s="373" t="s">
        <v>607</v>
      </c>
    </row>
    <row r="54" spans="1:20" s="383" customFormat="1" ht="23.85" customHeight="1" x14ac:dyDescent="0.3">
      <c r="A54" s="390" t="s">
        <v>734</v>
      </c>
      <c r="B54" s="391">
        <f t="shared" ref="B54:M54" si="11">SUM(B55:B67)</f>
        <v>1703</v>
      </c>
      <c r="C54" s="391">
        <f t="shared" si="11"/>
        <v>1846</v>
      </c>
      <c r="D54" s="391">
        <f t="shared" si="11"/>
        <v>4525</v>
      </c>
      <c r="E54" s="391">
        <f t="shared" si="11"/>
        <v>21987</v>
      </c>
      <c r="F54" s="391">
        <f t="shared" si="11"/>
        <v>39883</v>
      </c>
      <c r="G54" s="391">
        <f t="shared" si="11"/>
        <v>45003</v>
      </c>
      <c r="H54" s="391">
        <f t="shared" si="11"/>
        <v>63537</v>
      </c>
      <c r="I54" s="391">
        <f>SUM(I55:I67)</f>
        <v>73279</v>
      </c>
      <c r="J54" s="391">
        <f>SUM(J55:J67)</f>
        <v>66501</v>
      </c>
      <c r="K54" s="391">
        <f t="shared" si="11"/>
        <v>43594</v>
      </c>
      <c r="L54" s="391">
        <f t="shared" si="11"/>
        <v>15319</v>
      </c>
      <c r="M54" s="391">
        <f t="shared" si="11"/>
        <v>3840</v>
      </c>
      <c r="N54" s="392">
        <f t="shared" si="2"/>
        <v>381017</v>
      </c>
      <c r="O54" s="387" t="s">
        <v>70</v>
      </c>
      <c r="Q54" s="373"/>
    </row>
    <row r="55" spans="1:20" s="383" customFormat="1" ht="18" customHeight="1" x14ac:dyDescent="0.25">
      <c r="A55" s="369" t="s">
        <v>979</v>
      </c>
      <c r="B55" s="367">
        <v>0</v>
      </c>
      <c r="C55" s="367">
        <v>0</v>
      </c>
      <c r="D55" s="367">
        <v>0</v>
      </c>
      <c r="E55" s="367">
        <v>53</v>
      </c>
      <c r="F55" s="367">
        <v>66</v>
      </c>
      <c r="G55" s="367">
        <v>95</v>
      </c>
      <c r="H55" s="367">
        <v>213</v>
      </c>
      <c r="I55" s="367">
        <v>481</v>
      </c>
      <c r="J55" s="367">
        <v>267</v>
      </c>
      <c r="K55" s="367">
        <v>15</v>
      </c>
      <c r="L55" s="367">
        <v>0</v>
      </c>
      <c r="M55" s="367">
        <v>0</v>
      </c>
      <c r="N55" s="368">
        <f t="shared" si="2"/>
        <v>1190</v>
      </c>
      <c r="O55" s="373" t="s">
        <v>917</v>
      </c>
      <c r="Q55" s="373"/>
    </row>
    <row r="56" spans="1:20" s="383" customFormat="1" ht="18" customHeight="1" x14ac:dyDescent="0.25">
      <c r="A56" s="388" t="s">
        <v>318</v>
      </c>
      <c r="B56" s="367">
        <v>0</v>
      </c>
      <c r="C56" s="367">
        <v>0</v>
      </c>
      <c r="D56" s="367">
        <v>0</v>
      </c>
      <c r="E56" s="367">
        <v>0</v>
      </c>
      <c r="F56" s="367">
        <v>79</v>
      </c>
      <c r="G56" s="367">
        <v>294</v>
      </c>
      <c r="H56" s="367">
        <v>619</v>
      </c>
      <c r="I56" s="367">
        <v>597</v>
      </c>
      <c r="J56" s="367">
        <v>313</v>
      </c>
      <c r="K56" s="367">
        <v>54</v>
      </c>
      <c r="L56" s="367">
        <v>50</v>
      </c>
      <c r="M56" s="367">
        <v>0</v>
      </c>
      <c r="N56" s="368">
        <f t="shared" si="2"/>
        <v>2006</v>
      </c>
      <c r="O56" s="373" t="s">
        <v>489</v>
      </c>
      <c r="Q56" s="373"/>
    </row>
    <row r="57" spans="1:20" s="383" customFormat="1" ht="18" customHeight="1" x14ac:dyDescent="0.25">
      <c r="A57" s="388" t="s">
        <v>736</v>
      </c>
      <c r="B57" s="367">
        <v>0</v>
      </c>
      <c r="C57" s="367">
        <v>0</v>
      </c>
      <c r="D57" s="367">
        <v>17</v>
      </c>
      <c r="E57" s="367">
        <v>75</v>
      </c>
      <c r="F57" s="367">
        <v>245</v>
      </c>
      <c r="G57" s="367">
        <v>242</v>
      </c>
      <c r="H57" s="367">
        <v>358</v>
      </c>
      <c r="I57" s="367">
        <v>392</v>
      </c>
      <c r="J57" s="367">
        <v>349</v>
      </c>
      <c r="K57" s="367">
        <v>185</v>
      </c>
      <c r="L57" s="367">
        <v>15</v>
      </c>
      <c r="M57" s="367">
        <v>0</v>
      </c>
      <c r="N57" s="368">
        <f t="shared" si="2"/>
        <v>1878</v>
      </c>
      <c r="O57" s="373" t="s">
        <v>918</v>
      </c>
      <c r="Q57" s="373"/>
    </row>
    <row r="58" spans="1:20" s="383" customFormat="1" ht="18" customHeight="1" x14ac:dyDescent="0.25">
      <c r="A58" s="366" t="s">
        <v>978</v>
      </c>
      <c r="B58" s="367">
        <v>0</v>
      </c>
      <c r="C58" s="367">
        <v>0</v>
      </c>
      <c r="D58" s="367">
        <v>0</v>
      </c>
      <c r="E58" s="367">
        <v>0</v>
      </c>
      <c r="F58" s="367">
        <v>0</v>
      </c>
      <c r="G58" s="367">
        <v>214</v>
      </c>
      <c r="H58" s="367">
        <v>370</v>
      </c>
      <c r="I58" s="367">
        <v>422</v>
      </c>
      <c r="J58" s="367">
        <v>420</v>
      </c>
      <c r="K58" s="367">
        <v>313</v>
      </c>
      <c r="L58" s="367">
        <v>115</v>
      </c>
      <c r="M58" s="367">
        <v>0</v>
      </c>
      <c r="N58" s="368">
        <f t="shared" si="2"/>
        <v>1854</v>
      </c>
      <c r="O58" s="373" t="s">
        <v>919</v>
      </c>
      <c r="Q58" s="373"/>
    </row>
    <row r="59" spans="1:20" s="383" customFormat="1" ht="18" customHeight="1" x14ac:dyDescent="0.25">
      <c r="A59" s="388" t="s">
        <v>608</v>
      </c>
      <c r="B59" s="367">
        <v>54</v>
      </c>
      <c r="C59" s="367">
        <v>66</v>
      </c>
      <c r="D59" s="367">
        <v>97</v>
      </c>
      <c r="E59" s="367">
        <v>257</v>
      </c>
      <c r="F59" s="367">
        <v>475</v>
      </c>
      <c r="G59" s="367">
        <v>675</v>
      </c>
      <c r="H59" s="367">
        <v>785</v>
      </c>
      <c r="I59" s="367">
        <v>1180</v>
      </c>
      <c r="J59" s="367">
        <v>621</v>
      </c>
      <c r="K59" s="367">
        <v>404</v>
      </c>
      <c r="L59" s="367">
        <v>66</v>
      </c>
      <c r="M59" s="367">
        <v>29</v>
      </c>
      <c r="N59" s="368">
        <f t="shared" si="2"/>
        <v>4709</v>
      </c>
      <c r="O59" s="373" t="s">
        <v>920</v>
      </c>
      <c r="Q59" s="373"/>
    </row>
    <row r="60" spans="1:20" s="383" customFormat="1" ht="18" customHeight="1" x14ac:dyDescent="0.25">
      <c r="A60" s="369" t="s">
        <v>686</v>
      </c>
      <c r="B60" s="367">
        <v>0</v>
      </c>
      <c r="C60" s="367">
        <v>0</v>
      </c>
      <c r="D60" s="367">
        <v>15</v>
      </c>
      <c r="E60" s="367">
        <v>77</v>
      </c>
      <c r="F60" s="367">
        <v>110</v>
      </c>
      <c r="G60" s="367">
        <v>192</v>
      </c>
      <c r="H60" s="367">
        <v>278</v>
      </c>
      <c r="I60" s="367">
        <v>279</v>
      </c>
      <c r="J60" s="367">
        <v>269</v>
      </c>
      <c r="K60" s="367">
        <v>227</v>
      </c>
      <c r="L60" s="367">
        <v>14</v>
      </c>
      <c r="M60" s="367">
        <v>0</v>
      </c>
      <c r="N60" s="368">
        <f t="shared" si="2"/>
        <v>1461</v>
      </c>
      <c r="O60" s="373" t="s">
        <v>921</v>
      </c>
      <c r="Q60" s="373"/>
    </row>
    <row r="61" spans="1:20" s="383" customFormat="1" ht="18" customHeight="1" x14ac:dyDescent="0.25">
      <c r="A61" s="388" t="s">
        <v>33</v>
      </c>
      <c r="B61" s="367">
        <v>104</v>
      </c>
      <c r="C61" s="367">
        <v>93</v>
      </c>
      <c r="D61" s="367">
        <v>169</v>
      </c>
      <c r="E61" s="367">
        <v>714</v>
      </c>
      <c r="F61" s="367">
        <v>1785</v>
      </c>
      <c r="G61" s="367">
        <v>2131</v>
      </c>
      <c r="H61" s="367">
        <v>3053</v>
      </c>
      <c r="I61" s="367">
        <v>3493</v>
      </c>
      <c r="J61" s="367">
        <v>3446</v>
      </c>
      <c r="K61" s="367">
        <v>2392</v>
      </c>
      <c r="L61" s="367">
        <v>170</v>
      </c>
      <c r="M61" s="367">
        <v>75</v>
      </c>
      <c r="N61" s="368">
        <f t="shared" si="2"/>
        <v>17625</v>
      </c>
      <c r="O61" s="373" t="s">
        <v>490</v>
      </c>
      <c r="Q61" s="373"/>
    </row>
    <row r="62" spans="1:20" s="383" customFormat="1" ht="18" customHeight="1" x14ac:dyDescent="0.25">
      <c r="A62" s="388" t="s">
        <v>738</v>
      </c>
      <c r="B62" s="367">
        <v>107</v>
      </c>
      <c r="C62" s="367">
        <v>130</v>
      </c>
      <c r="D62" s="367">
        <v>173</v>
      </c>
      <c r="E62" s="367">
        <v>342</v>
      </c>
      <c r="F62" s="367">
        <v>368</v>
      </c>
      <c r="G62" s="367">
        <v>431</v>
      </c>
      <c r="H62" s="367">
        <v>181</v>
      </c>
      <c r="I62" s="367">
        <v>2328</v>
      </c>
      <c r="J62" s="367">
        <v>3455</v>
      </c>
      <c r="K62" s="367">
        <v>833</v>
      </c>
      <c r="L62" s="367">
        <v>299</v>
      </c>
      <c r="M62" s="367">
        <v>215</v>
      </c>
      <c r="N62" s="368">
        <f t="shared" si="2"/>
        <v>8862</v>
      </c>
      <c r="O62" s="373" t="s">
        <v>951</v>
      </c>
      <c r="Q62" s="373"/>
    </row>
    <row r="63" spans="1:20" s="383" customFormat="1" ht="18" customHeight="1" x14ac:dyDescent="0.25">
      <c r="A63" s="369" t="s">
        <v>688</v>
      </c>
      <c r="B63" s="367">
        <v>0</v>
      </c>
      <c r="C63" s="367">
        <v>0</v>
      </c>
      <c r="D63" s="367">
        <v>0</v>
      </c>
      <c r="E63" s="367">
        <v>163</v>
      </c>
      <c r="F63" s="367">
        <v>132</v>
      </c>
      <c r="G63" s="367">
        <v>226</v>
      </c>
      <c r="H63" s="367">
        <v>222</v>
      </c>
      <c r="I63" s="367">
        <v>407</v>
      </c>
      <c r="J63" s="367">
        <v>271</v>
      </c>
      <c r="K63" s="367">
        <v>0</v>
      </c>
      <c r="L63" s="367">
        <v>0</v>
      </c>
      <c r="M63" s="367">
        <v>0</v>
      </c>
      <c r="N63" s="368">
        <f t="shared" si="2"/>
        <v>1421</v>
      </c>
      <c r="O63" s="373" t="s">
        <v>922</v>
      </c>
      <c r="Q63" s="373"/>
    </row>
    <row r="64" spans="1:20" s="383" customFormat="1" ht="18" customHeight="1" x14ac:dyDescent="0.25">
      <c r="A64" s="388" t="s">
        <v>739</v>
      </c>
      <c r="B64" s="367">
        <v>993</v>
      </c>
      <c r="C64" s="367">
        <v>1085</v>
      </c>
      <c r="D64" s="367">
        <v>2761</v>
      </c>
      <c r="E64" s="367">
        <v>16747</v>
      </c>
      <c r="F64" s="367">
        <v>29122</v>
      </c>
      <c r="G64" s="367">
        <v>31860</v>
      </c>
      <c r="H64" s="367">
        <v>45427</v>
      </c>
      <c r="I64" s="367">
        <v>48407</v>
      </c>
      <c r="J64" s="367">
        <v>42914</v>
      </c>
      <c r="K64" s="367">
        <v>30328</v>
      </c>
      <c r="L64" s="367">
        <v>11938</v>
      </c>
      <c r="M64" s="367">
        <v>2376</v>
      </c>
      <c r="N64" s="368">
        <f t="shared" si="2"/>
        <v>263958</v>
      </c>
      <c r="O64" s="373" t="s">
        <v>610</v>
      </c>
      <c r="P64" s="387"/>
      <c r="Q64" s="387"/>
      <c r="R64" s="387"/>
      <c r="S64" s="387"/>
      <c r="T64" s="387"/>
    </row>
    <row r="65" spans="1:20" s="383" customFormat="1" ht="18" customHeight="1" x14ac:dyDescent="0.25">
      <c r="A65" s="388" t="s">
        <v>35</v>
      </c>
      <c r="B65" s="367">
        <v>375</v>
      </c>
      <c r="C65" s="367">
        <v>420</v>
      </c>
      <c r="D65" s="367">
        <v>1117</v>
      </c>
      <c r="E65" s="367">
        <v>3289</v>
      </c>
      <c r="F65" s="367">
        <v>7094</v>
      </c>
      <c r="G65" s="367">
        <v>8098</v>
      </c>
      <c r="H65" s="367">
        <v>11596</v>
      </c>
      <c r="I65" s="367">
        <v>12947</v>
      </c>
      <c r="J65" s="367">
        <v>11380</v>
      </c>
      <c r="K65" s="367">
        <v>7936</v>
      </c>
      <c r="L65" s="367">
        <v>2498</v>
      </c>
      <c r="M65" s="367">
        <v>1131</v>
      </c>
      <c r="N65" s="368">
        <f t="shared" si="2"/>
        <v>67881</v>
      </c>
      <c r="O65" s="373" t="s">
        <v>494</v>
      </c>
      <c r="P65" s="387"/>
      <c r="Q65" s="387"/>
      <c r="R65" s="387"/>
      <c r="S65" s="387"/>
      <c r="T65" s="387"/>
    </row>
    <row r="66" spans="1:20" ht="17.7" customHeight="1" x14ac:dyDescent="0.25">
      <c r="A66" s="388" t="s">
        <v>36</v>
      </c>
      <c r="B66" s="367">
        <v>55</v>
      </c>
      <c r="C66" s="367">
        <v>23</v>
      </c>
      <c r="D66" s="367">
        <v>146</v>
      </c>
      <c r="E66" s="367">
        <v>62</v>
      </c>
      <c r="F66" s="367">
        <v>125</v>
      </c>
      <c r="G66" s="367">
        <v>109</v>
      </c>
      <c r="H66" s="367">
        <v>47</v>
      </c>
      <c r="I66" s="367">
        <v>1891</v>
      </c>
      <c r="J66" s="367">
        <v>2265</v>
      </c>
      <c r="K66" s="367">
        <v>614</v>
      </c>
      <c r="L66" s="367">
        <v>0</v>
      </c>
      <c r="M66" s="367"/>
      <c r="N66" s="368">
        <f t="shared" si="2"/>
        <v>5337</v>
      </c>
      <c r="O66" s="373" t="s">
        <v>75</v>
      </c>
    </row>
    <row r="67" spans="1:20" ht="18" customHeight="1" x14ac:dyDescent="0.25">
      <c r="A67" s="388" t="s">
        <v>37</v>
      </c>
      <c r="B67" s="367">
        <v>15</v>
      </c>
      <c r="C67" s="367">
        <v>29</v>
      </c>
      <c r="D67" s="367">
        <v>30</v>
      </c>
      <c r="E67" s="367">
        <v>208</v>
      </c>
      <c r="F67" s="367">
        <v>282</v>
      </c>
      <c r="G67" s="367">
        <v>436</v>
      </c>
      <c r="H67" s="367">
        <v>388</v>
      </c>
      <c r="I67" s="367">
        <v>455</v>
      </c>
      <c r="J67" s="367">
        <v>531</v>
      </c>
      <c r="K67" s="367">
        <v>293</v>
      </c>
      <c r="L67" s="367">
        <v>154</v>
      </c>
      <c r="M67" s="367">
        <v>14</v>
      </c>
      <c r="N67" s="368">
        <f t="shared" si="2"/>
        <v>2835</v>
      </c>
      <c r="O67" s="373" t="s">
        <v>495</v>
      </c>
    </row>
    <row r="68" spans="1:20" s="383" customFormat="1" ht="23.85" customHeight="1" x14ac:dyDescent="0.3">
      <c r="A68" s="390" t="s">
        <v>740</v>
      </c>
      <c r="B68" s="391">
        <f t="shared" ref="B68:M68" si="12">SUM(B69:B70)</f>
        <v>0</v>
      </c>
      <c r="C68" s="391">
        <f t="shared" si="12"/>
        <v>80</v>
      </c>
      <c r="D68" s="391">
        <f t="shared" si="12"/>
        <v>121</v>
      </c>
      <c r="E68" s="391">
        <f t="shared" si="12"/>
        <v>55</v>
      </c>
      <c r="F68" s="391">
        <f t="shared" si="12"/>
        <v>280</v>
      </c>
      <c r="G68" s="391">
        <f t="shared" si="12"/>
        <v>53</v>
      </c>
      <c r="H68" s="391">
        <f t="shared" si="12"/>
        <v>65</v>
      </c>
      <c r="I68" s="391">
        <f>SUM(I69:I70)</f>
        <v>317</v>
      </c>
      <c r="J68" s="391">
        <f>SUM(J69:J70)</f>
        <v>81</v>
      </c>
      <c r="K68" s="391">
        <f t="shared" si="12"/>
        <v>152</v>
      </c>
      <c r="L68" s="391">
        <f t="shared" si="12"/>
        <v>92</v>
      </c>
      <c r="M68" s="391">
        <f t="shared" si="12"/>
        <v>492</v>
      </c>
      <c r="N68" s="392">
        <f t="shared" si="2"/>
        <v>1788</v>
      </c>
      <c r="O68" s="387" t="s">
        <v>77</v>
      </c>
      <c r="Q68" s="373"/>
    </row>
    <row r="69" spans="1:20" s="395" customFormat="1" ht="19.2" customHeight="1" x14ac:dyDescent="0.3">
      <c r="A69" s="369" t="s">
        <v>994</v>
      </c>
      <c r="B69" s="414">
        <v>0</v>
      </c>
      <c r="C69" s="367">
        <v>80</v>
      </c>
      <c r="D69" s="367">
        <v>121</v>
      </c>
      <c r="E69" s="367">
        <v>55</v>
      </c>
      <c r="F69" s="367">
        <v>280</v>
      </c>
      <c r="G69" s="367">
        <v>53</v>
      </c>
      <c r="H69" s="367">
        <v>65</v>
      </c>
      <c r="I69" s="367">
        <v>317</v>
      </c>
      <c r="J69" s="367">
        <v>81</v>
      </c>
      <c r="K69" s="367">
        <v>152</v>
      </c>
      <c r="L69" s="367">
        <v>92</v>
      </c>
      <c r="M69" s="367">
        <v>492</v>
      </c>
      <c r="N69" s="368">
        <f t="shared" si="2"/>
        <v>1788</v>
      </c>
      <c r="O69" s="394" t="s">
        <v>1012</v>
      </c>
      <c r="Q69" s="396"/>
    </row>
    <row r="70" spans="1:20" ht="18" customHeight="1" x14ac:dyDescent="0.25">
      <c r="A70" s="388" t="s">
        <v>39</v>
      </c>
      <c r="B70" s="367">
        <v>0</v>
      </c>
      <c r="C70" s="367">
        <v>0</v>
      </c>
      <c r="D70" s="367">
        <v>0</v>
      </c>
      <c r="E70" s="367">
        <v>0</v>
      </c>
      <c r="F70" s="367">
        <v>0</v>
      </c>
      <c r="G70" s="367">
        <v>0</v>
      </c>
      <c r="H70" s="367">
        <v>0</v>
      </c>
      <c r="I70" s="367">
        <v>0</v>
      </c>
      <c r="J70" s="367">
        <v>0</v>
      </c>
      <c r="K70" s="367">
        <v>0</v>
      </c>
      <c r="L70" s="367">
        <v>0</v>
      </c>
      <c r="M70" s="367">
        <v>0</v>
      </c>
      <c r="N70" s="368">
        <f t="shared" si="2"/>
        <v>0</v>
      </c>
      <c r="O70" s="373" t="s">
        <v>952</v>
      </c>
    </row>
    <row r="71" spans="1:20" s="383" customFormat="1" ht="23.85" customHeight="1" x14ac:dyDescent="0.3">
      <c r="A71" s="393" t="s">
        <v>741</v>
      </c>
      <c r="B71" s="391">
        <f t="shared" ref="B71:M71" si="13">SUM(B72:B75)</f>
        <v>388</v>
      </c>
      <c r="C71" s="391">
        <f t="shared" si="13"/>
        <v>318</v>
      </c>
      <c r="D71" s="391">
        <f t="shared" si="13"/>
        <v>531</v>
      </c>
      <c r="E71" s="391">
        <f t="shared" si="13"/>
        <v>1240</v>
      </c>
      <c r="F71" s="391">
        <f t="shared" si="13"/>
        <v>3803</v>
      </c>
      <c r="G71" s="391">
        <f t="shared" si="13"/>
        <v>2168</v>
      </c>
      <c r="H71" s="391">
        <f t="shared" si="13"/>
        <v>2054</v>
      </c>
      <c r="I71" s="391">
        <f>SUM(I72:I75)</f>
        <v>2312</v>
      </c>
      <c r="J71" s="391">
        <f>SUM(J72:J75)</f>
        <v>2161</v>
      </c>
      <c r="K71" s="391">
        <f t="shared" si="13"/>
        <v>1001</v>
      </c>
      <c r="L71" s="391">
        <f t="shared" si="13"/>
        <v>403</v>
      </c>
      <c r="M71" s="391">
        <f t="shared" si="13"/>
        <v>224</v>
      </c>
      <c r="N71" s="392">
        <f t="shared" si="2"/>
        <v>16603</v>
      </c>
      <c r="O71" s="387" t="s">
        <v>113</v>
      </c>
    </row>
    <row r="72" spans="1:20" ht="18" customHeight="1" x14ac:dyDescent="0.25">
      <c r="A72" s="388" t="s">
        <v>80</v>
      </c>
      <c r="B72" s="367">
        <v>256</v>
      </c>
      <c r="C72" s="367">
        <v>195</v>
      </c>
      <c r="D72" s="367">
        <v>137</v>
      </c>
      <c r="E72" s="367">
        <v>944</v>
      </c>
      <c r="F72" s="367">
        <v>3418</v>
      </c>
      <c r="G72" s="367">
        <v>1404</v>
      </c>
      <c r="H72" s="367">
        <v>870</v>
      </c>
      <c r="I72" s="367">
        <v>954</v>
      </c>
      <c r="J72" s="367">
        <v>988</v>
      </c>
      <c r="K72" s="367">
        <v>698</v>
      </c>
      <c r="L72" s="367">
        <v>187</v>
      </c>
      <c r="M72" s="367">
        <v>109</v>
      </c>
      <c r="N72" s="368">
        <f t="shared" si="2"/>
        <v>10160</v>
      </c>
      <c r="O72" s="373" t="s">
        <v>497</v>
      </c>
    </row>
    <row r="73" spans="1:20" ht="18" customHeight="1" x14ac:dyDescent="0.25">
      <c r="A73" s="388" t="s">
        <v>399</v>
      </c>
      <c r="B73" s="367">
        <v>37</v>
      </c>
      <c r="C73" s="367">
        <v>70</v>
      </c>
      <c r="D73" s="367">
        <v>41</v>
      </c>
      <c r="E73" s="367">
        <v>40</v>
      </c>
      <c r="F73" s="367">
        <v>122</v>
      </c>
      <c r="G73" s="367">
        <v>89</v>
      </c>
      <c r="H73" s="367">
        <v>247</v>
      </c>
      <c r="I73" s="367">
        <v>246</v>
      </c>
      <c r="J73" s="367">
        <v>211</v>
      </c>
      <c r="K73" s="367">
        <v>65</v>
      </c>
      <c r="L73" s="367">
        <v>59</v>
      </c>
      <c r="M73" s="367">
        <v>34</v>
      </c>
      <c r="N73" s="368">
        <f t="shared" si="2"/>
        <v>1261</v>
      </c>
      <c r="O73" s="373" t="s">
        <v>498</v>
      </c>
    </row>
    <row r="74" spans="1:20" ht="18" customHeight="1" x14ac:dyDescent="0.25">
      <c r="A74" s="388" t="s">
        <v>82</v>
      </c>
      <c r="B74" s="367">
        <v>62</v>
      </c>
      <c r="C74" s="367">
        <v>23</v>
      </c>
      <c r="D74" s="367">
        <v>234</v>
      </c>
      <c r="E74" s="367">
        <v>197</v>
      </c>
      <c r="F74" s="367">
        <v>146</v>
      </c>
      <c r="G74" s="367">
        <v>543</v>
      </c>
      <c r="H74" s="367">
        <v>813</v>
      </c>
      <c r="I74" s="367">
        <v>959</v>
      </c>
      <c r="J74" s="367">
        <v>738</v>
      </c>
      <c r="K74" s="367">
        <v>94</v>
      </c>
      <c r="L74" s="367">
        <v>42</v>
      </c>
      <c r="M74" s="367">
        <v>0</v>
      </c>
      <c r="N74" s="368">
        <f t="shared" si="2"/>
        <v>3851</v>
      </c>
      <c r="O74" s="373" t="s">
        <v>611</v>
      </c>
    </row>
    <row r="75" spans="1:20" ht="17.7" customHeight="1" x14ac:dyDescent="0.25">
      <c r="A75" s="388" t="s">
        <v>742</v>
      </c>
      <c r="B75" s="367">
        <v>33</v>
      </c>
      <c r="C75" s="367">
        <v>30</v>
      </c>
      <c r="D75" s="367">
        <v>119</v>
      </c>
      <c r="E75" s="367">
        <v>59</v>
      </c>
      <c r="F75" s="367">
        <v>117</v>
      </c>
      <c r="G75" s="367">
        <v>132</v>
      </c>
      <c r="H75" s="367">
        <v>124</v>
      </c>
      <c r="I75" s="367">
        <v>153</v>
      </c>
      <c r="J75" s="367">
        <v>224</v>
      </c>
      <c r="K75" s="367">
        <v>144</v>
      </c>
      <c r="L75" s="367">
        <v>115</v>
      </c>
      <c r="M75" s="367">
        <v>81</v>
      </c>
      <c r="N75" s="368">
        <f t="shared" ref="N75:N151" si="14">SUM(B75:M75)</f>
        <v>1331</v>
      </c>
      <c r="O75" s="373" t="s">
        <v>500</v>
      </c>
    </row>
    <row r="76" spans="1:20" s="383" customFormat="1" ht="23.85" customHeight="1" x14ac:dyDescent="0.3">
      <c r="A76" s="390" t="s">
        <v>743</v>
      </c>
      <c r="B76" s="391">
        <f t="shared" ref="B76:M76" si="15">SUM(B77:B77)</f>
        <v>207</v>
      </c>
      <c r="C76" s="391">
        <f t="shared" si="15"/>
        <v>221</v>
      </c>
      <c r="D76" s="391">
        <f t="shared" si="15"/>
        <v>162</v>
      </c>
      <c r="E76" s="391">
        <f t="shared" si="15"/>
        <v>1030</v>
      </c>
      <c r="F76" s="391">
        <f t="shared" si="15"/>
        <v>865</v>
      </c>
      <c r="G76" s="391">
        <f t="shared" si="15"/>
        <v>757</v>
      </c>
      <c r="H76" s="391">
        <f t="shared" si="15"/>
        <v>1198</v>
      </c>
      <c r="I76" s="391">
        <f>SUM(I77:I77)</f>
        <v>1237</v>
      </c>
      <c r="J76" s="391">
        <f>SUM(J77:J77)</f>
        <v>1026</v>
      </c>
      <c r="K76" s="391">
        <f t="shared" si="15"/>
        <v>1033</v>
      </c>
      <c r="L76" s="391">
        <f t="shared" si="15"/>
        <v>113</v>
      </c>
      <c r="M76" s="391">
        <f t="shared" si="15"/>
        <v>53</v>
      </c>
      <c r="N76" s="392">
        <f t="shared" si="14"/>
        <v>7902</v>
      </c>
      <c r="O76" s="387" t="s">
        <v>118</v>
      </c>
    </row>
    <row r="77" spans="1:20" ht="18" customHeight="1" x14ac:dyDescent="0.25">
      <c r="A77" s="388" t="s">
        <v>85</v>
      </c>
      <c r="B77" s="367">
        <v>207</v>
      </c>
      <c r="C77" s="367">
        <v>221</v>
      </c>
      <c r="D77" s="367">
        <v>162</v>
      </c>
      <c r="E77" s="367">
        <v>1030</v>
      </c>
      <c r="F77" s="367">
        <v>865</v>
      </c>
      <c r="G77" s="367">
        <v>757</v>
      </c>
      <c r="H77" s="367">
        <v>1198</v>
      </c>
      <c r="I77" s="367">
        <v>1237</v>
      </c>
      <c r="J77" s="367">
        <v>1026</v>
      </c>
      <c r="K77" s="367">
        <v>1033</v>
      </c>
      <c r="L77" s="367">
        <v>113</v>
      </c>
      <c r="M77" s="367">
        <v>53</v>
      </c>
      <c r="N77" s="368">
        <f t="shared" si="14"/>
        <v>7902</v>
      </c>
      <c r="O77" s="373" t="s">
        <v>953</v>
      </c>
    </row>
    <row r="78" spans="1:20" s="383" customFormat="1" ht="23.85" customHeight="1" x14ac:dyDescent="0.3">
      <c r="A78" s="390" t="s">
        <v>744</v>
      </c>
      <c r="B78" s="391">
        <f t="shared" ref="B78:M78" si="16">SUM(B79:B82)</f>
        <v>2416</v>
      </c>
      <c r="C78" s="391">
        <f t="shared" si="16"/>
        <v>4914</v>
      </c>
      <c r="D78" s="391">
        <f t="shared" si="16"/>
        <v>15310</v>
      </c>
      <c r="E78" s="391">
        <f t="shared" si="16"/>
        <v>30768</v>
      </c>
      <c r="F78" s="391">
        <f t="shared" si="16"/>
        <v>24236</v>
      </c>
      <c r="G78" s="391">
        <f t="shared" si="16"/>
        <v>17821</v>
      </c>
      <c r="H78" s="391">
        <f t="shared" si="16"/>
        <v>19208</v>
      </c>
      <c r="I78" s="391">
        <f>SUM(I79:I82)</f>
        <v>20738</v>
      </c>
      <c r="J78" s="391">
        <f>SUM(J79:J82)</f>
        <v>19812</v>
      </c>
      <c r="K78" s="391">
        <f t="shared" si="16"/>
        <v>20048</v>
      </c>
      <c r="L78" s="391">
        <f t="shared" si="16"/>
        <v>6564</v>
      </c>
      <c r="M78" s="391">
        <f t="shared" si="16"/>
        <v>3774</v>
      </c>
      <c r="N78" s="392">
        <f t="shared" si="14"/>
        <v>185609</v>
      </c>
      <c r="O78" s="387" t="s">
        <v>120</v>
      </c>
    </row>
    <row r="79" spans="1:20" ht="18" customHeight="1" x14ac:dyDescent="0.25">
      <c r="A79" s="388" t="s">
        <v>87</v>
      </c>
      <c r="B79" s="367">
        <v>1938</v>
      </c>
      <c r="C79" s="367">
        <v>4100</v>
      </c>
      <c r="D79" s="367">
        <v>13771</v>
      </c>
      <c r="E79" s="367">
        <v>27939</v>
      </c>
      <c r="F79" s="367">
        <v>21486</v>
      </c>
      <c r="G79" s="367">
        <v>15306</v>
      </c>
      <c r="H79" s="367">
        <v>14899</v>
      </c>
      <c r="I79" s="367">
        <v>16674</v>
      </c>
      <c r="J79" s="367">
        <v>16906</v>
      </c>
      <c r="K79" s="367">
        <v>17990</v>
      </c>
      <c r="L79" s="367">
        <v>5460</v>
      </c>
      <c r="M79" s="367">
        <v>2879</v>
      </c>
      <c r="N79" s="368">
        <f t="shared" si="14"/>
        <v>159348</v>
      </c>
      <c r="O79" s="373" t="s">
        <v>502</v>
      </c>
    </row>
    <row r="80" spans="1:20" ht="18" customHeight="1" x14ac:dyDescent="0.25">
      <c r="A80" s="388" t="s">
        <v>745</v>
      </c>
      <c r="B80" s="367">
        <v>106</v>
      </c>
      <c r="C80" s="367">
        <v>299</v>
      </c>
      <c r="D80" s="367">
        <v>313</v>
      </c>
      <c r="E80" s="367">
        <v>324</v>
      </c>
      <c r="F80" s="367">
        <v>765</v>
      </c>
      <c r="G80" s="367">
        <v>423</v>
      </c>
      <c r="H80" s="367">
        <v>277</v>
      </c>
      <c r="I80" s="367">
        <v>381</v>
      </c>
      <c r="J80" s="367">
        <v>153</v>
      </c>
      <c r="K80" s="367">
        <v>191</v>
      </c>
      <c r="L80" s="367">
        <v>169</v>
      </c>
      <c r="M80" s="367">
        <v>185</v>
      </c>
      <c r="N80" s="368">
        <f t="shared" si="14"/>
        <v>3586</v>
      </c>
      <c r="O80" s="373" t="s">
        <v>503</v>
      </c>
    </row>
    <row r="81" spans="1:17" ht="18" customHeight="1" x14ac:dyDescent="0.25">
      <c r="A81" s="388" t="s">
        <v>980</v>
      </c>
      <c r="B81" s="367">
        <v>11</v>
      </c>
      <c r="C81" s="367">
        <v>65</v>
      </c>
      <c r="D81" s="367">
        <v>142</v>
      </c>
      <c r="E81" s="367">
        <v>331</v>
      </c>
      <c r="F81" s="367">
        <v>341</v>
      </c>
      <c r="G81" s="367">
        <v>79</v>
      </c>
      <c r="H81" s="367">
        <v>55</v>
      </c>
      <c r="I81" s="367">
        <v>103</v>
      </c>
      <c r="J81" s="367">
        <v>156</v>
      </c>
      <c r="K81" s="367">
        <v>235</v>
      </c>
      <c r="L81" s="367">
        <v>122</v>
      </c>
      <c r="M81" s="367">
        <v>152</v>
      </c>
      <c r="N81" s="368">
        <f t="shared" si="14"/>
        <v>1792</v>
      </c>
      <c r="O81" s="373" t="s">
        <v>1013</v>
      </c>
    </row>
    <row r="82" spans="1:17" ht="18" customHeight="1" x14ac:dyDescent="0.25">
      <c r="A82" s="388" t="s">
        <v>691</v>
      </c>
      <c r="B82" s="367">
        <v>361</v>
      </c>
      <c r="C82" s="367">
        <v>450</v>
      </c>
      <c r="D82" s="367">
        <v>1084</v>
      </c>
      <c r="E82" s="367">
        <v>2174</v>
      </c>
      <c r="F82" s="367">
        <v>1644</v>
      </c>
      <c r="G82" s="367">
        <v>2013</v>
      </c>
      <c r="H82" s="367">
        <v>3977</v>
      </c>
      <c r="I82" s="367">
        <v>3580</v>
      </c>
      <c r="J82" s="367">
        <v>2597</v>
      </c>
      <c r="K82" s="367">
        <v>1632</v>
      </c>
      <c r="L82" s="367">
        <v>813</v>
      </c>
      <c r="M82" s="367">
        <v>558</v>
      </c>
      <c r="N82" s="368">
        <f t="shared" si="14"/>
        <v>20883</v>
      </c>
      <c r="O82" s="373" t="s">
        <v>924</v>
      </c>
    </row>
    <row r="83" spans="1:17" s="383" customFormat="1" ht="23.85" customHeight="1" x14ac:dyDescent="0.3">
      <c r="A83" s="390" t="s">
        <v>746</v>
      </c>
      <c r="B83" s="391">
        <f t="shared" ref="B83:M83" si="17">SUM(B84:B85)</f>
        <v>215</v>
      </c>
      <c r="C83" s="391">
        <f t="shared" si="17"/>
        <v>799</v>
      </c>
      <c r="D83" s="391">
        <f t="shared" si="17"/>
        <v>1079</v>
      </c>
      <c r="E83" s="391">
        <f t="shared" si="17"/>
        <v>1121</v>
      </c>
      <c r="F83" s="391">
        <f t="shared" si="17"/>
        <v>918</v>
      </c>
      <c r="G83" s="391">
        <f t="shared" si="17"/>
        <v>617</v>
      </c>
      <c r="H83" s="391">
        <f t="shared" si="17"/>
        <v>708</v>
      </c>
      <c r="I83" s="391">
        <f>SUM(I84:I85)</f>
        <v>966</v>
      </c>
      <c r="J83" s="391">
        <f>SUM(J84:J85)</f>
        <v>735</v>
      </c>
      <c r="K83" s="391">
        <f t="shared" si="17"/>
        <v>774</v>
      </c>
      <c r="L83" s="391">
        <f t="shared" si="17"/>
        <v>562</v>
      </c>
      <c r="M83" s="391">
        <f t="shared" si="17"/>
        <v>606</v>
      </c>
      <c r="N83" s="392">
        <f t="shared" si="14"/>
        <v>9100</v>
      </c>
      <c r="O83" s="387" t="s">
        <v>122</v>
      </c>
      <c r="Q83" s="373"/>
    </row>
    <row r="84" spans="1:17" ht="18" customHeight="1" x14ac:dyDescent="0.25">
      <c r="A84" s="388" t="s">
        <v>747</v>
      </c>
      <c r="B84" s="367">
        <v>82</v>
      </c>
      <c r="C84" s="367">
        <v>509</v>
      </c>
      <c r="D84" s="367">
        <v>792</v>
      </c>
      <c r="E84" s="367">
        <v>823</v>
      </c>
      <c r="F84" s="367">
        <v>560</v>
      </c>
      <c r="G84" s="367">
        <v>424</v>
      </c>
      <c r="H84" s="367">
        <v>396</v>
      </c>
      <c r="I84" s="367">
        <v>500</v>
      </c>
      <c r="J84" s="367">
        <v>394</v>
      </c>
      <c r="K84" s="367">
        <v>340</v>
      </c>
      <c r="L84" s="367">
        <v>313</v>
      </c>
      <c r="M84" s="367">
        <v>507</v>
      </c>
      <c r="N84" s="368">
        <f t="shared" si="14"/>
        <v>5640</v>
      </c>
      <c r="O84" s="373" t="s">
        <v>505</v>
      </c>
    </row>
    <row r="85" spans="1:17" ht="18" customHeight="1" x14ac:dyDescent="0.25">
      <c r="A85" s="388" t="s">
        <v>89</v>
      </c>
      <c r="B85" s="367">
        <v>133</v>
      </c>
      <c r="C85" s="367">
        <v>290</v>
      </c>
      <c r="D85" s="367">
        <v>287</v>
      </c>
      <c r="E85" s="367">
        <v>298</v>
      </c>
      <c r="F85" s="367">
        <v>358</v>
      </c>
      <c r="G85" s="367">
        <v>193</v>
      </c>
      <c r="H85" s="367">
        <v>312</v>
      </c>
      <c r="I85" s="367">
        <v>466</v>
      </c>
      <c r="J85" s="367">
        <v>341</v>
      </c>
      <c r="K85" s="367">
        <v>434</v>
      </c>
      <c r="L85" s="367">
        <v>249</v>
      </c>
      <c r="M85" s="367">
        <v>99</v>
      </c>
      <c r="N85" s="368">
        <f t="shared" si="14"/>
        <v>3460</v>
      </c>
      <c r="O85" s="373" t="s">
        <v>507</v>
      </c>
    </row>
    <row r="86" spans="1:17" s="383" customFormat="1" ht="23.85" customHeight="1" x14ac:dyDescent="0.3">
      <c r="A86" s="390" t="s">
        <v>748</v>
      </c>
      <c r="B86" s="391">
        <f t="shared" ref="B86:M86" si="18">SUM(B87:B88)</f>
        <v>3414</v>
      </c>
      <c r="C86" s="391">
        <f t="shared" si="18"/>
        <v>7555</v>
      </c>
      <c r="D86" s="391">
        <f t="shared" si="18"/>
        <v>14134</v>
      </c>
      <c r="E86" s="391">
        <f>SUM(E87:E87)</f>
        <v>52525</v>
      </c>
      <c r="F86" s="391">
        <f t="shared" si="18"/>
        <v>73736</v>
      </c>
      <c r="G86" s="391">
        <f t="shared" si="18"/>
        <v>76190</v>
      </c>
      <c r="H86" s="391">
        <f t="shared" si="18"/>
        <v>102483</v>
      </c>
      <c r="I86" s="391">
        <f>SUM(I87:I88)</f>
        <v>114661</v>
      </c>
      <c r="J86" s="391">
        <f>SUM(J87:J88)</f>
        <v>112640</v>
      </c>
      <c r="K86" s="391">
        <f t="shared" si="18"/>
        <v>69225</v>
      </c>
      <c r="L86" s="391">
        <f t="shared" si="18"/>
        <v>20104</v>
      </c>
      <c r="M86" s="391">
        <f t="shared" si="18"/>
        <v>13866</v>
      </c>
      <c r="N86" s="392">
        <f t="shared" si="14"/>
        <v>660533</v>
      </c>
      <c r="O86" s="387" t="s">
        <v>124</v>
      </c>
      <c r="Q86" s="373"/>
    </row>
    <row r="87" spans="1:17" ht="18" customHeight="1" x14ac:dyDescent="0.25">
      <c r="A87" s="388" t="s">
        <v>91</v>
      </c>
      <c r="B87" s="367">
        <v>3414</v>
      </c>
      <c r="C87" s="367">
        <v>7555</v>
      </c>
      <c r="D87" s="367">
        <v>14134</v>
      </c>
      <c r="E87" s="367">
        <v>52525</v>
      </c>
      <c r="F87" s="367">
        <v>73736</v>
      </c>
      <c r="G87" s="367">
        <v>76190</v>
      </c>
      <c r="H87" s="367">
        <v>102483</v>
      </c>
      <c r="I87" s="367">
        <v>114661</v>
      </c>
      <c r="J87" s="367">
        <v>112640</v>
      </c>
      <c r="K87" s="367">
        <v>69225</v>
      </c>
      <c r="L87" s="367">
        <v>20104</v>
      </c>
      <c r="M87" s="367">
        <v>13866</v>
      </c>
      <c r="N87" s="368">
        <f t="shared" si="14"/>
        <v>660533</v>
      </c>
      <c r="O87" s="373" t="s">
        <v>508</v>
      </c>
    </row>
    <row r="88" spans="1:17" ht="18" customHeight="1" x14ac:dyDescent="0.25">
      <c r="A88" s="388" t="s">
        <v>749</v>
      </c>
      <c r="B88" s="367">
        <v>0</v>
      </c>
      <c r="C88" s="367">
        <v>0</v>
      </c>
      <c r="D88" s="367">
        <v>0</v>
      </c>
      <c r="E88" s="374">
        <v>0</v>
      </c>
      <c r="F88" s="367">
        <v>0</v>
      </c>
      <c r="G88" s="367">
        <v>0</v>
      </c>
      <c r="H88" s="367">
        <v>0</v>
      </c>
      <c r="I88" s="367">
        <v>0</v>
      </c>
      <c r="J88" s="367">
        <v>0</v>
      </c>
      <c r="K88" s="367">
        <v>0</v>
      </c>
      <c r="L88" s="367">
        <v>0</v>
      </c>
      <c r="M88" s="367">
        <v>0</v>
      </c>
      <c r="N88" s="368">
        <f t="shared" si="14"/>
        <v>0</v>
      </c>
      <c r="O88" s="373" t="s">
        <v>925</v>
      </c>
    </row>
    <row r="89" spans="1:17" ht="23.85" customHeight="1" x14ac:dyDescent="0.3">
      <c r="A89" s="393" t="s">
        <v>750</v>
      </c>
      <c r="B89" s="391">
        <f t="shared" ref="B89:M89" si="19">SUM(B90:B90)</f>
        <v>99</v>
      </c>
      <c r="C89" s="391">
        <f t="shared" si="19"/>
        <v>244</v>
      </c>
      <c r="D89" s="391">
        <f t="shared" si="19"/>
        <v>203</v>
      </c>
      <c r="E89" s="391">
        <f t="shared" si="19"/>
        <v>248</v>
      </c>
      <c r="F89" s="391">
        <f t="shared" si="19"/>
        <v>498</v>
      </c>
      <c r="G89" s="391">
        <f t="shared" si="19"/>
        <v>162</v>
      </c>
      <c r="H89" s="391">
        <f t="shared" si="19"/>
        <v>194</v>
      </c>
      <c r="I89" s="391">
        <f>SUM(I90:I90)</f>
        <v>447</v>
      </c>
      <c r="J89" s="391">
        <f>SUM(J90:J90)</f>
        <v>330</v>
      </c>
      <c r="K89" s="391">
        <f t="shared" si="19"/>
        <v>221</v>
      </c>
      <c r="L89" s="391">
        <f t="shared" si="19"/>
        <v>212</v>
      </c>
      <c r="M89" s="391">
        <f t="shared" si="19"/>
        <v>134</v>
      </c>
      <c r="N89" s="392">
        <f t="shared" si="14"/>
        <v>2992</v>
      </c>
      <c r="O89" s="387" t="s">
        <v>860</v>
      </c>
    </row>
    <row r="90" spans="1:17" ht="18" customHeight="1" x14ac:dyDescent="0.25">
      <c r="A90" s="388" t="s">
        <v>751</v>
      </c>
      <c r="B90" s="367">
        <v>99</v>
      </c>
      <c r="C90" s="367">
        <v>244</v>
      </c>
      <c r="D90" s="367">
        <v>203</v>
      </c>
      <c r="E90" s="367">
        <v>248</v>
      </c>
      <c r="F90" s="367">
        <v>498</v>
      </c>
      <c r="G90" s="367">
        <v>162</v>
      </c>
      <c r="H90" s="367">
        <v>194</v>
      </c>
      <c r="I90" s="367">
        <v>447</v>
      </c>
      <c r="J90" s="367">
        <v>330</v>
      </c>
      <c r="K90" s="367">
        <v>221</v>
      </c>
      <c r="L90" s="367">
        <v>212</v>
      </c>
      <c r="M90" s="367">
        <v>134</v>
      </c>
      <c r="N90" s="368">
        <f t="shared" si="14"/>
        <v>2992</v>
      </c>
      <c r="O90" s="373" t="s">
        <v>926</v>
      </c>
    </row>
    <row r="91" spans="1:17" s="383" customFormat="1" ht="23.85" customHeight="1" x14ac:dyDescent="0.3">
      <c r="A91" s="393" t="s">
        <v>752</v>
      </c>
      <c r="B91" s="391">
        <f>SUM(B92:B95)</f>
        <v>17493</v>
      </c>
      <c r="C91" s="391">
        <f t="shared" ref="C91:H91" si="20">SUM(C92:C95)</f>
        <v>34382</v>
      </c>
      <c r="D91" s="391">
        <f>SUM(D92:D95)</f>
        <v>50425</v>
      </c>
      <c r="E91" s="391">
        <f>SUM(E92:E95)</f>
        <v>60901</v>
      </c>
      <c r="F91" s="391">
        <f t="shared" si="20"/>
        <v>66038</v>
      </c>
      <c r="G91" s="391">
        <f t="shared" si="20"/>
        <v>40853</v>
      </c>
      <c r="H91" s="391">
        <f t="shared" si="20"/>
        <v>55454</v>
      </c>
      <c r="I91" s="391">
        <f>SUM(I92:I95)</f>
        <v>69786</v>
      </c>
      <c r="J91" s="391">
        <f>SUM(J92:J95)</f>
        <v>55464</v>
      </c>
      <c r="K91" s="391">
        <f>SUM(K92:K95)</f>
        <v>57828</v>
      </c>
      <c r="L91" s="391">
        <f>SUM(L92:L95)</f>
        <v>38698</v>
      </c>
      <c r="M91" s="391">
        <f>SUM(M92:M95)</f>
        <v>44153</v>
      </c>
      <c r="N91" s="392">
        <f t="shared" si="14"/>
        <v>591475</v>
      </c>
      <c r="O91" s="387" t="s">
        <v>126</v>
      </c>
      <c r="Q91" s="373"/>
    </row>
    <row r="92" spans="1:17" ht="18" customHeight="1" x14ac:dyDescent="0.25">
      <c r="A92" s="388" t="s">
        <v>326</v>
      </c>
      <c r="B92" s="367">
        <v>2795</v>
      </c>
      <c r="C92" s="367">
        <v>7328</v>
      </c>
      <c r="D92" s="367">
        <v>8505</v>
      </c>
      <c r="E92" s="367">
        <v>11338</v>
      </c>
      <c r="F92" s="367">
        <v>10865</v>
      </c>
      <c r="G92" s="367">
        <v>4862</v>
      </c>
      <c r="H92" s="367">
        <v>5053</v>
      </c>
      <c r="I92" s="367">
        <v>6248</v>
      </c>
      <c r="J92" s="367">
        <v>6065</v>
      </c>
      <c r="K92" s="367">
        <v>7619</v>
      </c>
      <c r="L92" s="367">
        <v>6783</v>
      </c>
      <c r="M92" s="367">
        <v>9098</v>
      </c>
      <c r="N92" s="368">
        <f t="shared" si="14"/>
        <v>86559</v>
      </c>
      <c r="O92" s="373" t="s">
        <v>590</v>
      </c>
    </row>
    <row r="93" spans="1:17" ht="18" customHeight="1" x14ac:dyDescent="0.25">
      <c r="A93" s="388" t="s">
        <v>753</v>
      </c>
      <c r="B93" s="367">
        <v>4461</v>
      </c>
      <c r="C93" s="367">
        <v>7684</v>
      </c>
      <c r="D93" s="367">
        <v>10064</v>
      </c>
      <c r="E93" s="367">
        <v>14093</v>
      </c>
      <c r="F93" s="367">
        <v>17726</v>
      </c>
      <c r="G93" s="367">
        <v>12260</v>
      </c>
      <c r="H93" s="367">
        <v>11382</v>
      </c>
      <c r="I93" s="367">
        <v>14787</v>
      </c>
      <c r="J93" s="367">
        <v>13545</v>
      </c>
      <c r="K93" s="367">
        <v>11149</v>
      </c>
      <c r="L93" s="367">
        <v>7728</v>
      </c>
      <c r="M93" s="367">
        <v>10884</v>
      </c>
      <c r="N93" s="368">
        <f t="shared" si="14"/>
        <v>135763</v>
      </c>
      <c r="O93" s="373" t="s">
        <v>510</v>
      </c>
    </row>
    <row r="94" spans="1:17" ht="18" customHeight="1" x14ac:dyDescent="0.25">
      <c r="A94" s="388" t="s">
        <v>400</v>
      </c>
      <c r="B94" s="367">
        <v>7565</v>
      </c>
      <c r="C94" s="367">
        <v>14172</v>
      </c>
      <c r="D94" s="367">
        <v>20483</v>
      </c>
      <c r="E94" s="367">
        <v>21731</v>
      </c>
      <c r="F94" s="367">
        <v>26428</v>
      </c>
      <c r="G94" s="367">
        <v>14533</v>
      </c>
      <c r="H94" s="367">
        <v>29176</v>
      </c>
      <c r="I94" s="367">
        <v>33996</v>
      </c>
      <c r="J94" s="367">
        <v>21874</v>
      </c>
      <c r="K94" s="367">
        <v>23775</v>
      </c>
      <c r="L94" s="367">
        <v>16956</v>
      </c>
      <c r="M94" s="367">
        <v>21071</v>
      </c>
      <c r="N94" s="368">
        <f t="shared" si="14"/>
        <v>251760</v>
      </c>
      <c r="O94" s="373" t="s">
        <v>512</v>
      </c>
    </row>
    <row r="95" spans="1:17" ht="18" customHeight="1" x14ac:dyDescent="0.25">
      <c r="A95" s="388" t="s">
        <v>981</v>
      </c>
      <c r="B95" s="367">
        <v>2672</v>
      </c>
      <c r="C95" s="367">
        <v>5198</v>
      </c>
      <c r="D95" s="367">
        <v>11373</v>
      </c>
      <c r="E95" s="367">
        <v>13739</v>
      </c>
      <c r="F95" s="367">
        <v>11019</v>
      </c>
      <c r="G95" s="367">
        <v>9198</v>
      </c>
      <c r="H95" s="367">
        <v>9843</v>
      </c>
      <c r="I95" s="367">
        <v>14755</v>
      </c>
      <c r="J95" s="367">
        <v>13980</v>
      </c>
      <c r="K95" s="367">
        <v>15285</v>
      </c>
      <c r="L95" s="367">
        <v>7231</v>
      </c>
      <c r="M95" s="367">
        <v>3100</v>
      </c>
      <c r="N95" s="368">
        <f t="shared" si="14"/>
        <v>117393</v>
      </c>
      <c r="O95" s="373" t="s">
        <v>1014</v>
      </c>
    </row>
    <row r="96" spans="1:17" s="383" customFormat="1" ht="23.85" customHeight="1" x14ac:dyDescent="0.3">
      <c r="A96" s="390" t="s">
        <v>754</v>
      </c>
      <c r="B96" s="391">
        <f t="shared" ref="B96:M96" si="21">SUM(B97:B99)</f>
        <v>1112</v>
      </c>
      <c r="C96" s="391">
        <f t="shared" si="21"/>
        <v>1728</v>
      </c>
      <c r="D96" s="391">
        <f t="shared" si="21"/>
        <v>3844</v>
      </c>
      <c r="E96" s="391">
        <f t="shared" si="21"/>
        <v>4644</v>
      </c>
      <c r="F96" s="391">
        <f t="shared" si="21"/>
        <v>3596</v>
      </c>
      <c r="G96" s="391">
        <f t="shared" si="21"/>
        <v>2253</v>
      </c>
      <c r="H96" s="391">
        <f t="shared" si="21"/>
        <v>2373</v>
      </c>
      <c r="I96" s="391">
        <f>SUM(I97:I99)</f>
        <v>3941</v>
      </c>
      <c r="J96" s="391">
        <f>SUM(J97:J99)</f>
        <v>3249</v>
      </c>
      <c r="K96" s="391">
        <f>SUM(K97:K99)</f>
        <v>3236</v>
      </c>
      <c r="L96" s="391">
        <f>SUM(L97:L99)</f>
        <v>1930</v>
      </c>
      <c r="M96" s="391">
        <f t="shared" si="21"/>
        <v>3508</v>
      </c>
      <c r="N96" s="392">
        <f t="shared" si="14"/>
        <v>35414</v>
      </c>
      <c r="O96" s="387" t="s">
        <v>132</v>
      </c>
    </row>
    <row r="97" spans="1:17" ht="18" customHeight="1" x14ac:dyDescent="0.25">
      <c r="A97" s="388" t="s">
        <v>100</v>
      </c>
      <c r="B97" s="367">
        <v>940</v>
      </c>
      <c r="C97" s="367">
        <v>1488</v>
      </c>
      <c r="D97" s="367">
        <v>3358</v>
      </c>
      <c r="E97" s="367">
        <v>4350</v>
      </c>
      <c r="F97" s="367">
        <v>3099</v>
      </c>
      <c r="G97" s="367">
        <v>1969</v>
      </c>
      <c r="H97" s="367">
        <v>1933</v>
      </c>
      <c r="I97" s="367">
        <v>3346</v>
      </c>
      <c r="J97" s="367">
        <v>2532</v>
      </c>
      <c r="K97" s="367">
        <v>2762</v>
      </c>
      <c r="L97" s="367">
        <v>1728</v>
      </c>
      <c r="M97" s="367">
        <v>3142</v>
      </c>
      <c r="N97" s="368">
        <f t="shared" si="14"/>
        <v>30647</v>
      </c>
      <c r="O97" s="373" t="s">
        <v>514</v>
      </c>
    </row>
    <row r="98" spans="1:17" ht="18" customHeight="1" x14ac:dyDescent="0.25">
      <c r="A98" s="388" t="s">
        <v>99</v>
      </c>
      <c r="B98" s="367">
        <v>172</v>
      </c>
      <c r="C98" s="367">
        <v>240</v>
      </c>
      <c r="D98" s="367">
        <v>486</v>
      </c>
      <c r="E98" s="367">
        <v>294</v>
      </c>
      <c r="F98" s="367">
        <v>497</v>
      </c>
      <c r="G98" s="367">
        <v>284</v>
      </c>
      <c r="H98" s="367">
        <v>440</v>
      </c>
      <c r="I98" s="367">
        <v>595</v>
      </c>
      <c r="J98" s="367">
        <v>717</v>
      </c>
      <c r="K98" s="367">
        <v>474</v>
      </c>
      <c r="L98" s="367">
        <v>202</v>
      </c>
      <c r="M98" s="367">
        <v>366</v>
      </c>
      <c r="N98" s="368">
        <f t="shared" si="14"/>
        <v>4767</v>
      </c>
      <c r="O98" s="373" t="s">
        <v>513</v>
      </c>
    </row>
    <row r="99" spans="1:17" ht="17.7" customHeight="1" x14ac:dyDescent="0.25">
      <c r="A99" s="388" t="s">
        <v>970</v>
      </c>
      <c r="B99" s="367">
        <v>0</v>
      </c>
      <c r="C99" s="367">
        <v>0</v>
      </c>
      <c r="D99" s="367">
        <v>0</v>
      </c>
      <c r="E99" s="367">
        <v>0</v>
      </c>
      <c r="F99" s="367">
        <v>0</v>
      </c>
      <c r="G99" s="367">
        <v>0</v>
      </c>
      <c r="H99" s="367">
        <v>0</v>
      </c>
      <c r="I99" s="367">
        <v>0</v>
      </c>
      <c r="J99" s="367">
        <v>0</v>
      </c>
      <c r="K99" s="367">
        <v>0</v>
      </c>
      <c r="L99" s="367">
        <v>0</v>
      </c>
      <c r="M99" s="367">
        <v>0</v>
      </c>
      <c r="N99" s="368">
        <f t="shared" si="14"/>
        <v>0</v>
      </c>
      <c r="O99" s="373" t="s">
        <v>331</v>
      </c>
    </row>
    <row r="100" spans="1:17" s="383" customFormat="1" ht="23.85" customHeight="1" x14ac:dyDescent="0.3">
      <c r="A100" s="390" t="s">
        <v>756</v>
      </c>
      <c r="B100" s="391">
        <f t="shared" ref="B100:M100" si="22">SUM(B101:B103)</f>
        <v>104</v>
      </c>
      <c r="C100" s="391">
        <f t="shared" si="22"/>
        <v>537</v>
      </c>
      <c r="D100" s="391">
        <f t="shared" si="22"/>
        <v>764</v>
      </c>
      <c r="E100" s="391">
        <f t="shared" si="22"/>
        <v>1641</v>
      </c>
      <c r="F100" s="391">
        <f t="shared" si="22"/>
        <v>6652</v>
      </c>
      <c r="G100" s="391">
        <f t="shared" si="22"/>
        <v>4241</v>
      </c>
      <c r="H100" s="391">
        <f t="shared" si="22"/>
        <v>5445</v>
      </c>
      <c r="I100" s="391">
        <f>SUM(I101:I103)</f>
        <v>6224</v>
      </c>
      <c r="J100" s="391">
        <f>SUM(J101:J103)</f>
        <v>5180</v>
      </c>
      <c r="K100" s="391">
        <f t="shared" si="22"/>
        <v>1661</v>
      </c>
      <c r="L100" s="391">
        <f t="shared" si="22"/>
        <v>636</v>
      </c>
      <c r="M100" s="391">
        <f t="shared" si="22"/>
        <v>624</v>
      </c>
      <c r="N100" s="392">
        <f t="shared" si="14"/>
        <v>33709</v>
      </c>
      <c r="O100" s="387" t="s">
        <v>135</v>
      </c>
    </row>
    <row r="101" spans="1:17" ht="17.7" customHeight="1" x14ac:dyDescent="0.25">
      <c r="A101" s="388" t="s">
        <v>102</v>
      </c>
      <c r="B101" s="367">
        <v>5</v>
      </c>
      <c r="C101" s="367">
        <v>36</v>
      </c>
      <c r="D101" s="367">
        <v>86</v>
      </c>
      <c r="E101" s="367">
        <v>765</v>
      </c>
      <c r="F101" s="367">
        <v>2708</v>
      </c>
      <c r="G101" s="367">
        <v>3103</v>
      </c>
      <c r="H101" s="367">
        <v>4258</v>
      </c>
      <c r="I101" s="367">
        <v>4820</v>
      </c>
      <c r="J101" s="367">
        <v>3848</v>
      </c>
      <c r="K101" s="367">
        <v>510</v>
      </c>
      <c r="L101" s="367">
        <v>99</v>
      </c>
      <c r="M101" s="367">
        <v>27</v>
      </c>
      <c r="N101" s="368">
        <f t="shared" si="14"/>
        <v>20265</v>
      </c>
      <c r="O101" s="373" t="s">
        <v>515</v>
      </c>
    </row>
    <row r="102" spans="1:17" ht="17.7" customHeight="1" x14ac:dyDescent="0.25">
      <c r="A102" s="388" t="s">
        <v>103</v>
      </c>
      <c r="B102" s="367">
        <v>69</v>
      </c>
      <c r="C102" s="367">
        <v>331</v>
      </c>
      <c r="D102" s="367">
        <v>578</v>
      </c>
      <c r="E102" s="367">
        <v>376</v>
      </c>
      <c r="F102" s="367">
        <v>844</v>
      </c>
      <c r="G102" s="367">
        <v>586</v>
      </c>
      <c r="H102" s="367">
        <v>626</v>
      </c>
      <c r="I102" s="367">
        <v>905</v>
      </c>
      <c r="J102" s="367">
        <v>623</v>
      </c>
      <c r="K102" s="367">
        <v>518</v>
      </c>
      <c r="L102" s="367">
        <v>275</v>
      </c>
      <c r="M102" s="367">
        <v>533</v>
      </c>
      <c r="N102" s="368">
        <f t="shared" si="14"/>
        <v>6264</v>
      </c>
      <c r="O102" s="373" t="s">
        <v>516</v>
      </c>
    </row>
    <row r="103" spans="1:17" ht="17.7" customHeight="1" x14ac:dyDescent="0.3">
      <c r="A103" s="388" t="s">
        <v>104</v>
      </c>
      <c r="B103" s="367">
        <v>30</v>
      </c>
      <c r="C103" s="367">
        <v>170</v>
      </c>
      <c r="D103" s="367">
        <v>100</v>
      </c>
      <c r="E103" s="367">
        <v>500</v>
      </c>
      <c r="F103" s="367">
        <v>3100</v>
      </c>
      <c r="G103" s="367">
        <v>552</v>
      </c>
      <c r="H103" s="367">
        <v>561</v>
      </c>
      <c r="I103" s="367">
        <v>499</v>
      </c>
      <c r="J103" s="367">
        <v>709</v>
      </c>
      <c r="K103" s="367">
        <v>633</v>
      </c>
      <c r="L103" s="367">
        <v>262</v>
      </c>
      <c r="M103" s="367">
        <v>64</v>
      </c>
      <c r="N103" s="368">
        <f t="shared" si="14"/>
        <v>7180</v>
      </c>
      <c r="O103" s="373" t="s">
        <v>517</v>
      </c>
      <c r="P103" s="397"/>
      <c r="Q103" s="397"/>
    </row>
    <row r="104" spans="1:17" ht="23.85" customHeight="1" x14ac:dyDescent="0.3">
      <c r="A104" s="390" t="s">
        <v>757</v>
      </c>
      <c r="B104" s="391">
        <f t="shared" ref="B104:M104" si="23">SUM(B105:B106)</f>
        <v>125</v>
      </c>
      <c r="C104" s="391">
        <f t="shared" si="23"/>
        <v>279</v>
      </c>
      <c r="D104" s="391">
        <f t="shared" si="23"/>
        <v>407</v>
      </c>
      <c r="E104" s="391">
        <f t="shared" si="23"/>
        <v>651</v>
      </c>
      <c r="F104" s="391">
        <f t="shared" si="23"/>
        <v>535</v>
      </c>
      <c r="G104" s="391">
        <f t="shared" si="23"/>
        <v>121</v>
      </c>
      <c r="H104" s="391">
        <f t="shared" si="23"/>
        <v>45</v>
      </c>
      <c r="I104" s="391">
        <f>SUM(I105:I106)</f>
        <v>131</v>
      </c>
      <c r="J104" s="391">
        <f>SUM(J105:J106)</f>
        <v>246</v>
      </c>
      <c r="K104" s="391">
        <f t="shared" si="23"/>
        <v>499</v>
      </c>
      <c r="L104" s="391">
        <f t="shared" si="23"/>
        <v>682</v>
      </c>
      <c r="M104" s="391">
        <f t="shared" si="23"/>
        <v>411</v>
      </c>
      <c r="N104" s="392">
        <f t="shared" si="14"/>
        <v>4132</v>
      </c>
      <c r="O104" s="387" t="s">
        <v>906</v>
      </c>
      <c r="P104" s="397"/>
      <c r="Q104" s="397"/>
    </row>
    <row r="105" spans="1:17" ht="18" customHeight="1" x14ac:dyDescent="0.3">
      <c r="A105" s="388" t="s">
        <v>758</v>
      </c>
      <c r="B105" s="367">
        <v>125</v>
      </c>
      <c r="C105" s="367">
        <v>253</v>
      </c>
      <c r="D105" s="367">
        <v>407</v>
      </c>
      <c r="E105" s="367">
        <v>621</v>
      </c>
      <c r="F105" s="367">
        <v>498</v>
      </c>
      <c r="G105" s="367">
        <v>116</v>
      </c>
      <c r="H105" s="367">
        <v>41</v>
      </c>
      <c r="I105" s="367">
        <v>117</v>
      </c>
      <c r="J105" s="367">
        <v>238</v>
      </c>
      <c r="K105" s="367">
        <v>386</v>
      </c>
      <c r="L105" s="367">
        <v>682</v>
      </c>
      <c r="M105" s="367">
        <v>403</v>
      </c>
      <c r="N105" s="368">
        <f t="shared" si="14"/>
        <v>3887</v>
      </c>
      <c r="O105" s="373" t="s">
        <v>927</v>
      </c>
      <c r="P105" s="397"/>
      <c r="Q105" s="397"/>
    </row>
    <row r="106" spans="1:17" ht="18" customHeight="1" x14ac:dyDescent="0.3">
      <c r="A106" s="388" t="s">
        <v>759</v>
      </c>
      <c r="B106" s="367">
        <v>0</v>
      </c>
      <c r="C106" s="367">
        <v>26</v>
      </c>
      <c r="D106" s="367">
        <v>0</v>
      </c>
      <c r="E106" s="367">
        <v>30</v>
      </c>
      <c r="F106" s="367">
        <v>37</v>
      </c>
      <c r="G106" s="367">
        <v>5</v>
      </c>
      <c r="H106" s="367">
        <v>4</v>
      </c>
      <c r="I106" s="367">
        <v>14</v>
      </c>
      <c r="J106" s="367">
        <v>8</v>
      </c>
      <c r="K106" s="367">
        <v>113</v>
      </c>
      <c r="L106" s="367">
        <v>0</v>
      </c>
      <c r="M106" s="367">
        <v>8</v>
      </c>
      <c r="N106" s="368">
        <f t="shared" si="14"/>
        <v>245</v>
      </c>
      <c r="O106" s="373" t="s">
        <v>928</v>
      </c>
      <c r="P106" s="397"/>
      <c r="Q106" s="397"/>
    </row>
    <row r="107" spans="1:17" s="383" customFormat="1" ht="23.85" customHeight="1" x14ac:dyDescent="0.3">
      <c r="A107" s="390" t="s">
        <v>760</v>
      </c>
      <c r="B107" s="391">
        <f>SUM(B108:B109)</f>
        <v>277</v>
      </c>
      <c r="C107" s="391">
        <f t="shared" ref="C107:M107" si="24">SUM(C108:C109)</f>
        <v>144</v>
      </c>
      <c r="D107" s="391">
        <f t="shared" si="24"/>
        <v>475</v>
      </c>
      <c r="E107" s="391">
        <f t="shared" si="24"/>
        <v>731</v>
      </c>
      <c r="F107" s="391">
        <f t="shared" si="24"/>
        <v>1889</v>
      </c>
      <c r="G107" s="391">
        <f t="shared" si="24"/>
        <v>629</v>
      </c>
      <c r="H107" s="391">
        <f t="shared" si="24"/>
        <v>260</v>
      </c>
      <c r="I107" s="391">
        <f>SUM(I108:I109)</f>
        <v>579</v>
      </c>
      <c r="J107" s="391">
        <f>SUM(J108:J109)</f>
        <v>677</v>
      </c>
      <c r="K107" s="391">
        <f t="shared" si="24"/>
        <v>546</v>
      </c>
      <c r="L107" s="391">
        <f t="shared" si="24"/>
        <v>500</v>
      </c>
      <c r="M107" s="391">
        <f t="shared" si="24"/>
        <v>332</v>
      </c>
      <c r="N107" s="392">
        <f t="shared" si="14"/>
        <v>7039</v>
      </c>
      <c r="O107" s="387" t="s">
        <v>332</v>
      </c>
    </row>
    <row r="108" spans="1:17" s="383" customFormat="1" ht="23.25" customHeight="1" x14ac:dyDescent="0.25">
      <c r="A108" s="388" t="s">
        <v>996</v>
      </c>
      <c r="B108" s="367">
        <v>177</v>
      </c>
      <c r="C108" s="367">
        <v>0</v>
      </c>
      <c r="D108" s="367">
        <v>116</v>
      </c>
      <c r="E108" s="367">
        <v>290</v>
      </c>
      <c r="F108" s="367">
        <v>1054</v>
      </c>
      <c r="G108" s="367">
        <v>100</v>
      </c>
      <c r="H108" s="367">
        <v>59</v>
      </c>
      <c r="I108" s="367">
        <v>112</v>
      </c>
      <c r="J108" s="367">
        <v>174</v>
      </c>
      <c r="K108" s="367">
        <v>139</v>
      </c>
      <c r="L108" s="367">
        <v>137</v>
      </c>
      <c r="M108" s="367">
        <v>73</v>
      </c>
      <c r="N108" s="368">
        <f t="shared" si="14"/>
        <v>2431</v>
      </c>
      <c r="O108" s="373" t="s">
        <v>1015</v>
      </c>
    </row>
    <row r="109" spans="1:17" ht="18" customHeight="1" x14ac:dyDescent="0.25">
      <c r="A109" s="388" t="s">
        <v>761</v>
      </c>
      <c r="B109" s="367">
        <v>100</v>
      </c>
      <c r="C109" s="367">
        <v>144</v>
      </c>
      <c r="D109" s="367">
        <v>359</v>
      </c>
      <c r="E109" s="367">
        <v>441</v>
      </c>
      <c r="F109" s="367">
        <v>835</v>
      </c>
      <c r="G109" s="367">
        <v>529</v>
      </c>
      <c r="H109" s="367">
        <v>201</v>
      </c>
      <c r="I109" s="367">
        <v>467</v>
      </c>
      <c r="J109" s="367">
        <v>503</v>
      </c>
      <c r="K109" s="367">
        <v>407</v>
      </c>
      <c r="L109" s="367">
        <v>363</v>
      </c>
      <c r="M109" s="367">
        <v>259</v>
      </c>
      <c r="N109" s="368">
        <f t="shared" si="14"/>
        <v>4608</v>
      </c>
      <c r="O109" s="373" t="s">
        <v>954</v>
      </c>
    </row>
    <row r="110" spans="1:17" s="383" customFormat="1" ht="23.4" customHeight="1" x14ac:dyDescent="0.3">
      <c r="A110" s="390" t="s">
        <v>762</v>
      </c>
      <c r="B110" s="391">
        <f t="shared" ref="B110:M110" si="25">SUM(B111:B114)</f>
        <v>279</v>
      </c>
      <c r="C110" s="391">
        <f t="shared" si="25"/>
        <v>1124</v>
      </c>
      <c r="D110" s="391">
        <f t="shared" si="25"/>
        <v>1261</v>
      </c>
      <c r="E110" s="391">
        <f t="shared" si="25"/>
        <v>5694</v>
      </c>
      <c r="F110" s="391">
        <f t="shared" si="25"/>
        <v>8325</v>
      </c>
      <c r="G110" s="391">
        <f t="shared" si="25"/>
        <v>7477</v>
      </c>
      <c r="H110" s="391">
        <f t="shared" si="25"/>
        <v>9941</v>
      </c>
      <c r="I110" s="391">
        <f>SUM(I111:I114)</f>
        <v>12238</v>
      </c>
      <c r="J110" s="391">
        <f>SUM(J111:J114)</f>
        <v>10117</v>
      </c>
      <c r="K110" s="391">
        <f t="shared" si="25"/>
        <v>7452</v>
      </c>
      <c r="L110" s="391">
        <f t="shared" si="25"/>
        <v>2065</v>
      </c>
      <c r="M110" s="391">
        <f t="shared" si="25"/>
        <v>863</v>
      </c>
      <c r="N110" s="392">
        <f t="shared" si="14"/>
        <v>66836</v>
      </c>
      <c r="O110" s="387" t="s">
        <v>139</v>
      </c>
    </row>
    <row r="111" spans="1:17" ht="17.7" customHeight="1" x14ac:dyDescent="0.25">
      <c r="A111" s="369" t="s">
        <v>763</v>
      </c>
      <c r="B111" s="367">
        <v>164</v>
      </c>
      <c r="C111" s="367">
        <v>210</v>
      </c>
      <c r="D111" s="367">
        <v>683</v>
      </c>
      <c r="E111" s="367">
        <v>2452</v>
      </c>
      <c r="F111" s="367">
        <v>2828</v>
      </c>
      <c r="G111" s="367">
        <v>2842</v>
      </c>
      <c r="H111" s="367">
        <v>4292</v>
      </c>
      <c r="I111" s="367">
        <v>6016</v>
      </c>
      <c r="J111" s="367">
        <v>3484</v>
      </c>
      <c r="K111" s="367">
        <v>2427</v>
      </c>
      <c r="L111" s="367">
        <v>476</v>
      </c>
      <c r="M111" s="367">
        <v>268</v>
      </c>
      <c r="N111" s="368">
        <f t="shared" si="14"/>
        <v>26142</v>
      </c>
      <c r="O111" s="373" t="s">
        <v>612</v>
      </c>
      <c r="Q111" s="398"/>
    </row>
    <row r="112" spans="1:17" ht="18" customHeight="1" x14ac:dyDescent="0.25">
      <c r="A112" s="388" t="s">
        <v>764</v>
      </c>
      <c r="B112" s="367">
        <v>57</v>
      </c>
      <c r="C112" s="367">
        <v>445</v>
      </c>
      <c r="D112" s="367">
        <v>190</v>
      </c>
      <c r="E112" s="367">
        <v>837</v>
      </c>
      <c r="F112" s="367">
        <v>1728</v>
      </c>
      <c r="G112" s="367">
        <v>1583</v>
      </c>
      <c r="H112" s="367">
        <v>2196</v>
      </c>
      <c r="I112" s="367">
        <v>2179</v>
      </c>
      <c r="J112" s="367">
        <v>1830</v>
      </c>
      <c r="K112" s="367">
        <v>1112</v>
      </c>
      <c r="L112" s="367">
        <v>203</v>
      </c>
      <c r="M112" s="367">
        <v>355</v>
      </c>
      <c r="N112" s="368">
        <f t="shared" si="14"/>
        <v>12715</v>
      </c>
      <c r="O112" s="373" t="s">
        <v>520</v>
      </c>
    </row>
    <row r="113" spans="1:20" ht="18" customHeight="1" x14ac:dyDescent="0.25">
      <c r="A113" s="388" t="s">
        <v>108</v>
      </c>
      <c r="B113" s="367">
        <v>58</v>
      </c>
      <c r="C113" s="367">
        <v>364</v>
      </c>
      <c r="D113" s="367">
        <v>48</v>
      </c>
      <c r="E113" s="367">
        <v>1092</v>
      </c>
      <c r="F113" s="367">
        <v>1349</v>
      </c>
      <c r="G113" s="367">
        <v>1184</v>
      </c>
      <c r="H113" s="367">
        <v>1305</v>
      </c>
      <c r="I113" s="367">
        <v>1509</v>
      </c>
      <c r="J113" s="367">
        <v>1542</v>
      </c>
      <c r="K113" s="367">
        <v>1279</v>
      </c>
      <c r="L113" s="367">
        <v>705</v>
      </c>
      <c r="M113" s="367">
        <v>240</v>
      </c>
      <c r="N113" s="368">
        <f t="shared" si="14"/>
        <v>10675</v>
      </c>
      <c r="O113" s="373" t="s">
        <v>272</v>
      </c>
    </row>
    <row r="114" spans="1:20" ht="17.7" customHeight="1" x14ac:dyDescent="0.25">
      <c r="A114" s="388" t="s">
        <v>765</v>
      </c>
      <c r="B114" s="367">
        <v>0</v>
      </c>
      <c r="C114" s="367">
        <v>105</v>
      </c>
      <c r="D114" s="367">
        <v>340</v>
      </c>
      <c r="E114" s="367">
        <v>1313</v>
      </c>
      <c r="F114" s="367">
        <v>2420</v>
      </c>
      <c r="G114" s="367">
        <v>1868</v>
      </c>
      <c r="H114" s="367">
        <v>2148</v>
      </c>
      <c r="I114" s="367">
        <v>2534</v>
      </c>
      <c r="J114" s="367">
        <v>3261</v>
      </c>
      <c r="K114" s="367">
        <v>2634</v>
      </c>
      <c r="L114" s="367">
        <v>681</v>
      </c>
      <c r="M114" s="367">
        <v>0</v>
      </c>
      <c r="N114" s="368">
        <f t="shared" si="14"/>
        <v>17304</v>
      </c>
      <c r="O114" s="373" t="s">
        <v>955</v>
      </c>
    </row>
    <row r="115" spans="1:20" s="383" customFormat="1" ht="23.4" customHeight="1" x14ac:dyDescent="0.3">
      <c r="A115" s="390" t="s">
        <v>766</v>
      </c>
      <c r="B115" s="391">
        <f t="shared" ref="B115:L115" si="26">SUM(B116:B118)</f>
        <v>0</v>
      </c>
      <c r="C115" s="391">
        <f t="shared" si="26"/>
        <v>0</v>
      </c>
      <c r="D115" s="391">
        <f t="shared" si="26"/>
        <v>0</v>
      </c>
      <c r="E115" s="391">
        <f t="shared" si="26"/>
        <v>0</v>
      </c>
      <c r="F115" s="391">
        <f t="shared" si="26"/>
        <v>0</v>
      </c>
      <c r="G115" s="391">
        <f t="shared" si="26"/>
        <v>0</v>
      </c>
      <c r="H115" s="391">
        <f t="shared" si="26"/>
        <v>0</v>
      </c>
      <c r="I115" s="391">
        <f t="shared" si="26"/>
        <v>0</v>
      </c>
      <c r="J115" s="391">
        <f t="shared" si="26"/>
        <v>0</v>
      </c>
      <c r="K115" s="391">
        <f t="shared" si="26"/>
        <v>0</v>
      </c>
      <c r="L115" s="391">
        <f t="shared" si="26"/>
        <v>0</v>
      </c>
      <c r="M115" s="391">
        <f>SUM(M116:M118)</f>
        <v>11</v>
      </c>
      <c r="N115" s="392">
        <f t="shared" si="14"/>
        <v>11</v>
      </c>
      <c r="O115" s="387" t="s">
        <v>143</v>
      </c>
      <c r="Q115" s="373"/>
    </row>
    <row r="116" spans="1:20" s="383" customFormat="1" ht="17.7" customHeight="1" x14ac:dyDescent="0.25">
      <c r="A116" s="369" t="s">
        <v>1033</v>
      </c>
      <c r="B116" s="367"/>
      <c r="C116" s="367"/>
      <c r="D116" s="367"/>
      <c r="E116" s="367"/>
      <c r="F116" s="367"/>
      <c r="G116" s="367"/>
      <c r="H116" s="367"/>
      <c r="I116" s="367"/>
      <c r="J116" s="367"/>
      <c r="K116" s="367"/>
      <c r="L116" s="367"/>
      <c r="M116" s="367">
        <v>5</v>
      </c>
      <c r="N116" s="370">
        <f>SUM(B116:M116)</f>
        <v>5</v>
      </c>
      <c r="O116" s="387"/>
      <c r="Q116" s="373"/>
    </row>
    <row r="117" spans="1:20" s="383" customFormat="1" ht="17.7" customHeight="1" x14ac:dyDescent="0.25">
      <c r="A117" s="369" t="s">
        <v>1034</v>
      </c>
      <c r="B117" s="367"/>
      <c r="C117" s="367"/>
      <c r="D117" s="367"/>
      <c r="E117" s="367"/>
      <c r="F117" s="367"/>
      <c r="G117" s="367"/>
      <c r="H117" s="367"/>
      <c r="I117" s="367"/>
      <c r="J117" s="367"/>
      <c r="K117" s="367"/>
      <c r="L117" s="367"/>
      <c r="M117" s="367">
        <v>6</v>
      </c>
      <c r="N117" s="370">
        <f>SUM(B117:M117)</f>
        <v>6</v>
      </c>
      <c r="O117" s="387"/>
      <c r="Q117" s="373"/>
    </row>
    <row r="118" spans="1:20" ht="17.7" customHeight="1" x14ac:dyDescent="0.25">
      <c r="A118" s="388" t="s">
        <v>110</v>
      </c>
      <c r="B118" s="367">
        <v>0</v>
      </c>
      <c r="C118" s="367">
        <v>0</v>
      </c>
      <c r="D118" s="367">
        <v>0</v>
      </c>
      <c r="E118" s="367">
        <v>0</v>
      </c>
      <c r="F118" s="367">
        <v>0</v>
      </c>
      <c r="G118" s="367">
        <v>0</v>
      </c>
      <c r="H118" s="367">
        <v>0</v>
      </c>
      <c r="I118" s="367">
        <v>0</v>
      </c>
      <c r="J118" s="367">
        <v>0</v>
      </c>
      <c r="K118" s="367">
        <v>0</v>
      </c>
      <c r="L118" s="367">
        <v>0</v>
      </c>
      <c r="M118" s="367">
        <v>0</v>
      </c>
      <c r="N118" s="368">
        <f t="shared" si="14"/>
        <v>0</v>
      </c>
      <c r="O118" s="373" t="s">
        <v>524</v>
      </c>
    </row>
    <row r="119" spans="1:20" s="383" customFormat="1" ht="23.4" customHeight="1" x14ac:dyDescent="0.3">
      <c r="A119" s="393" t="s">
        <v>767</v>
      </c>
      <c r="B119" s="391">
        <f t="shared" ref="B119:M119" si="27">SUM(B120:B120)</f>
        <v>91</v>
      </c>
      <c r="C119" s="391">
        <f t="shared" si="27"/>
        <v>312</v>
      </c>
      <c r="D119" s="391">
        <f t="shared" si="27"/>
        <v>582</v>
      </c>
      <c r="E119" s="391">
        <f t="shared" si="27"/>
        <v>328</v>
      </c>
      <c r="F119" s="391">
        <f t="shared" si="27"/>
        <v>385</v>
      </c>
      <c r="G119" s="391">
        <f t="shared" si="27"/>
        <v>27</v>
      </c>
      <c r="H119" s="391">
        <f t="shared" si="27"/>
        <v>58</v>
      </c>
      <c r="I119" s="391">
        <f>SUM(I120:I120)</f>
        <v>46</v>
      </c>
      <c r="J119" s="391">
        <f>SUM(J120:J120)</f>
        <v>410</v>
      </c>
      <c r="K119" s="391">
        <f t="shared" si="27"/>
        <v>340</v>
      </c>
      <c r="L119" s="391">
        <f t="shared" si="27"/>
        <v>157</v>
      </c>
      <c r="M119" s="391">
        <f t="shared" si="27"/>
        <v>269</v>
      </c>
      <c r="N119" s="392">
        <f t="shared" si="14"/>
        <v>3005</v>
      </c>
      <c r="O119" s="387" t="s">
        <v>695</v>
      </c>
      <c r="P119" s="387"/>
      <c r="Q119" s="387"/>
      <c r="R119" s="387"/>
      <c r="S119" s="387"/>
      <c r="T119" s="387"/>
    </row>
    <row r="120" spans="1:20" ht="18" customHeight="1" x14ac:dyDescent="0.25">
      <c r="A120" s="388" t="s">
        <v>651</v>
      </c>
      <c r="B120" s="367">
        <v>91</v>
      </c>
      <c r="C120" s="367">
        <v>312</v>
      </c>
      <c r="D120" s="367">
        <v>582</v>
      </c>
      <c r="E120" s="367">
        <v>328</v>
      </c>
      <c r="F120" s="367">
        <v>385</v>
      </c>
      <c r="G120" s="367">
        <v>27</v>
      </c>
      <c r="H120" s="367">
        <v>58</v>
      </c>
      <c r="I120" s="367">
        <v>46</v>
      </c>
      <c r="J120" s="367">
        <v>410</v>
      </c>
      <c r="K120" s="367">
        <v>340</v>
      </c>
      <c r="L120" s="367">
        <v>157</v>
      </c>
      <c r="M120" s="367">
        <v>269</v>
      </c>
      <c r="N120" s="368">
        <f t="shared" si="14"/>
        <v>3005</v>
      </c>
      <c r="O120" s="373" t="s">
        <v>866</v>
      </c>
    </row>
    <row r="121" spans="1:20" s="383" customFormat="1" ht="23.85" customHeight="1" x14ac:dyDescent="0.3">
      <c r="A121" s="393" t="s">
        <v>768</v>
      </c>
      <c r="B121" s="391">
        <f t="shared" ref="B121:L121" si="28">SUM(B122:B127)</f>
        <v>177</v>
      </c>
      <c r="C121" s="391">
        <f t="shared" si="28"/>
        <v>196</v>
      </c>
      <c r="D121" s="391">
        <f t="shared" si="28"/>
        <v>875</v>
      </c>
      <c r="E121" s="391">
        <f t="shared" si="28"/>
        <v>738</v>
      </c>
      <c r="F121" s="391">
        <f t="shared" si="28"/>
        <v>1467</v>
      </c>
      <c r="G121" s="391">
        <f t="shared" si="28"/>
        <v>528</v>
      </c>
      <c r="H121" s="391">
        <f t="shared" si="28"/>
        <v>303</v>
      </c>
      <c r="I121" s="391">
        <f t="shared" si="28"/>
        <v>1158</v>
      </c>
      <c r="J121" s="391">
        <f t="shared" si="28"/>
        <v>551</v>
      </c>
      <c r="K121" s="391">
        <f t="shared" si="28"/>
        <v>867</v>
      </c>
      <c r="L121" s="391">
        <f t="shared" si="28"/>
        <v>536</v>
      </c>
      <c r="M121" s="391">
        <f>SUM(M122:M127)</f>
        <v>507</v>
      </c>
      <c r="N121" s="392">
        <f t="shared" si="14"/>
        <v>7903</v>
      </c>
      <c r="O121" s="387" t="s">
        <v>696</v>
      </c>
      <c r="P121" s="387"/>
      <c r="Q121" s="387"/>
      <c r="R121" s="387"/>
      <c r="S121" s="387"/>
      <c r="T121" s="387"/>
    </row>
    <row r="122" spans="1:20" ht="18" customHeight="1" x14ac:dyDescent="0.25">
      <c r="A122" s="388" t="s">
        <v>769</v>
      </c>
      <c r="B122" s="367">
        <v>124</v>
      </c>
      <c r="C122" s="367">
        <v>86</v>
      </c>
      <c r="D122" s="367">
        <v>156</v>
      </c>
      <c r="E122" s="367">
        <v>174</v>
      </c>
      <c r="F122" s="367">
        <v>751</v>
      </c>
      <c r="G122" s="367">
        <v>356</v>
      </c>
      <c r="H122" s="367">
        <v>205</v>
      </c>
      <c r="I122" s="367">
        <v>806</v>
      </c>
      <c r="J122" s="367">
        <v>361</v>
      </c>
      <c r="K122" s="367">
        <v>296</v>
      </c>
      <c r="L122" s="367">
        <v>322</v>
      </c>
      <c r="M122" s="367">
        <v>117</v>
      </c>
      <c r="N122" s="368">
        <f t="shared" si="14"/>
        <v>3754</v>
      </c>
      <c r="O122" s="373" t="s">
        <v>911</v>
      </c>
    </row>
    <row r="123" spans="1:20" ht="18" customHeight="1" x14ac:dyDescent="0.25">
      <c r="A123" s="388" t="s">
        <v>984</v>
      </c>
      <c r="B123" s="367">
        <v>0</v>
      </c>
      <c r="C123" s="367">
        <v>0</v>
      </c>
      <c r="D123" s="367">
        <v>12</v>
      </c>
      <c r="E123" s="367">
        <v>0</v>
      </c>
      <c r="F123" s="367">
        <v>0</v>
      </c>
      <c r="G123" s="367">
        <v>0</v>
      </c>
      <c r="H123" s="367">
        <v>0</v>
      </c>
      <c r="I123" s="367">
        <v>0</v>
      </c>
      <c r="J123" s="367">
        <v>0</v>
      </c>
      <c r="K123" s="367">
        <v>330</v>
      </c>
      <c r="L123" s="367">
        <v>0</v>
      </c>
      <c r="M123" s="367">
        <v>0</v>
      </c>
      <c r="N123" s="368">
        <f t="shared" si="14"/>
        <v>342</v>
      </c>
      <c r="O123" s="373" t="s">
        <v>1016</v>
      </c>
    </row>
    <row r="124" spans="1:20" ht="18" customHeight="1" x14ac:dyDescent="0.25">
      <c r="A124" s="388" t="s">
        <v>997</v>
      </c>
      <c r="B124" s="367">
        <v>53</v>
      </c>
      <c r="C124" s="367">
        <v>110</v>
      </c>
      <c r="D124" s="367">
        <v>707</v>
      </c>
      <c r="E124" s="367">
        <v>514</v>
      </c>
      <c r="F124" s="367">
        <v>716</v>
      </c>
      <c r="G124" s="367">
        <v>172</v>
      </c>
      <c r="H124" s="367">
        <v>98</v>
      </c>
      <c r="I124" s="367">
        <v>250</v>
      </c>
      <c r="J124" s="367">
        <v>190</v>
      </c>
      <c r="K124" s="367">
        <v>241</v>
      </c>
      <c r="L124" s="367">
        <v>214</v>
      </c>
      <c r="M124" s="367">
        <v>213</v>
      </c>
      <c r="N124" s="368">
        <f t="shared" si="14"/>
        <v>3478</v>
      </c>
      <c r="O124" s="373" t="s">
        <v>1017</v>
      </c>
    </row>
    <row r="125" spans="1:20" ht="18" customHeight="1" x14ac:dyDescent="0.25">
      <c r="A125" s="388" t="s">
        <v>985</v>
      </c>
      <c r="B125" s="367">
        <v>0</v>
      </c>
      <c r="C125" s="367">
        <v>0</v>
      </c>
      <c r="D125" s="367">
        <v>0</v>
      </c>
      <c r="E125" s="367">
        <v>50</v>
      </c>
      <c r="F125" s="367">
        <v>0</v>
      </c>
      <c r="G125" s="367">
        <v>0</v>
      </c>
      <c r="H125" s="367">
        <v>0</v>
      </c>
      <c r="I125" s="367">
        <v>102</v>
      </c>
      <c r="J125" s="367">
        <v>0</v>
      </c>
      <c r="K125" s="367">
        <v>0</v>
      </c>
      <c r="L125" s="367">
        <v>0</v>
      </c>
      <c r="M125" s="367">
        <v>0</v>
      </c>
      <c r="N125" s="368">
        <f t="shared" si="14"/>
        <v>152</v>
      </c>
      <c r="O125" s="373" t="s">
        <v>1018</v>
      </c>
    </row>
    <row r="126" spans="1:20" ht="18" customHeight="1" x14ac:dyDescent="0.25">
      <c r="A126" s="388" t="s">
        <v>1035</v>
      </c>
      <c r="B126" s="367"/>
      <c r="C126" s="367"/>
      <c r="D126" s="367"/>
      <c r="E126" s="367"/>
      <c r="F126" s="367"/>
      <c r="G126" s="367"/>
      <c r="H126" s="367"/>
      <c r="I126" s="367"/>
      <c r="J126" s="367"/>
      <c r="K126" s="367"/>
      <c r="L126" s="367"/>
      <c r="M126" s="367">
        <v>81</v>
      </c>
      <c r="N126" s="368">
        <f t="shared" si="14"/>
        <v>81</v>
      </c>
      <c r="O126" s="373"/>
    </row>
    <row r="127" spans="1:20" ht="17.7" customHeight="1" x14ac:dyDescent="0.25">
      <c r="A127" s="388" t="s">
        <v>1036</v>
      </c>
      <c r="B127" s="367"/>
      <c r="C127" s="367"/>
      <c r="D127" s="367"/>
      <c r="E127" s="367"/>
      <c r="F127" s="367"/>
      <c r="G127" s="367"/>
      <c r="H127" s="367"/>
      <c r="I127" s="367"/>
      <c r="J127" s="367"/>
      <c r="K127" s="367"/>
      <c r="L127" s="367"/>
      <c r="M127" s="367">
        <v>96</v>
      </c>
      <c r="N127" s="368">
        <f t="shared" si="14"/>
        <v>96</v>
      </c>
      <c r="O127" s="373"/>
    </row>
    <row r="128" spans="1:20" s="383" customFormat="1" ht="23.85" customHeight="1" x14ac:dyDescent="0.3">
      <c r="A128" s="390" t="s">
        <v>770</v>
      </c>
      <c r="B128" s="391">
        <f t="shared" ref="B128:M128" si="29">SUM(B129:B129)</f>
        <v>254</v>
      </c>
      <c r="C128" s="391">
        <f t="shared" si="29"/>
        <v>268</v>
      </c>
      <c r="D128" s="391">
        <f t="shared" si="29"/>
        <v>142</v>
      </c>
      <c r="E128" s="391">
        <f t="shared" si="29"/>
        <v>406</v>
      </c>
      <c r="F128" s="391">
        <f t="shared" si="29"/>
        <v>566</v>
      </c>
      <c r="G128" s="391">
        <f t="shared" si="29"/>
        <v>553</v>
      </c>
      <c r="H128" s="391">
        <f t="shared" si="29"/>
        <v>589</v>
      </c>
      <c r="I128" s="391">
        <f>SUM(I129:I129)</f>
        <v>386</v>
      </c>
      <c r="J128" s="391">
        <f>SUM(J129:J129)</f>
        <v>404</v>
      </c>
      <c r="K128" s="391">
        <f t="shared" si="29"/>
        <v>572</v>
      </c>
      <c r="L128" s="391">
        <f t="shared" si="29"/>
        <v>258</v>
      </c>
      <c r="M128" s="391">
        <f t="shared" si="29"/>
        <v>248</v>
      </c>
      <c r="N128" s="392">
        <f t="shared" si="14"/>
        <v>4646</v>
      </c>
      <c r="O128" s="387" t="s">
        <v>145</v>
      </c>
      <c r="Q128" s="373"/>
    </row>
    <row r="129" spans="1:17" ht="18" customHeight="1" x14ac:dyDescent="0.25">
      <c r="A129" s="388" t="s">
        <v>334</v>
      </c>
      <c r="B129" s="367">
        <v>254</v>
      </c>
      <c r="C129" s="367">
        <v>268</v>
      </c>
      <c r="D129" s="367">
        <v>142</v>
      </c>
      <c r="E129" s="367">
        <v>406</v>
      </c>
      <c r="F129" s="367">
        <v>566</v>
      </c>
      <c r="G129" s="367">
        <v>553</v>
      </c>
      <c r="H129" s="367">
        <v>589</v>
      </c>
      <c r="I129" s="367">
        <v>386</v>
      </c>
      <c r="J129" s="367">
        <v>404</v>
      </c>
      <c r="K129" s="367">
        <v>572</v>
      </c>
      <c r="L129" s="367">
        <v>258</v>
      </c>
      <c r="M129" s="367">
        <v>248</v>
      </c>
      <c r="N129" s="368">
        <f t="shared" si="14"/>
        <v>4646</v>
      </c>
      <c r="O129" s="373" t="s">
        <v>525</v>
      </c>
    </row>
    <row r="130" spans="1:17" s="383" customFormat="1" ht="23.85" customHeight="1" x14ac:dyDescent="0.3">
      <c r="A130" s="390" t="s">
        <v>771</v>
      </c>
      <c r="B130" s="391">
        <f t="shared" ref="B130:M130" si="30">SUM(B131:B149)</f>
        <v>1216</v>
      </c>
      <c r="C130" s="391">
        <f t="shared" si="30"/>
        <v>1282</v>
      </c>
      <c r="D130" s="391">
        <f t="shared" si="30"/>
        <v>2866</v>
      </c>
      <c r="E130" s="391">
        <f t="shared" si="30"/>
        <v>9729</v>
      </c>
      <c r="F130" s="391">
        <f t="shared" si="30"/>
        <v>17561</v>
      </c>
      <c r="G130" s="391">
        <f t="shared" si="30"/>
        <v>20893</v>
      </c>
      <c r="H130" s="391">
        <f t="shared" si="30"/>
        <v>24343</v>
      </c>
      <c r="I130" s="391">
        <f>SUM(I131:I149)</f>
        <v>26672</v>
      </c>
      <c r="J130" s="391">
        <f>SUM(J131:J149)</f>
        <v>32085</v>
      </c>
      <c r="K130" s="391">
        <f t="shared" si="30"/>
        <v>14652</v>
      </c>
      <c r="L130" s="391">
        <f t="shared" si="30"/>
        <v>2718</v>
      </c>
      <c r="M130" s="391">
        <f t="shared" si="30"/>
        <v>958</v>
      </c>
      <c r="N130" s="392">
        <f t="shared" si="14"/>
        <v>154975</v>
      </c>
      <c r="O130" s="387" t="s">
        <v>185</v>
      </c>
      <c r="Q130" s="373"/>
    </row>
    <row r="131" spans="1:17" s="383" customFormat="1" ht="18" customHeight="1" x14ac:dyDescent="0.25">
      <c r="A131" s="388" t="s">
        <v>772</v>
      </c>
      <c r="B131" s="367">
        <v>0</v>
      </c>
      <c r="C131" s="367">
        <v>0</v>
      </c>
      <c r="D131" s="367">
        <v>0</v>
      </c>
      <c r="E131" s="367">
        <v>0</v>
      </c>
      <c r="F131" s="367">
        <v>0</v>
      </c>
      <c r="G131" s="367">
        <v>0</v>
      </c>
      <c r="H131" s="367">
        <v>0</v>
      </c>
      <c r="I131" s="367">
        <v>0</v>
      </c>
      <c r="J131" s="367">
        <v>0</v>
      </c>
      <c r="K131" s="367">
        <v>0</v>
      </c>
      <c r="L131" s="367">
        <v>0</v>
      </c>
      <c r="M131" s="367">
        <v>0</v>
      </c>
      <c r="N131" s="368"/>
      <c r="O131" s="373" t="s">
        <v>929</v>
      </c>
      <c r="Q131" s="373"/>
    </row>
    <row r="132" spans="1:17" s="383" customFormat="1" ht="18" customHeight="1" x14ac:dyDescent="0.25">
      <c r="A132" s="388" t="s">
        <v>148</v>
      </c>
      <c r="B132" s="367">
        <v>0</v>
      </c>
      <c r="C132" s="367">
        <v>10</v>
      </c>
      <c r="D132" s="367">
        <v>151</v>
      </c>
      <c r="E132" s="367">
        <v>503</v>
      </c>
      <c r="F132" s="367">
        <v>560</v>
      </c>
      <c r="G132" s="367">
        <v>448</v>
      </c>
      <c r="H132" s="367">
        <v>645</v>
      </c>
      <c r="I132" s="367">
        <v>1534</v>
      </c>
      <c r="J132" s="367">
        <v>1162</v>
      </c>
      <c r="K132" s="367">
        <v>623</v>
      </c>
      <c r="L132" s="367">
        <v>149</v>
      </c>
      <c r="M132" s="367">
        <v>24</v>
      </c>
      <c r="N132" s="368">
        <f t="shared" si="14"/>
        <v>5809</v>
      </c>
      <c r="O132" s="373" t="s">
        <v>526</v>
      </c>
      <c r="Q132" s="373"/>
    </row>
    <row r="133" spans="1:17" s="383" customFormat="1" ht="18" customHeight="1" x14ac:dyDescent="0.25">
      <c r="A133" s="369" t="s">
        <v>773</v>
      </c>
      <c r="B133" s="367">
        <v>0</v>
      </c>
      <c r="C133" s="367">
        <v>0</v>
      </c>
      <c r="D133" s="367">
        <v>0</v>
      </c>
      <c r="E133" s="367">
        <v>0</v>
      </c>
      <c r="F133" s="367">
        <v>191</v>
      </c>
      <c r="G133" s="367">
        <v>264</v>
      </c>
      <c r="H133" s="367">
        <v>240</v>
      </c>
      <c r="I133" s="367">
        <v>234</v>
      </c>
      <c r="J133" s="367">
        <v>155</v>
      </c>
      <c r="K133" s="367">
        <v>18</v>
      </c>
      <c r="L133" s="367">
        <v>39</v>
      </c>
      <c r="M133" s="367">
        <v>0</v>
      </c>
      <c r="N133" s="368">
        <f t="shared" si="14"/>
        <v>1141</v>
      </c>
      <c r="O133" s="373" t="s">
        <v>930</v>
      </c>
      <c r="Q133" s="373"/>
    </row>
    <row r="134" spans="1:17" s="383" customFormat="1" ht="18" customHeight="1" x14ac:dyDescent="0.25">
      <c r="A134" s="388" t="s">
        <v>774</v>
      </c>
      <c r="B134" s="367">
        <v>725</v>
      </c>
      <c r="C134" s="367">
        <v>796</v>
      </c>
      <c r="D134" s="367">
        <v>1454</v>
      </c>
      <c r="E134" s="367">
        <v>5152</v>
      </c>
      <c r="F134" s="367">
        <v>6696</v>
      </c>
      <c r="G134" s="367">
        <v>5798</v>
      </c>
      <c r="H134" s="367">
        <v>5637</v>
      </c>
      <c r="I134" s="367">
        <v>5673</v>
      </c>
      <c r="J134" s="367">
        <v>12372</v>
      </c>
      <c r="K134" s="367">
        <v>5642</v>
      </c>
      <c r="L134" s="367">
        <v>1578</v>
      </c>
      <c r="M134" s="367">
        <v>616</v>
      </c>
      <c r="N134" s="368">
        <f t="shared" si="14"/>
        <v>52139</v>
      </c>
      <c r="O134" s="373" t="s">
        <v>527</v>
      </c>
      <c r="P134" s="373"/>
      <c r="Q134" s="373"/>
    </row>
    <row r="135" spans="1:17" s="383" customFormat="1" ht="18" customHeight="1" x14ac:dyDescent="0.25">
      <c r="A135" s="388" t="s">
        <v>336</v>
      </c>
      <c r="B135" s="367">
        <v>205</v>
      </c>
      <c r="C135" s="367">
        <v>190</v>
      </c>
      <c r="D135" s="367">
        <v>320</v>
      </c>
      <c r="E135" s="367">
        <v>999</v>
      </c>
      <c r="F135" s="367">
        <v>1400</v>
      </c>
      <c r="G135" s="367">
        <v>1535</v>
      </c>
      <c r="H135" s="367">
        <v>1648</v>
      </c>
      <c r="I135" s="367">
        <v>1505</v>
      </c>
      <c r="J135" s="367">
        <v>1600</v>
      </c>
      <c r="K135" s="367">
        <v>1366</v>
      </c>
      <c r="L135" s="367">
        <v>310</v>
      </c>
      <c r="M135" s="367">
        <v>120</v>
      </c>
      <c r="N135" s="368">
        <f t="shared" si="14"/>
        <v>11198</v>
      </c>
      <c r="O135" s="373" t="s">
        <v>613</v>
      </c>
      <c r="P135" s="373"/>
      <c r="Q135" s="373"/>
    </row>
    <row r="136" spans="1:17" s="383" customFormat="1" ht="18" customHeight="1" x14ac:dyDescent="0.25">
      <c r="A136" s="388" t="s">
        <v>337</v>
      </c>
      <c r="B136" s="367">
        <v>0</v>
      </c>
      <c r="C136" s="367">
        <v>27</v>
      </c>
      <c r="D136" s="367">
        <v>9</v>
      </c>
      <c r="E136" s="367">
        <v>21</v>
      </c>
      <c r="F136" s="367">
        <v>273</v>
      </c>
      <c r="G136" s="367">
        <v>165</v>
      </c>
      <c r="H136" s="367">
        <v>177</v>
      </c>
      <c r="I136" s="367">
        <v>344</v>
      </c>
      <c r="J136" s="367">
        <v>305</v>
      </c>
      <c r="K136" s="367">
        <v>64</v>
      </c>
      <c r="L136" s="367">
        <v>0</v>
      </c>
      <c r="M136" s="367">
        <v>0</v>
      </c>
      <c r="N136" s="368">
        <f t="shared" si="14"/>
        <v>1385</v>
      </c>
      <c r="O136" s="373" t="s">
        <v>529</v>
      </c>
      <c r="P136" s="373"/>
      <c r="Q136" s="373"/>
    </row>
    <row r="137" spans="1:17" s="383" customFormat="1" ht="18" customHeight="1" x14ac:dyDescent="0.25">
      <c r="A137" s="388" t="s">
        <v>405</v>
      </c>
      <c r="B137" s="367">
        <v>0</v>
      </c>
      <c r="C137" s="367">
        <v>7</v>
      </c>
      <c r="D137" s="367">
        <v>139</v>
      </c>
      <c r="E137" s="367">
        <v>200</v>
      </c>
      <c r="F137" s="367">
        <v>299</v>
      </c>
      <c r="G137" s="367">
        <v>828</v>
      </c>
      <c r="H137" s="367">
        <v>848</v>
      </c>
      <c r="I137" s="367">
        <v>1221</v>
      </c>
      <c r="J137" s="367">
        <v>587</v>
      </c>
      <c r="K137" s="367">
        <v>203</v>
      </c>
      <c r="L137" s="367">
        <v>43</v>
      </c>
      <c r="M137" s="367">
        <v>0</v>
      </c>
      <c r="N137" s="368">
        <f t="shared" si="14"/>
        <v>4375</v>
      </c>
      <c r="O137" s="373" t="s">
        <v>530</v>
      </c>
      <c r="P137" s="373"/>
      <c r="Q137" s="373"/>
    </row>
    <row r="138" spans="1:17" s="383" customFormat="1" ht="18" customHeight="1" x14ac:dyDescent="0.25">
      <c r="A138" s="388" t="s">
        <v>656</v>
      </c>
      <c r="B138" s="367">
        <v>0</v>
      </c>
      <c r="C138" s="367">
        <v>0</v>
      </c>
      <c r="D138" s="367">
        <v>0</v>
      </c>
      <c r="E138" s="367">
        <v>0</v>
      </c>
      <c r="F138" s="367">
        <v>13</v>
      </c>
      <c r="G138" s="367">
        <v>311</v>
      </c>
      <c r="H138" s="367">
        <v>676</v>
      </c>
      <c r="I138" s="367">
        <v>731</v>
      </c>
      <c r="J138" s="367">
        <v>407</v>
      </c>
      <c r="K138" s="367">
        <v>87</v>
      </c>
      <c r="L138" s="367">
        <v>14</v>
      </c>
      <c r="M138" s="367">
        <v>8</v>
      </c>
      <c r="N138" s="368">
        <f t="shared" si="14"/>
        <v>2247</v>
      </c>
      <c r="O138" s="373" t="s">
        <v>870</v>
      </c>
      <c r="P138" s="373"/>
      <c r="Q138" s="373"/>
    </row>
    <row r="139" spans="1:17" s="383" customFormat="1" ht="18" customHeight="1" x14ac:dyDescent="0.25">
      <c r="A139" s="388" t="s">
        <v>150</v>
      </c>
      <c r="B139" s="367">
        <v>27</v>
      </c>
      <c r="C139" s="367">
        <v>24</v>
      </c>
      <c r="D139" s="367">
        <v>42</v>
      </c>
      <c r="E139" s="367">
        <v>206</v>
      </c>
      <c r="F139" s="367">
        <v>829</v>
      </c>
      <c r="G139" s="367">
        <v>1625</v>
      </c>
      <c r="H139" s="367">
        <v>2341</v>
      </c>
      <c r="I139" s="367">
        <v>2356</v>
      </c>
      <c r="J139" s="367">
        <v>1742</v>
      </c>
      <c r="K139" s="367">
        <v>590</v>
      </c>
      <c r="L139" s="367">
        <v>40</v>
      </c>
      <c r="M139" s="367">
        <v>6</v>
      </c>
      <c r="N139" s="368">
        <f t="shared" si="14"/>
        <v>9828</v>
      </c>
      <c r="O139" s="373" t="s">
        <v>531</v>
      </c>
      <c r="P139" s="373"/>
      <c r="Q139" s="373"/>
    </row>
    <row r="140" spans="1:17" s="383" customFormat="1" ht="18" customHeight="1" x14ac:dyDescent="0.25">
      <c r="A140" s="388" t="s">
        <v>151</v>
      </c>
      <c r="B140" s="367">
        <v>78</v>
      </c>
      <c r="C140" s="367">
        <v>0</v>
      </c>
      <c r="D140" s="367">
        <v>0</v>
      </c>
      <c r="E140" s="367">
        <v>0</v>
      </c>
      <c r="F140" s="367">
        <v>1441</v>
      </c>
      <c r="G140" s="367">
        <v>1972</v>
      </c>
      <c r="H140" s="367">
        <v>1507</v>
      </c>
      <c r="I140" s="367">
        <v>1960</v>
      </c>
      <c r="J140" s="367">
        <v>2544</v>
      </c>
      <c r="K140" s="367">
        <v>1848</v>
      </c>
      <c r="L140" s="367">
        <v>0</v>
      </c>
      <c r="M140" s="367">
        <v>0</v>
      </c>
      <c r="N140" s="368">
        <f t="shared" si="14"/>
        <v>11350</v>
      </c>
      <c r="O140" s="373" t="s">
        <v>532</v>
      </c>
      <c r="P140" s="373"/>
      <c r="Q140" s="373"/>
    </row>
    <row r="141" spans="1:17" s="383" customFormat="1" ht="18" customHeight="1" x14ac:dyDescent="0.25">
      <c r="A141" s="388" t="s">
        <v>152</v>
      </c>
      <c r="B141" s="367">
        <v>50</v>
      </c>
      <c r="C141" s="367">
        <v>50</v>
      </c>
      <c r="D141" s="367">
        <v>269</v>
      </c>
      <c r="E141" s="367">
        <v>800</v>
      </c>
      <c r="F141" s="367">
        <v>2500</v>
      </c>
      <c r="G141" s="367">
        <v>3200</v>
      </c>
      <c r="H141" s="367">
        <v>3900</v>
      </c>
      <c r="I141" s="367">
        <v>4200</v>
      </c>
      <c r="J141" s="367">
        <v>4847</v>
      </c>
      <c r="K141" s="367">
        <v>1436</v>
      </c>
      <c r="L141" s="367">
        <v>107</v>
      </c>
      <c r="M141" s="367">
        <v>16</v>
      </c>
      <c r="N141" s="368">
        <f t="shared" si="14"/>
        <v>21375</v>
      </c>
      <c r="O141" s="373" t="s">
        <v>533</v>
      </c>
      <c r="P141" s="373"/>
      <c r="Q141" s="373"/>
    </row>
    <row r="142" spans="1:17" s="383" customFormat="1" ht="18" customHeight="1" x14ac:dyDescent="0.25">
      <c r="A142" s="388" t="s">
        <v>1002</v>
      </c>
      <c r="B142" s="367">
        <v>0</v>
      </c>
      <c r="C142" s="367">
        <v>0</v>
      </c>
      <c r="D142" s="367">
        <v>3</v>
      </c>
      <c r="E142" s="367">
        <v>58</v>
      </c>
      <c r="F142" s="367">
        <v>157</v>
      </c>
      <c r="G142" s="367">
        <v>246</v>
      </c>
      <c r="H142" s="367">
        <v>379</v>
      </c>
      <c r="I142" s="367">
        <v>424</v>
      </c>
      <c r="J142" s="367">
        <v>342</v>
      </c>
      <c r="K142" s="367">
        <v>117</v>
      </c>
      <c r="L142" s="367">
        <v>23</v>
      </c>
      <c r="M142" s="367">
        <v>21</v>
      </c>
      <c r="N142" s="368">
        <f t="shared" si="14"/>
        <v>1770</v>
      </c>
      <c r="O142" s="373" t="s">
        <v>1019</v>
      </c>
      <c r="P142" s="373"/>
      <c r="Q142" s="373"/>
    </row>
    <row r="143" spans="1:17" s="383" customFormat="1" ht="18" customHeight="1" x14ac:dyDescent="0.25">
      <c r="A143" s="388" t="s">
        <v>153</v>
      </c>
      <c r="B143" s="367">
        <v>29</v>
      </c>
      <c r="C143" s="367">
        <v>24</v>
      </c>
      <c r="D143" s="367">
        <v>93</v>
      </c>
      <c r="E143" s="367">
        <v>817</v>
      </c>
      <c r="F143" s="367">
        <v>1999</v>
      </c>
      <c r="G143" s="367">
        <v>2320</v>
      </c>
      <c r="H143" s="367">
        <v>2576</v>
      </c>
      <c r="I143" s="367">
        <v>2352</v>
      </c>
      <c r="J143" s="367">
        <v>2844</v>
      </c>
      <c r="K143" s="367">
        <v>1109</v>
      </c>
      <c r="L143" s="367">
        <v>154</v>
      </c>
      <c r="M143" s="367">
        <v>62</v>
      </c>
      <c r="N143" s="368">
        <f t="shared" si="14"/>
        <v>14379</v>
      </c>
      <c r="O143" s="373" t="s">
        <v>534</v>
      </c>
      <c r="P143" s="373"/>
      <c r="Q143" s="373"/>
    </row>
    <row r="144" spans="1:17" s="383" customFormat="1" ht="18" customHeight="1" x14ac:dyDescent="0.25">
      <c r="A144" s="388" t="s">
        <v>775</v>
      </c>
      <c r="B144" s="367">
        <v>0</v>
      </c>
      <c r="C144" s="367">
        <v>0</v>
      </c>
      <c r="D144" s="367">
        <v>37</v>
      </c>
      <c r="E144" s="367">
        <v>16</v>
      </c>
      <c r="F144" s="367">
        <v>68</v>
      </c>
      <c r="G144" s="367">
        <v>205</v>
      </c>
      <c r="H144" s="367">
        <v>198</v>
      </c>
      <c r="I144" s="367">
        <v>246</v>
      </c>
      <c r="J144" s="367">
        <v>204</v>
      </c>
      <c r="K144" s="367">
        <v>43</v>
      </c>
      <c r="L144" s="367">
        <v>2</v>
      </c>
      <c r="M144" s="367">
        <v>0</v>
      </c>
      <c r="N144" s="368">
        <f t="shared" si="14"/>
        <v>1019</v>
      </c>
      <c r="O144" s="373" t="s">
        <v>912</v>
      </c>
      <c r="P144" s="373"/>
      <c r="Q144" s="373"/>
    </row>
    <row r="145" spans="1:17" s="383" customFormat="1" ht="18" customHeight="1" x14ac:dyDescent="0.25">
      <c r="A145" s="388" t="s">
        <v>657</v>
      </c>
      <c r="B145" s="367">
        <v>0</v>
      </c>
      <c r="C145" s="367">
        <v>26</v>
      </c>
      <c r="D145" s="367">
        <v>42</v>
      </c>
      <c r="E145" s="367">
        <v>106</v>
      </c>
      <c r="F145" s="367">
        <v>175</v>
      </c>
      <c r="G145" s="367">
        <v>558</v>
      </c>
      <c r="H145" s="367">
        <v>670</v>
      </c>
      <c r="I145" s="367">
        <v>529</v>
      </c>
      <c r="J145" s="367">
        <v>551</v>
      </c>
      <c r="K145" s="367">
        <v>313</v>
      </c>
      <c r="L145" s="367">
        <v>6</v>
      </c>
      <c r="M145" s="367">
        <v>5</v>
      </c>
      <c r="N145" s="368">
        <f t="shared" si="14"/>
        <v>2981</v>
      </c>
      <c r="O145" s="373" t="s">
        <v>871</v>
      </c>
      <c r="P145" s="373"/>
      <c r="Q145" s="373"/>
    </row>
    <row r="146" spans="1:17" s="383" customFormat="1" ht="18" customHeight="1" x14ac:dyDescent="0.25">
      <c r="A146" s="388" t="s">
        <v>982</v>
      </c>
      <c r="B146" s="367">
        <v>0</v>
      </c>
      <c r="C146" s="367">
        <v>0</v>
      </c>
      <c r="D146" s="367">
        <v>12</v>
      </c>
      <c r="E146" s="367">
        <v>47</v>
      </c>
      <c r="F146" s="367">
        <v>83</v>
      </c>
      <c r="G146" s="367">
        <v>235</v>
      </c>
      <c r="H146" s="367">
        <v>360</v>
      </c>
      <c r="I146" s="367">
        <v>340</v>
      </c>
      <c r="J146" s="367">
        <v>390</v>
      </c>
      <c r="K146" s="367">
        <v>204</v>
      </c>
      <c r="L146" s="367">
        <v>7</v>
      </c>
      <c r="M146" s="367">
        <v>0</v>
      </c>
      <c r="N146" s="368">
        <f t="shared" si="14"/>
        <v>1678</v>
      </c>
      <c r="O146" s="373" t="s">
        <v>1020</v>
      </c>
      <c r="P146" s="373"/>
      <c r="Q146" s="373"/>
    </row>
    <row r="147" spans="1:17" s="383" customFormat="1" ht="18" customHeight="1" x14ac:dyDescent="0.25">
      <c r="A147" s="388" t="s">
        <v>993</v>
      </c>
      <c r="B147" s="367">
        <v>36</v>
      </c>
      <c r="C147" s="367">
        <v>37</v>
      </c>
      <c r="D147" s="367">
        <v>113</v>
      </c>
      <c r="E147" s="367">
        <v>245</v>
      </c>
      <c r="F147" s="367">
        <v>214</v>
      </c>
      <c r="G147" s="367">
        <v>127</v>
      </c>
      <c r="H147" s="367">
        <v>171</v>
      </c>
      <c r="I147" s="367">
        <v>166</v>
      </c>
      <c r="J147" s="367">
        <v>315</v>
      </c>
      <c r="K147" s="367">
        <v>146</v>
      </c>
      <c r="L147" s="367">
        <v>20</v>
      </c>
      <c r="M147" s="367">
        <v>0</v>
      </c>
      <c r="N147" s="368">
        <f t="shared" si="14"/>
        <v>1590</v>
      </c>
      <c r="O147" s="373" t="s">
        <v>1021</v>
      </c>
      <c r="P147" s="373"/>
      <c r="Q147" s="373"/>
    </row>
    <row r="148" spans="1:17" s="383" customFormat="1" ht="18" customHeight="1" x14ac:dyDescent="0.25">
      <c r="A148" s="388" t="s">
        <v>270</v>
      </c>
      <c r="B148" s="367">
        <v>44</v>
      </c>
      <c r="C148" s="367">
        <v>33</v>
      </c>
      <c r="D148" s="367">
        <v>122</v>
      </c>
      <c r="E148" s="367">
        <v>234</v>
      </c>
      <c r="F148" s="367">
        <v>445</v>
      </c>
      <c r="G148" s="367">
        <v>779</v>
      </c>
      <c r="H148" s="367">
        <v>1678</v>
      </c>
      <c r="I148" s="367">
        <v>1978</v>
      </c>
      <c r="J148" s="367">
        <v>1098</v>
      </c>
      <c r="K148" s="367">
        <v>570</v>
      </c>
      <c r="L148" s="367">
        <v>125</v>
      </c>
      <c r="M148" s="367">
        <v>43</v>
      </c>
      <c r="N148" s="368">
        <f t="shared" si="14"/>
        <v>7149</v>
      </c>
      <c r="O148" s="373" t="s">
        <v>873</v>
      </c>
      <c r="P148" s="373"/>
      <c r="Q148" s="373"/>
    </row>
    <row r="149" spans="1:17" s="383" customFormat="1" ht="18" customHeight="1" x14ac:dyDescent="0.25">
      <c r="A149" s="388" t="s">
        <v>154</v>
      </c>
      <c r="B149" s="367">
        <v>22</v>
      </c>
      <c r="C149" s="367">
        <v>58</v>
      </c>
      <c r="D149" s="367">
        <v>60</v>
      </c>
      <c r="E149" s="367">
        <v>325</v>
      </c>
      <c r="F149" s="367">
        <v>218</v>
      </c>
      <c r="G149" s="367">
        <v>277</v>
      </c>
      <c r="H149" s="367">
        <v>692</v>
      </c>
      <c r="I149" s="367">
        <v>879</v>
      </c>
      <c r="J149" s="367">
        <v>620</v>
      </c>
      <c r="K149" s="367">
        <v>273</v>
      </c>
      <c r="L149" s="367">
        <v>101</v>
      </c>
      <c r="M149" s="367">
        <v>37</v>
      </c>
      <c r="N149" s="368">
        <f t="shared" si="14"/>
        <v>3562</v>
      </c>
      <c r="O149" s="373" t="s">
        <v>956</v>
      </c>
      <c r="P149" s="373"/>
      <c r="Q149" s="373"/>
    </row>
    <row r="150" spans="1:17" s="383" customFormat="1" ht="23.85" customHeight="1" x14ac:dyDescent="0.3">
      <c r="A150" s="390" t="s">
        <v>776</v>
      </c>
      <c r="B150" s="391">
        <f t="shared" ref="B150:M150" si="31">SUM(B151:B155)</f>
        <v>515</v>
      </c>
      <c r="C150" s="391">
        <f t="shared" si="31"/>
        <v>554</v>
      </c>
      <c r="D150" s="391">
        <f t="shared" si="31"/>
        <v>1628</v>
      </c>
      <c r="E150" s="391">
        <f t="shared" si="31"/>
        <v>1992</v>
      </c>
      <c r="F150" s="391">
        <f t="shared" si="31"/>
        <v>1900</v>
      </c>
      <c r="G150" s="391">
        <f t="shared" si="31"/>
        <v>1710</v>
      </c>
      <c r="H150" s="391">
        <f t="shared" si="31"/>
        <v>2439</v>
      </c>
      <c r="I150" s="391">
        <f>SUM(I151:I155)</f>
        <v>3261</v>
      </c>
      <c r="J150" s="391">
        <f>SUM(J151:J155)</f>
        <v>2537</v>
      </c>
      <c r="K150" s="391">
        <f t="shared" si="31"/>
        <v>2118</v>
      </c>
      <c r="L150" s="391">
        <f t="shared" si="31"/>
        <v>769</v>
      </c>
      <c r="M150" s="391">
        <f t="shared" si="31"/>
        <v>1005</v>
      </c>
      <c r="N150" s="392">
        <f t="shared" si="14"/>
        <v>20428</v>
      </c>
      <c r="O150" s="387" t="s">
        <v>193</v>
      </c>
      <c r="Q150" s="373"/>
    </row>
    <row r="151" spans="1:17" ht="18" customHeight="1" x14ac:dyDescent="0.25">
      <c r="A151" s="388" t="s">
        <v>156</v>
      </c>
      <c r="B151" s="367">
        <v>0</v>
      </c>
      <c r="C151" s="367">
        <v>0</v>
      </c>
      <c r="D151" s="367">
        <v>0</v>
      </c>
      <c r="E151" s="367">
        <v>0</v>
      </c>
      <c r="F151" s="367">
        <v>0</v>
      </c>
      <c r="G151" s="367">
        <v>0</v>
      </c>
      <c r="H151" s="367">
        <v>0</v>
      </c>
      <c r="I151" s="367">
        <v>0</v>
      </c>
      <c r="J151" s="367">
        <v>0</v>
      </c>
      <c r="K151" s="367">
        <v>0</v>
      </c>
      <c r="L151" s="367">
        <v>0</v>
      </c>
      <c r="M151" s="367">
        <v>0</v>
      </c>
      <c r="N151" s="368">
        <f t="shared" si="14"/>
        <v>0</v>
      </c>
      <c r="O151" s="373" t="s">
        <v>194</v>
      </c>
    </row>
    <row r="152" spans="1:17" ht="18" customHeight="1" x14ac:dyDescent="0.25">
      <c r="A152" s="388" t="s">
        <v>777</v>
      </c>
      <c r="B152" s="367">
        <v>272</v>
      </c>
      <c r="C152" s="367">
        <v>212</v>
      </c>
      <c r="D152" s="367">
        <v>651</v>
      </c>
      <c r="E152" s="367">
        <v>628</v>
      </c>
      <c r="F152" s="367">
        <v>729</v>
      </c>
      <c r="G152" s="367">
        <v>479</v>
      </c>
      <c r="H152" s="367">
        <v>601</v>
      </c>
      <c r="I152" s="367">
        <v>707</v>
      </c>
      <c r="J152" s="367">
        <v>984</v>
      </c>
      <c r="K152" s="367">
        <v>969</v>
      </c>
      <c r="L152" s="367">
        <v>349</v>
      </c>
      <c r="M152" s="367">
        <v>323</v>
      </c>
      <c r="N152" s="368">
        <f t="shared" ref="N152:N220" si="32">SUM(B152:M152)</f>
        <v>6904</v>
      </c>
      <c r="O152" s="373" t="s">
        <v>536</v>
      </c>
    </row>
    <row r="153" spans="1:17" ht="18" customHeight="1" x14ac:dyDescent="0.25">
      <c r="A153" s="388" t="s">
        <v>992</v>
      </c>
      <c r="B153" s="367">
        <v>0</v>
      </c>
      <c r="C153" s="367">
        <v>125</v>
      </c>
      <c r="D153" s="367">
        <v>14</v>
      </c>
      <c r="E153" s="367">
        <v>186</v>
      </c>
      <c r="F153" s="367">
        <v>22</v>
      </c>
      <c r="G153" s="367">
        <v>64</v>
      </c>
      <c r="H153" s="367">
        <v>165</v>
      </c>
      <c r="I153" s="367">
        <v>263</v>
      </c>
      <c r="J153" s="367">
        <v>134</v>
      </c>
      <c r="K153" s="367">
        <v>31</v>
      </c>
      <c r="L153" s="367">
        <v>16</v>
      </c>
      <c r="M153" s="367">
        <v>43</v>
      </c>
      <c r="N153" s="368">
        <f t="shared" si="32"/>
        <v>1063</v>
      </c>
      <c r="O153" s="373" t="s">
        <v>1022</v>
      </c>
    </row>
    <row r="154" spans="1:17" ht="18" customHeight="1" x14ac:dyDescent="0.25">
      <c r="A154" s="388" t="s">
        <v>659</v>
      </c>
      <c r="B154" s="367">
        <v>22</v>
      </c>
      <c r="C154" s="367">
        <v>14</v>
      </c>
      <c r="D154" s="367">
        <v>110</v>
      </c>
      <c r="E154" s="367">
        <v>78</v>
      </c>
      <c r="F154" s="367">
        <v>84</v>
      </c>
      <c r="G154" s="367">
        <v>112</v>
      </c>
      <c r="H154" s="367">
        <v>124</v>
      </c>
      <c r="I154" s="367">
        <v>221</v>
      </c>
      <c r="J154" s="367">
        <v>140</v>
      </c>
      <c r="K154" s="367">
        <v>113</v>
      </c>
      <c r="L154" s="367">
        <v>25</v>
      </c>
      <c r="M154" s="367">
        <v>32</v>
      </c>
      <c r="N154" s="368">
        <f t="shared" si="32"/>
        <v>1075</v>
      </c>
      <c r="O154" s="373" t="s">
        <v>874</v>
      </c>
    </row>
    <row r="155" spans="1:17" ht="18" customHeight="1" x14ac:dyDescent="0.25">
      <c r="A155" s="388" t="s">
        <v>157</v>
      </c>
      <c r="B155" s="367">
        <v>221</v>
      </c>
      <c r="C155" s="367">
        <v>203</v>
      </c>
      <c r="D155" s="367">
        <v>853</v>
      </c>
      <c r="E155" s="367">
        <v>1100</v>
      </c>
      <c r="F155" s="367">
        <v>1065</v>
      </c>
      <c r="G155" s="367">
        <v>1055</v>
      </c>
      <c r="H155" s="367">
        <v>1549</v>
      </c>
      <c r="I155" s="367">
        <v>2070</v>
      </c>
      <c r="J155" s="367">
        <v>1279</v>
      </c>
      <c r="K155" s="367">
        <v>1005</v>
      </c>
      <c r="L155" s="367">
        <v>379</v>
      </c>
      <c r="M155" s="367">
        <v>607</v>
      </c>
      <c r="N155" s="368">
        <f t="shared" si="32"/>
        <v>11386</v>
      </c>
      <c r="O155" s="373" t="s">
        <v>537</v>
      </c>
    </row>
    <row r="156" spans="1:17" s="383" customFormat="1" ht="23.85" customHeight="1" x14ac:dyDescent="0.3">
      <c r="A156" s="390" t="s">
        <v>778</v>
      </c>
      <c r="B156" s="391">
        <f t="shared" ref="B156:M156" si="33">SUM(B157:B159)</f>
        <v>1540</v>
      </c>
      <c r="C156" s="391">
        <f t="shared" si="33"/>
        <v>1705</v>
      </c>
      <c r="D156" s="391">
        <f t="shared" si="33"/>
        <v>4064</v>
      </c>
      <c r="E156" s="391">
        <f t="shared" si="33"/>
        <v>4908</v>
      </c>
      <c r="F156" s="391">
        <f t="shared" si="33"/>
        <v>2925</v>
      </c>
      <c r="G156" s="391">
        <f t="shared" si="33"/>
        <v>1863</v>
      </c>
      <c r="H156" s="391">
        <f t="shared" si="33"/>
        <v>1715</v>
      </c>
      <c r="I156" s="391">
        <f>SUM(I157:I159)</f>
        <v>1914</v>
      </c>
      <c r="J156" s="391">
        <f>SUM(J157:J159)</f>
        <v>3173</v>
      </c>
      <c r="K156" s="391">
        <f t="shared" si="33"/>
        <v>3591</v>
      </c>
      <c r="L156" s="391">
        <f t="shared" si="33"/>
        <v>3550</v>
      </c>
      <c r="M156" s="391">
        <f t="shared" si="33"/>
        <v>3749</v>
      </c>
      <c r="N156" s="392">
        <f t="shared" si="32"/>
        <v>34697</v>
      </c>
      <c r="O156" s="387" t="s">
        <v>1023</v>
      </c>
      <c r="Q156" s="373"/>
    </row>
    <row r="157" spans="1:17" ht="18" customHeight="1" x14ac:dyDescent="0.25">
      <c r="A157" s="388" t="s">
        <v>779</v>
      </c>
      <c r="B157" s="367">
        <v>194</v>
      </c>
      <c r="C157" s="367">
        <v>276</v>
      </c>
      <c r="D157" s="367">
        <v>839</v>
      </c>
      <c r="E157" s="367">
        <v>1084</v>
      </c>
      <c r="F157" s="367">
        <v>608</v>
      </c>
      <c r="G157" s="367">
        <v>481</v>
      </c>
      <c r="H157" s="367">
        <v>271</v>
      </c>
      <c r="I157" s="367">
        <v>314</v>
      </c>
      <c r="J157" s="367">
        <v>595</v>
      </c>
      <c r="K157" s="367">
        <v>831</v>
      </c>
      <c r="L157" s="367">
        <v>1040</v>
      </c>
      <c r="M157" s="367">
        <v>277</v>
      </c>
      <c r="N157" s="368">
        <f t="shared" si="32"/>
        <v>6810</v>
      </c>
      <c r="O157" s="373" t="s">
        <v>197</v>
      </c>
    </row>
    <row r="158" spans="1:17" ht="18" customHeight="1" x14ac:dyDescent="0.25">
      <c r="A158" s="388" t="s">
        <v>986</v>
      </c>
      <c r="B158" s="367">
        <v>1346</v>
      </c>
      <c r="C158" s="367">
        <v>1429</v>
      </c>
      <c r="D158" s="367">
        <v>3225</v>
      </c>
      <c r="E158" s="367">
        <v>3824</v>
      </c>
      <c r="F158" s="367">
        <v>2317</v>
      </c>
      <c r="G158" s="367">
        <v>1382</v>
      </c>
      <c r="H158" s="367">
        <v>1444</v>
      </c>
      <c r="I158" s="367">
        <v>1600</v>
      </c>
      <c r="J158" s="367">
        <v>2578</v>
      </c>
      <c r="K158" s="367">
        <v>2760</v>
      </c>
      <c r="L158" s="367">
        <v>2510</v>
      </c>
      <c r="M158" s="367">
        <v>3472</v>
      </c>
      <c r="N158" s="368">
        <f t="shared" si="32"/>
        <v>27887</v>
      </c>
      <c r="O158" s="373" t="s">
        <v>1024</v>
      </c>
    </row>
    <row r="159" spans="1:17" ht="18" customHeight="1" x14ac:dyDescent="0.25">
      <c r="A159" s="388" t="s">
        <v>661</v>
      </c>
      <c r="B159" s="367">
        <v>0</v>
      </c>
      <c r="C159" s="367">
        <v>0</v>
      </c>
      <c r="D159" s="367">
        <v>0</v>
      </c>
      <c r="E159" s="367">
        <v>0</v>
      </c>
      <c r="F159" s="367">
        <v>0</v>
      </c>
      <c r="G159" s="367">
        <v>0</v>
      </c>
      <c r="H159" s="367">
        <v>0</v>
      </c>
      <c r="I159" s="367">
        <v>0</v>
      </c>
      <c r="J159" s="367">
        <v>0</v>
      </c>
      <c r="K159" s="367">
        <v>0</v>
      </c>
      <c r="L159" s="367">
        <v>0</v>
      </c>
      <c r="M159" s="367">
        <v>0</v>
      </c>
      <c r="N159" s="368">
        <f t="shared" si="32"/>
        <v>0</v>
      </c>
      <c r="O159" s="373" t="s">
        <v>876</v>
      </c>
    </row>
    <row r="160" spans="1:17" s="383" customFormat="1" ht="23.85" customHeight="1" x14ac:dyDescent="0.3">
      <c r="A160" s="390" t="s">
        <v>780</v>
      </c>
      <c r="B160" s="391">
        <f t="shared" ref="B160:M160" si="34">SUM(B161:B164)</f>
        <v>167</v>
      </c>
      <c r="C160" s="391">
        <f t="shared" si="34"/>
        <v>543</v>
      </c>
      <c r="D160" s="391">
        <f t="shared" si="34"/>
        <v>963</v>
      </c>
      <c r="E160" s="391">
        <f t="shared" si="34"/>
        <v>2986</v>
      </c>
      <c r="F160" s="391">
        <f t="shared" si="34"/>
        <v>6048</v>
      </c>
      <c r="G160" s="391">
        <f t="shared" si="34"/>
        <v>4419</v>
      </c>
      <c r="H160" s="391">
        <f t="shared" si="34"/>
        <v>3514</v>
      </c>
      <c r="I160" s="391">
        <f>SUM(I161:I164)</f>
        <v>4473</v>
      </c>
      <c r="J160" s="391">
        <f>SUM(J161:J164)</f>
        <v>6027</v>
      </c>
      <c r="K160" s="391">
        <f t="shared" si="34"/>
        <v>5967</v>
      </c>
      <c r="L160" s="391">
        <f t="shared" si="34"/>
        <v>1460</v>
      </c>
      <c r="M160" s="391">
        <f t="shared" si="34"/>
        <v>177</v>
      </c>
      <c r="N160" s="392">
        <f t="shared" si="32"/>
        <v>36744</v>
      </c>
      <c r="O160" s="387" t="s">
        <v>1025</v>
      </c>
    </row>
    <row r="161" spans="1:17" ht="18" customHeight="1" x14ac:dyDescent="0.25">
      <c r="A161" s="388" t="s">
        <v>162</v>
      </c>
      <c r="B161" s="367">
        <v>41</v>
      </c>
      <c r="C161" s="367">
        <v>271</v>
      </c>
      <c r="D161" s="367">
        <v>0</v>
      </c>
      <c r="E161" s="367">
        <v>155</v>
      </c>
      <c r="F161" s="367">
        <v>299</v>
      </c>
      <c r="G161" s="367">
        <v>354</v>
      </c>
      <c r="H161" s="367">
        <v>422</v>
      </c>
      <c r="I161" s="367">
        <v>454</v>
      </c>
      <c r="J161" s="367">
        <v>499</v>
      </c>
      <c r="K161" s="367">
        <v>388</v>
      </c>
      <c r="L161" s="367">
        <v>62</v>
      </c>
      <c r="M161" s="367">
        <v>26</v>
      </c>
      <c r="N161" s="368">
        <f t="shared" si="32"/>
        <v>2971</v>
      </c>
      <c r="O161" s="373" t="s">
        <v>538</v>
      </c>
    </row>
    <row r="162" spans="1:17" ht="18" customHeight="1" x14ac:dyDescent="0.25">
      <c r="A162" s="388" t="s">
        <v>781</v>
      </c>
      <c r="B162" s="367">
        <v>0</v>
      </c>
      <c r="C162" s="367">
        <v>0</v>
      </c>
      <c r="D162" s="367">
        <v>0</v>
      </c>
      <c r="E162" s="367">
        <v>0</v>
      </c>
      <c r="F162" s="367">
        <v>0</v>
      </c>
      <c r="G162" s="367">
        <v>0</v>
      </c>
      <c r="H162" s="367">
        <v>0</v>
      </c>
      <c r="I162" s="367">
        <v>0</v>
      </c>
      <c r="J162" s="367">
        <v>0</v>
      </c>
      <c r="K162" s="367">
        <v>0</v>
      </c>
      <c r="L162" s="367">
        <v>0</v>
      </c>
      <c r="M162" s="367">
        <v>0</v>
      </c>
      <c r="N162" s="368">
        <f t="shared" si="32"/>
        <v>0</v>
      </c>
      <c r="O162" s="373" t="s">
        <v>203</v>
      </c>
    </row>
    <row r="163" spans="1:17" ht="18" customHeight="1" x14ac:dyDescent="0.25">
      <c r="A163" s="369" t="s">
        <v>957</v>
      </c>
      <c r="B163" s="367">
        <v>126</v>
      </c>
      <c r="C163" s="367">
        <v>201</v>
      </c>
      <c r="D163" s="367">
        <v>849</v>
      </c>
      <c r="E163" s="367">
        <v>2552</v>
      </c>
      <c r="F163" s="367">
        <v>5169</v>
      </c>
      <c r="G163" s="367">
        <v>3543</v>
      </c>
      <c r="H163" s="367">
        <v>2449</v>
      </c>
      <c r="I163" s="367">
        <v>3243</v>
      </c>
      <c r="J163" s="367">
        <v>4820</v>
      </c>
      <c r="K163" s="367">
        <v>4975</v>
      </c>
      <c r="L163" s="367">
        <v>1330</v>
      </c>
      <c r="M163" s="367">
        <v>151</v>
      </c>
      <c r="N163" s="368">
        <f t="shared" si="32"/>
        <v>29408</v>
      </c>
      <c r="O163" s="373" t="s">
        <v>201</v>
      </c>
    </row>
    <row r="164" spans="1:17" ht="18" customHeight="1" x14ac:dyDescent="0.25">
      <c r="A164" s="388" t="s">
        <v>164</v>
      </c>
      <c r="B164" s="367">
        <v>0</v>
      </c>
      <c r="C164" s="367">
        <v>71</v>
      </c>
      <c r="D164" s="367">
        <v>114</v>
      </c>
      <c r="E164" s="367">
        <v>279</v>
      </c>
      <c r="F164" s="367">
        <v>580</v>
      </c>
      <c r="G164" s="367">
        <v>522</v>
      </c>
      <c r="H164" s="367">
        <v>643</v>
      </c>
      <c r="I164" s="367">
        <v>776</v>
      </c>
      <c r="J164" s="367">
        <v>708</v>
      </c>
      <c r="K164" s="367">
        <v>604</v>
      </c>
      <c r="L164" s="367">
        <v>68</v>
      </c>
      <c r="M164" s="367">
        <v>0</v>
      </c>
      <c r="N164" s="368">
        <f t="shared" si="32"/>
        <v>4365</v>
      </c>
      <c r="O164" s="373" t="s">
        <v>540</v>
      </c>
    </row>
    <row r="165" spans="1:17" s="383" customFormat="1" ht="23.85" customHeight="1" x14ac:dyDescent="0.3">
      <c r="A165" s="390" t="s">
        <v>783</v>
      </c>
      <c r="B165" s="391">
        <f t="shared" ref="B165:M165" si="35">SUM(B166:B172)</f>
        <v>177</v>
      </c>
      <c r="C165" s="391">
        <f t="shared" si="35"/>
        <v>516</v>
      </c>
      <c r="D165" s="391">
        <f t="shared" si="35"/>
        <v>582</v>
      </c>
      <c r="E165" s="391">
        <f t="shared" si="35"/>
        <v>844</v>
      </c>
      <c r="F165" s="391">
        <f t="shared" si="35"/>
        <v>968</v>
      </c>
      <c r="G165" s="391">
        <f t="shared" si="35"/>
        <v>1243</v>
      </c>
      <c r="H165" s="391">
        <f t="shared" si="35"/>
        <v>2991</v>
      </c>
      <c r="I165" s="391">
        <f>SUM(I166:I172)</f>
        <v>3587</v>
      </c>
      <c r="J165" s="391">
        <f>SUM(J166:J172)</f>
        <v>1822</v>
      </c>
      <c r="K165" s="391">
        <f t="shared" si="35"/>
        <v>926</v>
      </c>
      <c r="L165" s="391">
        <f t="shared" si="35"/>
        <v>826</v>
      </c>
      <c r="M165" s="391">
        <f t="shared" si="35"/>
        <v>976</v>
      </c>
      <c r="N165" s="392">
        <f t="shared" si="32"/>
        <v>15458</v>
      </c>
      <c r="O165" s="387" t="s">
        <v>204</v>
      </c>
      <c r="Q165" s="373"/>
    </row>
    <row r="166" spans="1:17" ht="18" customHeight="1" x14ac:dyDescent="0.25">
      <c r="A166" s="388" t="s">
        <v>339</v>
      </c>
      <c r="B166" s="367">
        <v>5</v>
      </c>
      <c r="C166" s="367">
        <v>34</v>
      </c>
      <c r="D166" s="367">
        <v>7</v>
      </c>
      <c r="E166" s="367">
        <v>43</v>
      </c>
      <c r="F166" s="367">
        <v>239</v>
      </c>
      <c r="G166" s="367">
        <v>226</v>
      </c>
      <c r="H166" s="367">
        <v>355</v>
      </c>
      <c r="I166" s="367">
        <v>428</v>
      </c>
      <c r="J166" s="367">
        <v>347</v>
      </c>
      <c r="K166" s="367">
        <v>212</v>
      </c>
      <c r="L166" s="367">
        <v>18</v>
      </c>
      <c r="M166" s="367">
        <v>23</v>
      </c>
      <c r="N166" s="368">
        <f t="shared" si="32"/>
        <v>1937</v>
      </c>
      <c r="O166" s="373" t="s">
        <v>541</v>
      </c>
    </row>
    <row r="167" spans="1:17" ht="18" customHeight="1" x14ac:dyDescent="0.25">
      <c r="A167" s="388" t="s">
        <v>784</v>
      </c>
      <c r="B167" s="367">
        <v>0</v>
      </c>
      <c r="C167" s="367">
        <v>0</v>
      </c>
      <c r="D167" s="367">
        <v>0</v>
      </c>
      <c r="E167" s="367">
        <v>13</v>
      </c>
      <c r="F167" s="367">
        <v>109</v>
      </c>
      <c r="G167" s="367">
        <v>137</v>
      </c>
      <c r="H167" s="367">
        <v>35</v>
      </c>
      <c r="I167" s="367">
        <v>73</v>
      </c>
      <c r="J167" s="367">
        <v>76</v>
      </c>
      <c r="K167" s="367">
        <v>13</v>
      </c>
      <c r="L167" s="367">
        <v>3</v>
      </c>
      <c r="M167" s="367">
        <v>2</v>
      </c>
      <c r="N167" s="368">
        <f t="shared" si="32"/>
        <v>461</v>
      </c>
      <c r="O167" s="373" t="s">
        <v>878</v>
      </c>
    </row>
    <row r="168" spans="1:17" ht="18" customHeight="1" x14ac:dyDescent="0.25">
      <c r="A168" s="388" t="s">
        <v>167</v>
      </c>
      <c r="B168" s="367">
        <v>59</v>
      </c>
      <c r="C168" s="367">
        <v>101</v>
      </c>
      <c r="D168" s="367">
        <v>175</v>
      </c>
      <c r="E168" s="367">
        <v>241</v>
      </c>
      <c r="F168" s="367">
        <v>238</v>
      </c>
      <c r="G168" s="367">
        <v>483</v>
      </c>
      <c r="H168" s="367">
        <v>1524</v>
      </c>
      <c r="I168" s="367">
        <v>1634</v>
      </c>
      <c r="J168" s="367">
        <v>753</v>
      </c>
      <c r="K168" s="367">
        <v>218</v>
      </c>
      <c r="L168" s="367">
        <v>85</v>
      </c>
      <c r="M168" s="367">
        <v>22</v>
      </c>
      <c r="N168" s="368">
        <f t="shared" si="32"/>
        <v>5533</v>
      </c>
      <c r="O168" s="373" t="s">
        <v>614</v>
      </c>
    </row>
    <row r="169" spans="1:17" ht="18" customHeight="1" x14ac:dyDescent="0.25">
      <c r="A169" s="388" t="s">
        <v>698</v>
      </c>
      <c r="B169" s="367">
        <v>27</v>
      </c>
      <c r="C169" s="367">
        <v>61</v>
      </c>
      <c r="D169" s="367">
        <v>129</v>
      </c>
      <c r="E169" s="367">
        <v>80</v>
      </c>
      <c r="F169" s="367">
        <v>65</v>
      </c>
      <c r="G169" s="367">
        <v>64</v>
      </c>
      <c r="H169" s="367">
        <v>391</v>
      </c>
      <c r="I169" s="367">
        <v>475</v>
      </c>
      <c r="J169" s="367">
        <v>118</v>
      </c>
      <c r="K169" s="367">
        <v>89</v>
      </c>
      <c r="L169" s="367">
        <v>579</v>
      </c>
      <c r="M169" s="367">
        <v>667</v>
      </c>
      <c r="N169" s="368">
        <f t="shared" si="32"/>
        <v>2745</v>
      </c>
      <c r="O169" s="373" t="s">
        <v>914</v>
      </c>
    </row>
    <row r="170" spans="1:17" ht="18" customHeight="1" x14ac:dyDescent="0.25">
      <c r="A170" s="388" t="s">
        <v>274</v>
      </c>
      <c r="B170" s="367">
        <v>86</v>
      </c>
      <c r="C170" s="367">
        <v>320</v>
      </c>
      <c r="D170" s="367">
        <v>271</v>
      </c>
      <c r="E170" s="367">
        <v>467</v>
      </c>
      <c r="F170" s="367">
        <v>317</v>
      </c>
      <c r="G170" s="367">
        <v>333</v>
      </c>
      <c r="H170" s="367">
        <v>686</v>
      </c>
      <c r="I170" s="367">
        <v>977</v>
      </c>
      <c r="J170" s="367">
        <v>528</v>
      </c>
      <c r="K170" s="367">
        <v>394</v>
      </c>
      <c r="L170" s="367">
        <v>141</v>
      </c>
      <c r="M170" s="367">
        <v>262</v>
      </c>
      <c r="N170" s="368">
        <f t="shared" si="32"/>
        <v>4782</v>
      </c>
      <c r="O170" s="373" t="s">
        <v>615</v>
      </c>
    </row>
    <row r="171" spans="1:17" ht="18" customHeight="1" x14ac:dyDescent="0.25">
      <c r="A171" s="388" t="s">
        <v>340</v>
      </c>
      <c r="B171" s="367">
        <v>0</v>
      </c>
      <c r="C171" s="367">
        <v>0</v>
      </c>
      <c r="D171" s="367">
        <v>0</v>
      </c>
      <c r="E171" s="367">
        <v>0</v>
      </c>
      <c r="F171" s="367">
        <v>0</v>
      </c>
      <c r="G171" s="367">
        <v>0</v>
      </c>
      <c r="H171" s="367">
        <v>0</v>
      </c>
      <c r="I171" s="367">
        <v>0</v>
      </c>
      <c r="J171" s="367">
        <v>0</v>
      </c>
      <c r="K171" s="367">
        <v>0</v>
      </c>
      <c r="L171" s="367">
        <v>0</v>
      </c>
      <c r="M171" s="367">
        <v>0</v>
      </c>
      <c r="N171" s="368">
        <f t="shared" si="32"/>
        <v>0</v>
      </c>
      <c r="O171" s="373" t="s">
        <v>958</v>
      </c>
    </row>
    <row r="172" spans="1:17" ht="18" customHeight="1" x14ac:dyDescent="0.25">
      <c r="A172" s="388" t="s">
        <v>959</v>
      </c>
      <c r="B172" s="367">
        <v>0</v>
      </c>
      <c r="C172" s="367">
        <v>0</v>
      </c>
      <c r="D172" s="367">
        <v>0</v>
      </c>
      <c r="E172" s="367">
        <v>0</v>
      </c>
      <c r="F172" s="367">
        <v>0</v>
      </c>
      <c r="G172" s="367">
        <v>0</v>
      </c>
      <c r="H172" s="367">
        <v>0</v>
      </c>
      <c r="I172" s="367">
        <v>0</v>
      </c>
      <c r="J172" s="367">
        <v>0</v>
      </c>
      <c r="K172" s="367">
        <v>0</v>
      </c>
      <c r="L172" s="367">
        <v>0</v>
      </c>
      <c r="M172" s="367">
        <v>0</v>
      </c>
      <c r="N172" s="368">
        <f t="shared" si="32"/>
        <v>0</v>
      </c>
      <c r="O172" s="373" t="s">
        <v>960</v>
      </c>
    </row>
    <row r="173" spans="1:17" s="383" customFormat="1" ht="23.85" customHeight="1" x14ac:dyDescent="0.3">
      <c r="A173" s="390" t="s">
        <v>785</v>
      </c>
      <c r="B173" s="391">
        <f t="shared" ref="B173:M173" si="36">SUM(B174:B174)</f>
        <v>0</v>
      </c>
      <c r="C173" s="391">
        <f t="shared" si="36"/>
        <v>125</v>
      </c>
      <c r="D173" s="391">
        <f t="shared" si="36"/>
        <v>380</v>
      </c>
      <c r="E173" s="391">
        <f t="shared" si="36"/>
        <v>1020</v>
      </c>
      <c r="F173" s="391">
        <f t="shared" si="36"/>
        <v>1400</v>
      </c>
      <c r="G173" s="391">
        <f t="shared" si="36"/>
        <v>638</v>
      </c>
      <c r="H173" s="391">
        <f t="shared" si="36"/>
        <v>695</v>
      </c>
      <c r="I173" s="391">
        <f>SUM(I174:I174)</f>
        <v>995</v>
      </c>
      <c r="J173" s="391">
        <f>SUM(J174:J174)</f>
        <v>541</v>
      </c>
      <c r="K173" s="391">
        <f t="shared" si="36"/>
        <v>333</v>
      </c>
      <c r="L173" s="391">
        <f t="shared" si="36"/>
        <v>0</v>
      </c>
      <c r="M173" s="391">
        <f t="shared" si="36"/>
        <v>7</v>
      </c>
      <c r="N173" s="392">
        <f t="shared" si="32"/>
        <v>6134</v>
      </c>
      <c r="O173" s="387" t="s">
        <v>350</v>
      </c>
      <c r="Q173" s="373"/>
    </row>
    <row r="174" spans="1:17" ht="17.7" customHeight="1" x14ac:dyDescent="0.25">
      <c r="A174" s="388" t="s">
        <v>342</v>
      </c>
      <c r="B174" s="367">
        <v>0</v>
      </c>
      <c r="C174" s="367">
        <v>125</v>
      </c>
      <c r="D174" s="367">
        <v>380</v>
      </c>
      <c r="E174" s="367">
        <v>1020</v>
      </c>
      <c r="F174" s="367">
        <v>1400</v>
      </c>
      <c r="G174" s="367">
        <v>638</v>
      </c>
      <c r="H174" s="367">
        <v>695</v>
      </c>
      <c r="I174" s="367">
        <v>995</v>
      </c>
      <c r="J174" s="367">
        <v>541</v>
      </c>
      <c r="K174" s="367">
        <v>333</v>
      </c>
      <c r="L174" s="367">
        <v>0</v>
      </c>
      <c r="M174" s="367">
        <v>7</v>
      </c>
      <c r="N174" s="368">
        <f t="shared" si="32"/>
        <v>6134</v>
      </c>
      <c r="O174" s="373" t="s">
        <v>545</v>
      </c>
    </row>
    <row r="175" spans="1:17" s="383" customFormat="1" ht="23.85" customHeight="1" x14ac:dyDescent="0.3">
      <c r="A175" s="390" t="s">
        <v>786</v>
      </c>
      <c r="B175" s="391">
        <f t="shared" ref="B175:M175" si="37">SUM(B176:B177)</f>
        <v>396</v>
      </c>
      <c r="C175" s="391">
        <f t="shared" si="37"/>
        <v>1374</v>
      </c>
      <c r="D175" s="391">
        <f t="shared" si="37"/>
        <v>5761</v>
      </c>
      <c r="E175" s="391">
        <f t="shared" si="37"/>
        <v>8950</v>
      </c>
      <c r="F175" s="391">
        <f t="shared" si="37"/>
        <v>4488</v>
      </c>
      <c r="G175" s="391">
        <f t="shared" si="37"/>
        <v>1448</v>
      </c>
      <c r="H175" s="391">
        <f t="shared" si="37"/>
        <v>925</v>
      </c>
      <c r="I175" s="391">
        <f>SUM(I176:I177)</f>
        <v>1553</v>
      </c>
      <c r="J175" s="391">
        <f>SUM(J176:J177)</f>
        <v>1321</v>
      </c>
      <c r="K175" s="391">
        <f t="shared" si="37"/>
        <v>1540</v>
      </c>
      <c r="L175" s="391">
        <f t="shared" si="37"/>
        <v>682</v>
      </c>
      <c r="M175" s="391">
        <f t="shared" si="37"/>
        <v>2193</v>
      </c>
      <c r="N175" s="392">
        <f t="shared" si="32"/>
        <v>30631</v>
      </c>
      <c r="O175" s="387" t="s">
        <v>207</v>
      </c>
      <c r="Q175" s="373"/>
    </row>
    <row r="176" spans="1:17" ht="18" customHeight="1" x14ac:dyDescent="0.25">
      <c r="A176" s="388" t="s">
        <v>275</v>
      </c>
      <c r="B176" s="367">
        <v>24</v>
      </c>
      <c r="C176" s="367">
        <v>26</v>
      </c>
      <c r="D176" s="367">
        <v>73</v>
      </c>
      <c r="E176" s="367">
        <v>6</v>
      </c>
      <c r="F176" s="367">
        <v>128</v>
      </c>
      <c r="G176" s="367">
        <v>84</v>
      </c>
      <c r="H176" s="367">
        <v>41</v>
      </c>
      <c r="I176" s="367">
        <v>31</v>
      </c>
      <c r="J176" s="367">
        <v>43</v>
      </c>
      <c r="K176" s="367">
        <v>511</v>
      </c>
      <c r="L176" s="367">
        <v>73</v>
      </c>
      <c r="M176" s="367">
        <v>34</v>
      </c>
      <c r="N176" s="368">
        <f t="shared" si="32"/>
        <v>1074</v>
      </c>
      <c r="O176" s="373" t="s">
        <v>546</v>
      </c>
    </row>
    <row r="177" spans="1:17" ht="18" customHeight="1" x14ac:dyDescent="0.25">
      <c r="A177" s="388" t="s">
        <v>170</v>
      </c>
      <c r="B177" s="367">
        <v>372</v>
      </c>
      <c r="C177" s="367">
        <v>1348</v>
      </c>
      <c r="D177" s="367">
        <v>5688</v>
      </c>
      <c r="E177" s="367">
        <v>8944</v>
      </c>
      <c r="F177" s="367">
        <v>4360</v>
      </c>
      <c r="G177" s="367">
        <v>1364</v>
      </c>
      <c r="H177" s="367">
        <v>884</v>
      </c>
      <c r="I177" s="367">
        <v>1522</v>
      </c>
      <c r="J177" s="367">
        <v>1278</v>
      </c>
      <c r="K177" s="367">
        <v>1029</v>
      </c>
      <c r="L177" s="367">
        <v>609</v>
      </c>
      <c r="M177" s="367">
        <v>2159</v>
      </c>
      <c r="N177" s="368">
        <f t="shared" si="32"/>
        <v>29557</v>
      </c>
      <c r="O177" s="373" t="s">
        <v>547</v>
      </c>
    </row>
    <row r="178" spans="1:17" s="383" customFormat="1" ht="23.85" customHeight="1" x14ac:dyDescent="0.3">
      <c r="A178" s="390" t="s">
        <v>787</v>
      </c>
      <c r="B178" s="391">
        <f t="shared" ref="B178:M178" si="38">SUM(B179:B185)</f>
        <v>598</v>
      </c>
      <c r="C178" s="391">
        <f t="shared" si="38"/>
        <v>1079</v>
      </c>
      <c r="D178" s="391">
        <f t="shared" si="38"/>
        <v>1834</v>
      </c>
      <c r="E178" s="391">
        <f t="shared" si="38"/>
        <v>5533</v>
      </c>
      <c r="F178" s="391">
        <f t="shared" si="38"/>
        <v>5347</v>
      </c>
      <c r="G178" s="391">
        <f t="shared" si="38"/>
        <v>3250</v>
      </c>
      <c r="H178" s="391">
        <f t="shared" si="38"/>
        <v>4433</v>
      </c>
      <c r="I178" s="391">
        <f>SUM(I179:I185)</f>
        <v>6016</v>
      </c>
      <c r="J178" s="391">
        <f>SUM(J179:J185)</f>
        <v>5072</v>
      </c>
      <c r="K178" s="391">
        <f t="shared" si="38"/>
        <v>4038</v>
      </c>
      <c r="L178" s="391">
        <f t="shared" si="38"/>
        <v>1527</v>
      </c>
      <c r="M178" s="391">
        <f t="shared" si="38"/>
        <v>911</v>
      </c>
      <c r="N178" s="392">
        <f t="shared" si="32"/>
        <v>39638</v>
      </c>
      <c r="O178" s="387" t="s">
        <v>209</v>
      </c>
      <c r="Q178" s="373"/>
    </row>
    <row r="179" spans="1:17" ht="18" customHeight="1" x14ac:dyDescent="0.25">
      <c r="A179" s="388" t="s">
        <v>788</v>
      </c>
      <c r="B179" s="367">
        <v>32</v>
      </c>
      <c r="C179" s="367">
        <v>20</v>
      </c>
      <c r="D179" s="367">
        <v>360</v>
      </c>
      <c r="E179" s="367">
        <v>665</v>
      </c>
      <c r="F179" s="367">
        <v>724</v>
      </c>
      <c r="G179" s="367">
        <v>320</v>
      </c>
      <c r="H179" s="367">
        <v>569</v>
      </c>
      <c r="I179" s="367">
        <v>848</v>
      </c>
      <c r="J179" s="367">
        <v>528</v>
      </c>
      <c r="K179" s="367">
        <v>547</v>
      </c>
      <c r="L179" s="367">
        <v>99</v>
      </c>
      <c r="M179" s="367">
        <v>130</v>
      </c>
      <c r="N179" s="368">
        <f t="shared" si="32"/>
        <v>4842</v>
      </c>
      <c r="O179" s="373" t="s">
        <v>548</v>
      </c>
    </row>
    <row r="180" spans="1:17" ht="18" customHeight="1" x14ac:dyDescent="0.25">
      <c r="A180" s="388" t="s">
        <v>789</v>
      </c>
      <c r="B180" s="367">
        <v>0</v>
      </c>
      <c r="C180" s="367">
        <v>3</v>
      </c>
      <c r="D180" s="367">
        <v>80</v>
      </c>
      <c r="E180" s="367">
        <v>41</v>
      </c>
      <c r="F180" s="367">
        <v>43</v>
      </c>
      <c r="G180" s="367">
        <v>22</v>
      </c>
      <c r="H180" s="367">
        <v>4</v>
      </c>
      <c r="I180" s="367">
        <v>0</v>
      </c>
      <c r="J180" s="367">
        <v>0</v>
      </c>
      <c r="K180" s="367">
        <v>102</v>
      </c>
      <c r="L180" s="367">
        <v>6</v>
      </c>
      <c r="M180" s="367">
        <v>0</v>
      </c>
      <c r="N180" s="368">
        <f t="shared" si="32"/>
        <v>301</v>
      </c>
      <c r="O180" s="373" t="s">
        <v>931</v>
      </c>
    </row>
    <row r="181" spans="1:17" ht="18" customHeight="1" x14ac:dyDescent="0.25">
      <c r="A181" s="388" t="s">
        <v>790</v>
      </c>
      <c r="B181" s="367">
        <v>0</v>
      </c>
      <c r="C181" s="367">
        <v>0</v>
      </c>
      <c r="D181" s="367">
        <v>0</v>
      </c>
      <c r="E181" s="367">
        <v>0</v>
      </c>
      <c r="F181" s="367">
        <v>0</v>
      </c>
      <c r="G181" s="367">
        <v>0</v>
      </c>
      <c r="H181" s="367">
        <v>0</v>
      </c>
      <c r="I181" s="367">
        <v>0</v>
      </c>
      <c r="J181" s="367">
        <v>0</v>
      </c>
      <c r="K181" s="367">
        <v>0</v>
      </c>
      <c r="L181" s="367">
        <v>0</v>
      </c>
      <c r="M181" s="367">
        <v>0</v>
      </c>
      <c r="N181" s="368">
        <f t="shared" si="32"/>
        <v>0</v>
      </c>
      <c r="O181" s="373" t="s">
        <v>932</v>
      </c>
    </row>
    <row r="182" spans="1:17" ht="18" customHeight="1" x14ac:dyDescent="0.25">
      <c r="A182" s="388" t="s">
        <v>791</v>
      </c>
      <c r="B182" s="367">
        <v>432</v>
      </c>
      <c r="C182" s="367">
        <v>950</v>
      </c>
      <c r="D182" s="367">
        <v>1068</v>
      </c>
      <c r="E182" s="367">
        <v>2842</v>
      </c>
      <c r="F182" s="367">
        <v>1961</v>
      </c>
      <c r="G182" s="367">
        <v>934</v>
      </c>
      <c r="H182" s="367">
        <v>1559</v>
      </c>
      <c r="I182" s="367">
        <v>1867</v>
      </c>
      <c r="J182" s="367">
        <v>1504</v>
      </c>
      <c r="K182" s="367">
        <v>1134</v>
      </c>
      <c r="L182" s="367">
        <v>1131</v>
      </c>
      <c r="M182" s="367">
        <v>622</v>
      </c>
      <c r="N182" s="368">
        <f t="shared" si="32"/>
        <v>16004</v>
      </c>
      <c r="O182" s="373" t="s">
        <v>841</v>
      </c>
    </row>
    <row r="183" spans="1:17" ht="18" customHeight="1" x14ac:dyDescent="0.25">
      <c r="A183" s="388" t="s">
        <v>173</v>
      </c>
      <c r="B183" s="367">
        <v>0</v>
      </c>
      <c r="C183" s="367">
        <v>0</v>
      </c>
      <c r="D183" s="367">
        <v>0</v>
      </c>
      <c r="E183" s="367">
        <v>0</v>
      </c>
      <c r="F183" s="367">
        <v>0</v>
      </c>
      <c r="G183" s="367">
        <v>0</v>
      </c>
      <c r="H183" s="367">
        <v>0</v>
      </c>
      <c r="I183" s="367">
        <v>0</v>
      </c>
      <c r="J183" s="367">
        <v>0</v>
      </c>
      <c r="K183" s="367">
        <v>0</v>
      </c>
      <c r="L183" s="367">
        <v>0</v>
      </c>
      <c r="M183" s="367">
        <v>0</v>
      </c>
      <c r="N183" s="368">
        <f t="shared" si="32"/>
        <v>0</v>
      </c>
      <c r="O183" s="373" t="s">
        <v>550</v>
      </c>
    </row>
    <row r="184" spans="1:17" ht="18" customHeight="1" x14ac:dyDescent="0.25">
      <c r="A184" s="388" t="s">
        <v>792</v>
      </c>
      <c r="B184" s="367">
        <v>0</v>
      </c>
      <c r="C184" s="367">
        <v>0</v>
      </c>
      <c r="D184" s="367">
        <v>0</v>
      </c>
      <c r="E184" s="367">
        <v>1215</v>
      </c>
      <c r="F184" s="367">
        <v>1086</v>
      </c>
      <c r="G184" s="367">
        <v>896</v>
      </c>
      <c r="H184" s="367">
        <v>1169</v>
      </c>
      <c r="I184" s="367">
        <v>1692</v>
      </c>
      <c r="J184" s="367">
        <v>1751</v>
      </c>
      <c r="K184" s="367">
        <v>1206</v>
      </c>
      <c r="L184" s="367">
        <v>0</v>
      </c>
      <c r="M184" s="367">
        <v>68</v>
      </c>
      <c r="N184" s="368">
        <f t="shared" si="32"/>
        <v>9083</v>
      </c>
      <c r="O184" s="373" t="s">
        <v>881</v>
      </c>
    </row>
    <row r="185" spans="1:17" ht="18" customHeight="1" x14ac:dyDescent="0.25">
      <c r="A185" s="388" t="s">
        <v>174</v>
      </c>
      <c r="B185" s="367">
        <v>134</v>
      </c>
      <c r="C185" s="367">
        <v>106</v>
      </c>
      <c r="D185" s="367">
        <v>326</v>
      </c>
      <c r="E185" s="367">
        <v>770</v>
      </c>
      <c r="F185" s="367">
        <v>1533</v>
      </c>
      <c r="G185" s="367">
        <v>1078</v>
      </c>
      <c r="H185" s="367">
        <v>1132</v>
      </c>
      <c r="I185" s="367">
        <v>1609</v>
      </c>
      <c r="J185" s="367">
        <v>1289</v>
      </c>
      <c r="K185" s="367">
        <v>1049</v>
      </c>
      <c r="L185" s="367">
        <v>291</v>
      </c>
      <c r="M185" s="367">
        <v>91</v>
      </c>
      <c r="N185" s="368">
        <f t="shared" si="32"/>
        <v>9408</v>
      </c>
      <c r="O185" s="373" t="s">
        <v>618</v>
      </c>
    </row>
    <row r="186" spans="1:17" ht="23.85" customHeight="1" x14ac:dyDescent="0.3">
      <c r="A186" s="390" t="s">
        <v>961</v>
      </c>
      <c r="B186" s="391">
        <f t="shared" ref="B186:M186" si="39">SUM(B187:B187)</f>
        <v>113</v>
      </c>
      <c r="C186" s="391">
        <f t="shared" si="39"/>
        <v>284</v>
      </c>
      <c r="D186" s="391">
        <f t="shared" si="39"/>
        <v>826</v>
      </c>
      <c r="E186" s="391">
        <f t="shared" si="39"/>
        <v>1185</v>
      </c>
      <c r="F186" s="391">
        <f t="shared" si="39"/>
        <v>1742</v>
      </c>
      <c r="G186" s="391">
        <f t="shared" si="39"/>
        <v>1547</v>
      </c>
      <c r="H186" s="391">
        <f t="shared" si="39"/>
        <v>542</v>
      </c>
      <c r="I186" s="391">
        <f>SUM(I187:I187)</f>
        <v>1500</v>
      </c>
      <c r="J186" s="391">
        <f>SUM(J187:J187)</f>
        <v>654</v>
      </c>
      <c r="K186" s="391">
        <f t="shared" si="39"/>
        <v>701</v>
      </c>
      <c r="L186" s="391">
        <f t="shared" si="39"/>
        <v>0</v>
      </c>
      <c r="M186" s="391">
        <f t="shared" si="39"/>
        <v>167</v>
      </c>
      <c r="N186" s="392">
        <f t="shared" si="32"/>
        <v>9261</v>
      </c>
      <c r="O186" s="387" t="s">
        <v>962</v>
      </c>
    </row>
    <row r="187" spans="1:17" ht="18" customHeight="1" x14ac:dyDescent="0.25">
      <c r="A187" s="388" t="s">
        <v>963</v>
      </c>
      <c r="B187" s="367">
        <v>113</v>
      </c>
      <c r="C187" s="367">
        <v>284</v>
      </c>
      <c r="D187" s="367">
        <v>826</v>
      </c>
      <c r="E187" s="367">
        <v>1185</v>
      </c>
      <c r="F187" s="367">
        <v>1742</v>
      </c>
      <c r="G187" s="367">
        <v>1547</v>
      </c>
      <c r="H187" s="367">
        <v>542</v>
      </c>
      <c r="I187" s="367">
        <v>1500</v>
      </c>
      <c r="J187" s="367">
        <v>654</v>
      </c>
      <c r="K187" s="367">
        <v>701</v>
      </c>
      <c r="L187" s="367"/>
      <c r="M187" s="367">
        <v>167</v>
      </c>
      <c r="N187" s="368">
        <f t="shared" si="32"/>
        <v>9261</v>
      </c>
      <c r="O187" s="373" t="s">
        <v>964</v>
      </c>
    </row>
    <row r="188" spans="1:17" ht="18" customHeight="1" x14ac:dyDescent="0.3">
      <c r="A188" s="390" t="s">
        <v>987</v>
      </c>
      <c r="B188" s="391">
        <f t="shared" ref="B188:M188" si="40">SUM(B189:B189)</f>
        <v>0</v>
      </c>
      <c r="C188" s="391">
        <f t="shared" si="40"/>
        <v>0</v>
      </c>
      <c r="D188" s="391">
        <f t="shared" si="40"/>
        <v>0</v>
      </c>
      <c r="E188" s="391">
        <f t="shared" si="40"/>
        <v>0</v>
      </c>
      <c r="F188" s="391">
        <f t="shared" si="40"/>
        <v>68</v>
      </c>
      <c r="G188" s="391">
        <f t="shared" si="40"/>
        <v>187</v>
      </c>
      <c r="H188" s="391">
        <f t="shared" si="40"/>
        <v>588</v>
      </c>
      <c r="I188" s="391">
        <f>SUM(I189:I189)</f>
        <v>896</v>
      </c>
      <c r="J188" s="391">
        <f>SUM(J189:J189)</f>
        <v>469</v>
      </c>
      <c r="K188" s="391">
        <f t="shared" si="40"/>
        <v>118</v>
      </c>
      <c r="L188" s="391">
        <f t="shared" si="40"/>
        <v>6</v>
      </c>
      <c r="M188" s="391">
        <f t="shared" si="40"/>
        <v>0</v>
      </c>
      <c r="N188" s="392">
        <f t="shared" si="32"/>
        <v>2332</v>
      </c>
      <c r="O188" s="387" t="s">
        <v>1026</v>
      </c>
    </row>
    <row r="189" spans="1:17" ht="18" customHeight="1" x14ac:dyDescent="0.25">
      <c r="A189" s="388" t="s">
        <v>988</v>
      </c>
      <c r="B189" s="367">
        <v>0</v>
      </c>
      <c r="C189" s="367">
        <v>0</v>
      </c>
      <c r="D189" s="367">
        <v>0</v>
      </c>
      <c r="E189" s="367">
        <v>0</v>
      </c>
      <c r="F189" s="367">
        <v>68</v>
      </c>
      <c r="G189" s="367">
        <v>187</v>
      </c>
      <c r="H189" s="367">
        <v>588</v>
      </c>
      <c r="I189" s="367">
        <v>896</v>
      </c>
      <c r="J189" s="367">
        <v>469</v>
      </c>
      <c r="K189" s="367">
        <v>118</v>
      </c>
      <c r="L189" s="367">
        <v>6</v>
      </c>
      <c r="M189" s="367">
        <v>0</v>
      </c>
      <c r="N189" s="368">
        <f t="shared" si="32"/>
        <v>2332</v>
      </c>
      <c r="O189" s="373" t="s">
        <v>1027</v>
      </c>
    </row>
    <row r="190" spans="1:17" s="383" customFormat="1" ht="23.85" customHeight="1" x14ac:dyDescent="0.3">
      <c r="A190" s="390" t="s">
        <v>793</v>
      </c>
      <c r="B190" s="391">
        <f t="shared" ref="B190:M190" si="41">SUM(B191:B191)</f>
        <v>799</v>
      </c>
      <c r="C190" s="391">
        <f t="shared" si="41"/>
        <v>1117</v>
      </c>
      <c r="D190" s="391">
        <f t="shared" si="41"/>
        <v>1881</v>
      </c>
      <c r="E190" s="391">
        <f t="shared" si="41"/>
        <v>2791</v>
      </c>
      <c r="F190" s="391">
        <f t="shared" si="41"/>
        <v>5445</v>
      </c>
      <c r="G190" s="391">
        <f t="shared" si="41"/>
        <v>2468</v>
      </c>
      <c r="H190" s="391">
        <f t="shared" si="41"/>
        <v>1862</v>
      </c>
      <c r="I190" s="391">
        <f>SUM(I191:I191)</f>
        <v>1849</v>
      </c>
      <c r="J190" s="391">
        <f>SUM(J191:J191)</f>
        <v>3036</v>
      </c>
      <c r="K190" s="391">
        <f t="shared" si="41"/>
        <v>2283</v>
      </c>
      <c r="L190" s="391">
        <f t="shared" si="41"/>
        <v>1302</v>
      </c>
      <c r="M190" s="391">
        <f t="shared" si="41"/>
        <v>1470</v>
      </c>
      <c r="N190" s="392">
        <f t="shared" si="32"/>
        <v>26303</v>
      </c>
      <c r="O190" s="387" t="s">
        <v>213</v>
      </c>
      <c r="Q190" s="373"/>
    </row>
    <row r="191" spans="1:17" ht="18" customHeight="1" x14ac:dyDescent="0.25">
      <c r="A191" s="388" t="s">
        <v>794</v>
      </c>
      <c r="B191" s="367">
        <v>799</v>
      </c>
      <c r="C191" s="367">
        <v>1117</v>
      </c>
      <c r="D191" s="367">
        <v>1881</v>
      </c>
      <c r="E191" s="367">
        <v>2791</v>
      </c>
      <c r="F191" s="367">
        <v>5445</v>
      </c>
      <c r="G191" s="367">
        <v>2468</v>
      </c>
      <c r="H191" s="367">
        <v>1862</v>
      </c>
      <c r="I191" s="367">
        <v>1849</v>
      </c>
      <c r="J191" s="367">
        <v>3036</v>
      </c>
      <c r="K191" s="367">
        <v>2283</v>
      </c>
      <c r="L191" s="367">
        <v>1302</v>
      </c>
      <c r="M191" s="367">
        <v>1470</v>
      </c>
      <c r="N191" s="368">
        <f t="shared" si="32"/>
        <v>26303</v>
      </c>
      <c r="O191" s="373" t="s">
        <v>552</v>
      </c>
    </row>
    <row r="192" spans="1:17" s="383" customFormat="1" ht="23.85" customHeight="1" x14ac:dyDescent="0.3">
      <c r="A192" s="390" t="s">
        <v>795</v>
      </c>
      <c r="B192" s="391">
        <f t="shared" ref="B192:M192" si="42">SUM(B193:B193)</f>
        <v>453</v>
      </c>
      <c r="C192" s="391">
        <f t="shared" si="42"/>
        <v>565</v>
      </c>
      <c r="D192" s="391">
        <f t="shared" si="42"/>
        <v>1941</v>
      </c>
      <c r="E192" s="391">
        <f t="shared" si="42"/>
        <v>5955</v>
      </c>
      <c r="F192" s="391">
        <f t="shared" si="42"/>
        <v>7253</v>
      </c>
      <c r="G192" s="391">
        <f t="shared" si="42"/>
        <v>1639</v>
      </c>
      <c r="H192" s="391">
        <f t="shared" si="42"/>
        <v>2959</v>
      </c>
      <c r="I192" s="391">
        <f>SUM(I193:I193)</f>
        <v>3340</v>
      </c>
      <c r="J192" s="391">
        <f>SUM(J193:J193)</f>
        <v>3317</v>
      </c>
      <c r="K192" s="391">
        <f t="shared" si="42"/>
        <v>2893</v>
      </c>
      <c r="L192" s="391">
        <f t="shared" si="42"/>
        <v>1696</v>
      </c>
      <c r="M192" s="391">
        <f t="shared" si="42"/>
        <v>1422</v>
      </c>
      <c r="N192" s="392">
        <f t="shared" si="32"/>
        <v>33433</v>
      </c>
      <c r="O192" s="387" t="s">
        <v>215</v>
      </c>
      <c r="Q192" s="373"/>
    </row>
    <row r="193" spans="1:20" ht="17.7" customHeight="1" x14ac:dyDescent="0.25">
      <c r="A193" s="388" t="s">
        <v>971</v>
      </c>
      <c r="B193" s="367">
        <v>453</v>
      </c>
      <c r="C193" s="367">
        <v>565</v>
      </c>
      <c r="D193" s="367">
        <v>1941</v>
      </c>
      <c r="E193" s="367">
        <v>5955</v>
      </c>
      <c r="F193" s="367">
        <v>7253</v>
      </c>
      <c r="G193" s="367">
        <v>1639</v>
      </c>
      <c r="H193" s="367">
        <v>2959</v>
      </c>
      <c r="I193" s="367">
        <v>3340</v>
      </c>
      <c r="J193" s="367">
        <v>3317</v>
      </c>
      <c r="K193" s="367">
        <v>2893</v>
      </c>
      <c r="L193" s="367">
        <v>1696</v>
      </c>
      <c r="M193" s="367">
        <v>1422</v>
      </c>
      <c r="N193" s="368">
        <f t="shared" si="32"/>
        <v>33433</v>
      </c>
      <c r="O193" s="373" t="s">
        <v>553</v>
      </c>
    </row>
    <row r="194" spans="1:20" s="383" customFormat="1" ht="23.85" customHeight="1" x14ac:dyDescent="0.3">
      <c r="A194" s="390" t="s">
        <v>796</v>
      </c>
      <c r="B194" s="391">
        <f t="shared" ref="B194:M194" si="43">SUM(B195:B195)</f>
        <v>110</v>
      </c>
      <c r="C194" s="391">
        <f t="shared" si="43"/>
        <v>200</v>
      </c>
      <c r="D194" s="391">
        <f t="shared" si="43"/>
        <v>580</v>
      </c>
      <c r="E194" s="391">
        <f t="shared" si="43"/>
        <v>1280</v>
      </c>
      <c r="F194" s="391">
        <f t="shared" si="43"/>
        <v>1620</v>
      </c>
      <c r="G194" s="391">
        <f t="shared" si="43"/>
        <v>860</v>
      </c>
      <c r="H194" s="391">
        <f t="shared" si="43"/>
        <v>800</v>
      </c>
      <c r="I194" s="391">
        <f>SUM(I195:I195)</f>
        <v>1040</v>
      </c>
      <c r="J194" s="391">
        <f>SUM(J195:J195)</f>
        <v>1060</v>
      </c>
      <c r="K194" s="391">
        <f t="shared" si="43"/>
        <v>600</v>
      </c>
      <c r="L194" s="391">
        <f t="shared" si="43"/>
        <v>244</v>
      </c>
      <c r="M194" s="391">
        <f t="shared" si="43"/>
        <v>176</v>
      </c>
      <c r="N194" s="392">
        <f t="shared" si="32"/>
        <v>8570</v>
      </c>
      <c r="O194" s="387" t="s">
        <v>217</v>
      </c>
      <c r="Q194" s="373"/>
    </row>
    <row r="195" spans="1:20" ht="18" customHeight="1" x14ac:dyDescent="0.25">
      <c r="A195" s="388" t="s">
        <v>797</v>
      </c>
      <c r="B195" s="367">
        <v>110</v>
      </c>
      <c r="C195" s="367">
        <v>200</v>
      </c>
      <c r="D195" s="367">
        <v>580</v>
      </c>
      <c r="E195" s="367">
        <v>1280</v>
      </c>
      <c r="F195" s="367">
        <v>1620</v>
      </c>
      <c r="G195" s="367">
        <v>860</v>
      </c>
      <c r="H195" s="367">
        <v>800</v>
      </c>
      <c r="I195" s="367">
        <v>1040</v>
      </c>
      <c r="J195" s="367">
        <v>1060</v>
      </c>
      <c r="K195" s="367">
        <v>600</v>
      </c>
      <c r="L195" s="367">
        <v>244</v>
      </c>
      <c r="M195" s="367">
        <v>176</v>
      </c>
      <c r="N195" s="368">
        <f t="shared" si="32"/>
        <v>8570</v>
      </c>
      <c r="O195" s="373" t="s">
        <v>554</v>
      </c>
    </row>
    <row r="196" spans="1:20" s="383" customFormat="1" ht="23.85" customHeight="1" x14ac:dyDescent="0.3">
      <c r="A196" s="390" t="s">
        <v>798</v>
      </c>
      <c r="B196" s="391">
        <f>SUM(B197:B198)</f>
        <v>1714</v>
      </c>
      <c r="C196" s="391">
        <f t="shared" ref="C196:H196" si="44">SUM(C197:C198)</f>
        <v>4993</v>
      </c>
      <c r="D196" s="391">
        <f t="shared" si="44"/>
        <v>6512</v>
      </c>
      <c r="E196" s="391">
        <f t="shared" si="44"/>
        <v>7514</v>
      </c>
      <c r="F196" s="391">
        <f t="shared" si="44"/>
        <v>5903</v>
      </c>
      <c r="G196" s="391">
        <f t="shared" si="44"/>
        <v>5942</v>
      </c>
      <c r="H196" s="391">
        <f t="shared" si="44"/>
        <v>6726</v>
      </c>
      <c r="I196" s="391">
        <f>SUM(I197:I198)</f>
        <v>6210</v>
      </c>
      <c r="J196" s="391">
        <f>SUM(J197:J198)</f>
        <v>5786</v>
      </c>
      <c r="K196" s="391">
        <f>SUM(K197:K198)</f>
        <v>11376</v>
      </c>
      <c r="L196" s="391">
        <f>SUM(L197:L198)</f>
        <v>10881</v>
      </c>
      <c r="M196" s="391">
        <f>SUM(M197:M198)</f>
        <v>3090</v>
      </c>
      <c r="N196" s="392">
        <f t="shared" si="32"/>
        <v>76647</v>
      </c>
      <c r="O196" s="387" t="s">
        <v>219</v>
      </c>
      <c r="Q196" s="373"/>
    </row>
    <row r="197" spans="1:20" s="383" customFormat="1" ht="21.6" customHeight="1" x14ac:dyDescent="0.25">
      <c r="A197" s="369" t="s">
        <v>1003</v>
      </c>
      <c r="B197" s="367">
        <v>1430</v>
      </c>
      <c r="C197" s="367">
        <v>4565</v>
      </c>
      <c r="D197" s="367">
        <v>6085</v>
      </c>
      <c r="E197" s="367">
        <v>6560</v>
      </c>
      <c r="F197" s="367">
        <v>3565</v>
      </c>
      <c r="G197" s="367">
        <v>2541</v>
      </c>
      <c r="H197" s="367">
        <v>2441</v>
      </c>
      <c r="I197" s="367">
        <v>3114</v>
      </c>
      <c r="J197" s="367">
        <v>2925</v>
      </c>
      <c r="K197" s="367">
        <v>8395</v>
      </c>
      <c r="L197" s="367">
        <v>10616</v>
      </c>
      <c r="M197" s="367">
        <v>2759</v>
      </c>
      <c r="N197" s="368">
        <f t="shared" si="32"/>
        <v>54996</v>
      </c>
      <c r="O197" s="373" t="s">
        <v>1028</v>
      </c>
      <c r="Q197" s="373"/>
    </row>
    <row r="198" spans="1:20" ht="18" customHeight="1" x14ac:dyDescent="0.25">
      <c r="A198" s="388" t="s">
        <v>182</v>
      </c>
      <c r="B198" s="367">
        <v>284</v>
      </c>
      <c r="C198" s="367">
        <v>428</v>
      </c>
      <c r="D198" s="367">
        <v>427</v>
      </c>
      <c r="E198" s="367">
        <v>954</v>
      </c>
      <c r="F198" s="367">
        <v>2338</v>
      </c>
      <c r="G198" s="367">
        <v>3401</v>
      </c>
      <c r="H198" s="367">
        <v>4285</v>
      </c>
      <c r="I198" s="367">
        <v>3096</v>
      </c>
      <c r="J198" s="367">
        <v>2861</v>
      </c>
      <c r="K198" s="367">
        <v>2981</v>
      </c>
      <c r="L198" s="367">
        <v>265</v>
      </c>
      <c r="M198" s="367">
        <v>331</v>
      </c>
      <c r="N198" s="368">
        <f t="shared" si="32"/>
        <v>21651</v>
      </c>
      <c r="O198" s="373" t="s">
        <v>555</v>
      </c>
    </row>
    <row r="199" spans="1:20" s="383" customFormat="1" ht="23.85" customHeight="1" x14ac:dyDescent="0.3">
      <c r="A199" s="393" t="s">
        <v>799</v>
      </c>
      <c r="B199" s="391">
        <f t="shared" ref="B199:M199" si="45">SUM(B200:B201)</f>
        <v>303</v>
      </c>
      <c r="C199" s="391">
        <f t="shared" si="45"/>
        <v>423</v>
      </c>
      <c r="D199" s="391">
        <f t="shared" si="45"/>
        <v>439</v>
      </c>
      <c r="E199" s="391">
        <f t="shared" si="45"/>
        <v>514</v>
      </c>
      <c r="F199" s="391">
        <f t="shared" si="45"/>
        <v>1004</v>
      </c>
      <c r="G199" s="391">
        <f t="shared" si="45"/>
        <v>334</v>
      </c>
      <c r="H199" s="391">
        <f t="shared" si="45"/>
        <v>266</v>
      </c>
      <c r="I199" s="391">
        <f>SUM(I200:I201)</f>
        <v>256</v>
      </c>
      <c r="J199" s="391">
        <f>SUM(J200:J201)</f>
        <v>206</v>
      </c>
      <c r="K199" s="391">
        <f t="shared" si="45"/>
        <v>240</v>
      </c>
      <c r="L199" s="391">
        <f t="shared" si="45"/>
        <v>374</v>
      </c>
      <c r="M199" s="391">
        <f t="shared" si="45"/>
        <v>213</v>
      </c>
      <c r="N199" s="392">
        <f t="shared" si="32"/>
        <v>4572</v>
      </c>
      <c r="O199" s="387" t="s">
        <v>286</v>
      </c>
      <c r="P199" s="387"/>
      <c r="Q199" s="387"/>
      <c r="R199" s="387"/>
      <c r="S199" s="387"/>
      <c r="T199" s="387"/>
    </row>
    <row r="200" spans="1:20" ht="18" customHeight="1" x14ac:dyDescent="0.3">
      <c r="A200" s="399" t="s">
        <v>972</v>
      </c>
      <c r="B200" s="367">
        <v>0</v>
      </c>
      <c r="C200" s="367">
        <v>0</v>
      </c>
      <c r="D200" s="367">
        <v>84</v>
      </c>
      <c r="E200" s="367">
        <v>90</v>
      </c>
      <c r="F200" s="367">
        <v>77</v>
      </c>
      <c r="G200" s="367">
        <v>59</v>
      </c>
      <c r="H200" s="367">
        <v>109</v>
      </c>
      <c r="I200" s="367">
        <v>28</v>
      </c>
      <c r="J200" s="367">
        <v>59</v>
      </c>
      <c r="K200" s="367">
        <v>54</v>
      </c>
      <c r="L200" s="367">
        <v>15</v>
      </c>
      <c r="M200" s="367">
        <v>34</v>
      </c>
      <c r="N200" s="368">
        <f t="shared" si="32"/>
        <v>609</v>
      </c>
      <c r="O200" s="373" t="s">
        <v>915</v>
      </c>
    </row>
    <row r="201" spans="1:20" ht="18" customHeight="1" x14ac:dyDescent="0.25">
      <c r="A201" s="388" t="s">
        <v>277</v>
      </c>
      <c r="B201" s="367">
        <v>303</v>
      </c>
      <c r="C201" s="367">
        <v>423</v>
      </c>
      <c r="D201" s="367">
        <v>355</v>
      </c>
      <c r="E201" s="367">
        <v>424</v>
      </c>
      <c r="F201" s="367">
        <v>927</v>
      </c>
      <c r="G201" s="367">
        <v>275</v>
      </c>
      <c r="H201" s="367">
        <v>157</v>
      </c>
      <c r="I201" s="367">
        <v>228</v>
      </c>
      <c r="J201" s="367">
        <v>147</v>
      </c>
      <c r="K201" s="367">
        <v>186</v>
      </c>
      <c r="L201" s="367">
        <v>359</v>
      </c>
      <c r="M201" s="367">
        <v>179</v>
      </c>
      <c r="N201" s="368">
        <f t="shared" si="32"/>
        <v>3963</v>
      </c>
      <c r="O201" s="373" t="s">
        <v>287</v>
      </c>
    </row>
    <row r="202" spans="1:20" s="383" customFormat="1" ht="23.4" customHeight="1" x14ac:dyDescent="0.3">
      <c r="A202" s="390" t="s">
        <v>801</v>
      </c>
      <c r="B202" s="391">
        <f t="shared" ref="B202:M202" si="46">SUM(B203:B204)</f>
        <v>99</v>
      </c>
      <c r="C202" s="391">
        <f t="shared" si="46"/>
        <v>126</v>
      </c>
      <c r="D202" s="391">
        <f t="shared" si="46"/>
        <v>329</v>
      </c>
      <c r="E202" s="391">
        <f t="shared" si="46"/>
        <v>457</v>
      </c>
      <c r="F202" s="391">
        <f t="shared" si="46"/>
        <v>1437</v>
      </c>
      <c r="G202" s="391">
        <f t="shared" si="46"/>
        <v>2029</v>
      </c>
      <c r="H202" s="391">
        <f t="shared" si="46"/>
        <v>3535</v>
      </c>
      <c r="I202" s="391">
        <f>SUM(I203:I204)</f>
        <v>4754</v>
      </c>
      <c r="J202" s="391">
        <f>SUM(J203:J204)</f>
        <v>3322</v>
      </c>
      <c r="K202" s="391">
        <f t="shared" si="46"/>
        <v>820</v>
      </c>
      <c r="L202" s="391">
        <f t="shared" si="46"/>
        <v>172</v>
      </c>
      <c r="M202" s="391">
        <f t="shared" si="46"/>
        <v>200</v>
      </c>
      <c r="N202" s="392">
        <f t="shared" si="32"/>
        <v>17280</v>
      </c>
      <c r="O202" s="387" t="s">
        <v>221</v>
      </c>
      <c r="Q202" s="373"/>
    </row>
    <row r="203" spans="1:20" s="383" customFormat="1" ht="18" customHeight="1" x14ac:dyDescent="0.25">
      <c r="A203" s="369" t="s">
        <v>802</v>
      </c>
      <c r="B203" s="367">
        <v>39</v>
      </c>
      <c r="C203" s="367">
        <v>61</v>
      </c>
      <c r="D203" s="367">
        <v>138</v>
      </c>
      <c r="E203" s="367">
        <v>262</v>
      </c>
      <c r="F203" s="367">
        <v>642</v>
      </c>
      <c r="G203" s="367">
        <v>983</v>
      </c>
      <c r="H203" s="367">
        <v>1792</v>
      </c>
      <c r="I203" s="367">
        <v>2194</v>
      </c>
      <c r="J203" s="367">
        <v>1642</v>
      </c>
      <c r="K203" s="367">
        <v>431</v>
      </c>
      <c r="L203" s="367">
        <v>83</v>
      </c>
      <c r="M203" s="367">
        <v>86</v>
      </c>
      <c r="N203" s="368">
        <f t="shared" si="32"/>
        <v>8353</v>
      </c>
      <c r="O203" s="373" t="s">
        <v>884</v>
      </c>
      <c r="Q203" s="373"/>
    </row>
    <row r="204" spans="1:20" ht="18" customHeight="1" x14ac:dyDescent="0.25">
      <c r="A204" s="388" t="s">
        <v>184</v>
      </c>
      <c r="B204" s="367">
        <v>60</v>
      </c>
      <c r="C204" s="367">
        <v>65</v>
      </c>
      <c r="D204" s="367">
        <v>191</v>
      </c>
      <c r="E204" s="367">
        <v>195</v>
      </c>
      <c r="F204" s="367">
        <v>795</v>
      </c>
      <c r="G204" s="367">
        <v>1046</v>
      </c>
      <c r="H204" s="367">
        <v>1743</v>
      </c>
      <c r="I204" s="367">
        <v>2560</v>
      </c>
      <c r="J204" s="367">
        <v>1680</v>
      </c>
      <c r="K204" s="367">
        <v>389</v>
      </c>
      <c r="L204" s="367">
        <v>89</v>
      </c>
      <c r="M204" s="367">
        <v>114</v>
      </c>
      <c r="N204" s="368">
        <f t="shared" si="32"/>
        <v>8927</v>
      </c>
      <c r="O204" s="373" t="s">
        <v>556</v>
      </c>
    </row>
    <row r="205" spans="1:20" s="383" customFormat="1" ht="23.85" customHeight="1" x14ac:dyDescent="0.3">
      <c r="A205" s="393" t="s">
        <v>803</v>
      </c>
      <c r="B205" s="391">
        <f t="shared" ref="B205:M205" si="47">SUM(B206:B206)</f>
        <v>199</v>
      </c>
      <c r="C205" s="391">
        <f t="shared" si="47"/>
        <v>265</v>
      </c>
      <c r="D205" s="391">
        <f t="shared" si="47"/>
        <v>883</v>
      </c>
      <c r="E205" s="391">
        <f t="shared" si="47"/>
        <v>3055</v>
      </c>
      <c r="F205" s="391">
        <f t="shared" si="47"/>
        <v>3627</v>
      </c>
      <c r="G205" s="391">
        <f t="shared" si="47"/>
        <v>2749</v>
      </c>
      <c r="H205" s="391">
        <f t="shared" si="47"/>
        <v>1127</v>
      </c>
      <c r="I205" s="391">
        <f>SUM(I206:I206)</f>
        <v>1970</v>
      </c>
      <c r="J205" s="391">
        <f>SUM(J206:J206)</f>
        <v>1336</v>
      </c>
      <c r="K205" s="391">
        <f t="shared" si="47"/>
        <v>1974</v>
      </c>
      <c r="L205" s="391">
        <f t="shared" si="47"/>
        <v>1367</v>
      </c>
      <c r="M205" s="391">
        <f t="shared" si="47"/>
        <v>679</v>
      </c>
      <c r="N205" s="392">
        <f t="shared" si="32"/>
        <v>19231</v>
      </c>
      <c r="O205" s="387" t="s">
        <v>237</v>
      </c>
      <c r="Q205" s="373"/>
    </row>
    <row r="206" spans="1:20" ht="18" customHeight="1" x14ac:dyDescent="0.25">
      <c r="A206" s="388" t="s">
        <v>224</v>
      </c>
      <c r="B206" s="367">
        <v>199</v>
      </c>
      <c r="C206" s="367">
        <v>265</v>
      </c>
      <c r="D206" s="367">
        <v>883</v>
      </c>
      <c r="E206" s="367">
        <v>3055</v>
      </c>
      <c r="F206" s="367">
        <v>3627</v>
      </c>
      <c r="G206" s="367">
        <v>2749</v>
      </c>
      <c r="H206" s="367">
        <v>1127</v>
      </c>
      <c r="I206" s="367">
        <v>1970</v>
      </c>
      <c r="J206" s="367">
        <v>1336</v>
      </c>
      <c r="K206" s="367">
        <v>1974</v>
      </c>
      <c r="L206" s="367">
        <v>1367</v>
      </c>
      <c r="M206" s="367">
        <v>679</v>
      </c>
      <c r="N206" s="368">
        <f t="shared" si="32"/>
        <v>19231</v>
      </c>
      <c r="O206" s="373" t="s">
        <v>557</v>
      </c>
      <c r="R206" s="374"/>
    </row>
    <row r="207" spans="1:20" s="383" customFormat="1" ht="23.85" customHeight="1" x14ac:dyDescent="0.3">
      <c r="A207" s="393" t="s">
        <v>804</v>
      </c>
      <c r="B207" s="391">
        <f t="shared" ref="B207:M207" si="48">SUM(B208:B211)</f>
        <v>377</v>
      </c>
      <c r="C207" s="391">
        <f t="shared" si="48"/>
        <v>325</v>
      </c>
      <c r="D207" s="391">
        <f t="shared" si="48"/>
        <v>855</v>
      </c>
      <c r="E207" s="391">
        <f t="shared" si="48"/>
        <v>984</v>
      </c>
      <c r="F207" s="391">
        <f t="shared" si="48"/>
        <v>781</v>
      </c>
      <c r="G207" s="391">
        <f t="shared" si="48"/>
        <v>527</v>
      </c>
      <c r="H207" s="391">
        <f t="shared" si="48"/>
        <v>380</v>
      </c>
      <c r="I207" s="391">
        <f>SUM(I208:I211)</f>
        <v>1097</v>
      </c>
      <c r="J207" s="391">
        <f>SUM(J208:J211)</f>
        <v>658</v>
      </c>
      <c r="K207" s="391">
        <f t="shared" si="48"/>
        <v>934</v>
      </c>
      <c r="L207" s="391">
        <f t="shared" si="48"/>
        <v>829</v>
      </c>
      <c r="M207" s="391">
        <f t="shared" si="48"/>
        <v>385</v>
      </c>
      <c r="N207" s="392">
        <f t="shared" si="32"/>
        <v>8132</v>
      </c>
      <c r="O207" s="387" t="s">
        <v>239</v>
      </c>
      <c r="Q207" s="387"/>
    </row>
    <row r="208" spans="1:20" ht="18" customHeight="1" x14ac:dyDescent="0.25">
      <c r="A208" s="388" t="s">
        <v>805</v>
      </c>
      <c r="B208" s="367">
        <v>49</v>
      </c>
      <c r="C208" s="367">
        <v>0</v>
      </c>
      <c r="D208" s="367">
        <v>41</v>
      </c>
      <c r="E208" s="367">
        <v>154</v>
      </c>
      <c r="F208" s="367">
        <v>45</v>
      </c>
      <c r="G208" s="367">
        <v>87</v>
      </c>
      <c r="H208" s="367">
        <v>88</v>
      </c>
      <c r="I208" s="367">
        <v>46</v>
      </c>
      <c r="J208" s="367">
        <v>142</v>
      </c>
      <c r="K208" s="367">
        <v>38</v>
      </c>
      <c r="L208" s="367">
        <v>4</v>
      </c>
      <c r="M208" s="367">
        <v>79</v>
      </c>
      <c r="N208" s="368">
        <f t="shared" si="32"/>
        <v>773</v>
      </c>
      <c r="O208" s="373" t="s">
        <v>965</v>
      </c>
      <c r="R208" s="374"/>
    </row>
    <row r="209" spans="1:20" ht="18" customHeight="1" x14ac:dyDescent="0.25">
      <c r="A209" s="388" t="s">
        <v>806</v>
      </c>
      <c r="B209" s="367">
        <v>4</v>
      </c>
      <c r="C209" s="367">
        <v>0</v>
      </c>
      <c r="D209" s="367">
        <v>38</v>
      </c>
      <c r="E209" s="367">
        <v>0</v>
      </c>
      <c r="F209" s="367">
        <v>0</v>
      </c>
      <c r="G209" s="367">
        <v>0</v>
      </c>
      <c r="H209" s="367">
        <v>0</v>
      </c>
      <c r="I209" s="367">
        <v>0</v>
      </c>
      <c r="J209" s="367">
        <v>17</v>
      </c>
      <c r="K209" s="367">
        <v>0</v>
      </c>
      <c r="L209" s="367">
        <v>0</v>
      </c>
      <c r="M209" s="367">
        <v>11</v>
      </c>
      <c r="N209" s="368">
        <f t="shared" si="32"/>
        <v>70</v>
      </c>
      <c r="O209" s="373" t="s">
        <v>916</v>
      </c>
      <c r="R209" s="374"/>
    </row>
    <row r="210" spans="1:20" ht="18" customHeight="1" x14ac:dyDescent="0.25">
      <c r="A210" s="388" t="s">
        <v>226</v>
      </c>
      <c r="B210" s="367">
        <v>242</v>
      </c>
      <c r="C210" s="367">
        <v>253</v>
      </c>
      <c r="D210" s="367">
        <v>552</v>
      </c>
      <c r="E210" s="367">
        <v>635</v>
      </c>
      <c r="F210" s="367">
        <v>471</v>
      </c>
      <c r="G210" s="367">
        <v>327</v>
      </c>
      <c r="H210" s="367">
        <v>217</v>
      </c>
      <c r="I210" s="367">
        <v>792</v>
      </c>
      <c r="J210" s="367">
        <v>454</v>
      </c>
      <c r="K210" s="367">
        <v>535</v>
      </c>
      <c r="L210" s="367">
        <v>613</v>
      </c>
      <c r="M210" s="367">
        <v>130</v>
      </c>
      <c r="N210" s="368">
        <f t="shared" si="32"/>
        <v>5221</v>
      </c>
      <c r="O210" s="373" t="s">
        <v>559</v>
      </c>
      <c r="R210" s="374"/>
    </row>
    <row r="211" spans="1:20" ht="18" customHeight="1" x14ac:dyDescent="0.25">
      <c r="A211" s="388" t="s">
        <v>619</v>
      </c>
      <c r="B211" s="367">
        <v>82</v>
      </c>
      <c r="C211" s="367">
        <v>72</v>
      </c>
      <c r="D211" s="367">
        <v>224</v>
      </c>
      <c r="E211" s="367">
        <v>195</v>
      </c>
      <c r="F211" s="367">
        <v>265</v>
      </c>
      <c r="G211" s="367">
        <v>113</v>
      </c>
      <c r="H211" s="367">
        <v>75</v>
      </c>
      <c r="I211" s="367">
        <v>259</v>
      </c>
      <c r="J211" s="367">
        <v>45</v>
      </c>
      <c r="K211" s="367">
        <v>361</v>
      </c>
      <c r="L211" s="367">
        <v>212</v>
      </c>
      <c r="M211" s="367">
        <v>165</v>
      </c>
      <c r="N211" s="368">
        <f t="shared" si="32"/>
        <v>2068</v>
      </c>
      <c r="O211" s="373" t="s">
        <v>561</v>
      </c>
      <c r="R211" s="374"/>
    </row>
    <row r="212" spans="1:20" s="383" customFormat="1" ht="23.85" customHeight="1" x14ac:dyDescent="0.3">
      <c r="A212" s="390" t="s">
        <v>807</v>
      </c>
      <c r="B212" s="391">
        <f t="shared" ref="B212:L212" si="49">SUM(B213:B213)</f>
        <v>15</v>
      </c>
      <c r="C212" s="391">
        <f t="shared" si="49"/>
        <v>147</v>
      </c>
      <c r="D212" s="391">
        <f t="shared" si="49"/>
        <v>226</v>
      </c>
      <c r="E212" s="391">
        <f t="shared" si="49"/>
        <v>151</v>
      </c>
      <c r="F212" s="391">
        <f t="shared" si="49"/>
        <v>233</v>
      </c>
      <c r="G212" s="391">
        <f t="shared" si="49"/>
        <v>111</v>
      </c>
      <c r="H212" s="391">
        <f t="shared" si="49"/>
        <v>131</v>
      </c>
      <c r="I212" s="391">
        <f>SUM(I213:I213)</f>
        <v>89</v>
      </c>
      <c r="J212" s="391">
        <f>SUM(J213:J213)</f>
        <v>118</v>
      </c>
      <c r="K212" s="391">
        <f t="shared" si="49"/>
        <v>173</v>
      </c>
      <c r="L212" s="391">
        <f t="shared" si="49"/>
        <v>173</v>
      </c>
      <c r="M212" s="391">
        <f>SUM(M213:M213)</f>
        <v>126</v>
      </c>
      <c r="N212" s="392">
        <f t="shared" si="32"/>
        <v>1693</v>
      </c>
      <c r="O212" s="387" t="s">
        <v>290</v>
      </c>
      <c r="Q212" s="373"/>
    </row>
    <row r="213" spans="1:20" ht="18" customHeight="1" x14ac:dyDescent="0.25">
      <c r="A213" s="388" t="s">
        <v>808</v>
      </c>
      <c r="B213" s="367">
        <v>15</v>
      </c>
      <c r="C213" s="367">
        <v>147</v>
      </c>
      <c r="D213" s="367">
        <v>226</v>
      </c>
      <c r="E213" s="367">
        <v>151</v>
      </c>
      <c r="F213" s="367">
        <v>233</v>
      </c>
      <c r="G213" s="367">
        <v>111</v>
      </c>
      <c r="H213" s="367">
        <v>131</v>
      </c>
      <c r="I213" s="367">
        <v>89</v>
      </c>
      <c r="J213" s="367">
        <v>118</v>
      </c>
      <c r="K213" s="367">
        <v>173</v>
      </c>
      <c r="L213" s="367">
        <v>173</v>
      </c>
      <c r="M213" s="367">
        <v>126</v>
      </c>
      <c r="N213" s="368">
        <f t="shared" si="32"/>
        <v>1693</v>
      </c>
      <c r="O213" s="373" t="s">
        <v>562</v>
      </c>
    </row>
    <row r="214" spans="1:20" s="383" customFormat="1" ht="23.85" customHeight="1" x14ac:dyDescent="0.3">
      <c r="A214" s="390" t="s">
        <v>809</v>
      </c>
      <c r="B214" s="391">
        <f t="shared" ref="B214:M214" si="50">SUM(B215:B216)</f>
        <v>6944</v>
      </c>
      <c r="C214" s="391">
        <f t="shared" si="50"/>
        <v>9776</v>
      </c>
      <c r="D214" s="391">
        <f t="shared" si="50"/>
        <v>22537</v>
      </c>
      <c r="E214" s="391">
        <f t="shared" si="50"/>
        <v>37112</v>
      </c>
      <c r="F214" s="391">
        <f t="shared" si="50"/>
        <v>39377</v>
      </c>
      <c r="G214" s="391">
        <f t="shared" si="50"/>
        <v>27960</v>
      </c>
      <c r="H214" s="391">
        <f t="shared" si="50"/>
        <v>23831</v>
      </c>
      <c r="I214" s="391">
        <f>SUM(I215:I216)</f>
        <v>26709</v>
      </c>
      <c r="J214" s="391">
        <f>SUM(J215:J216)</f>
        <v>30530</v>
      </c>
      <c r="K214" s="391">
        <f t="shared" si="50"/>
        <v>29747</v>
      </c>
      <c r="L214" s="391">
        <f t="shared" si="50"/>
        <v>13458</v>
      </c>
      <c r="M214" s="391">
        <f t="shared" si="50"/>
        <v>10020</v>
      </c>
      <c r="N214" s="392">
        <f t="shared" si="32"/>
        <v>278001</v>
      </c>
      <c r="O214" s="387" t="s">
        <v>241</v>
      </c>
      <c r="Q214" s="373"/>
    </row>
    <row r="215" spans="1:20" ht="18" customHeight="1" x14ac:dyDescent="0.25">
      <c r="A215" s="369" t="s">
        <v>412</v>
      </c>
      <c r="B215" s="367">
        <v>33</v>
      </c>
      <c r="C215" s="367">
        <v>191</v>
      </c>
      <c r="D215" s="367">
        <v>321</v>
      </c>
      <c r="E215" s="367">
        <v>156</v>
      </c>
      <c r="F215" s="367">
        <v>353</v>
      </c>
      <c r="G215" s="367">
        <v>118</v>
      </c>
      <c r="H215" s="367">
        <v>49</v>
      </c>
      <c r="I215" s="367">
        <v>409</v>
      </c>
      <c r="J215" s="367">
        <v>74</v>
      </c>
      <c r="K215" s="367">
        <v>122</v>
      </c>
      <c r="L215" s="367">
        <v>149</v>
      </c>
      <c r="M215" s="367">
        <v>33</v>
      </c>
      <c r="N215" s="368">
        <f t="shared" si="32"/>
        <v>2008</v>
      </c>
      <c r="O215" s="373" t="s">
        <v>829</v>
      </c>
      <c r="P215" s="374"/>
      <c r="R215" s="374"/>
      <c r="S215" s="374"/>
      <c r="T215" s="374"/>
    </row>
    <row r="216" spans="1:20" ht="17.7" customHeight="1" x14ac:dyDescent="0.25">
      <c r="A216" s="388" t="s">
        <v>228</v>
      </c>
      <c r="B216" s="367">
        <v>6911</v>
      </c>
      <c r="C216" s="367">
        <v>9585</v>
      </c>
      <c r="D216" s="367">
        <v>22216</v>
      </c>
      <c r="E216" s="367">
        <v>36956</v>
      </c>
      <c r="F216" s="367">
        <v>39024</v>
      </c>
      <c r="G216" s="367">
        <v>27842</v>
      </c>
      <c r="H216" s="367">
        <v>23782</v>
      </c>
      <c r="I216" s="367">
        <v>26300</v>
      </c>
      <c r="J216" s="367">
        <v>30456</v>
      </c>
      <c r="K216" s="367">
        <v>29625</v>
      </c>
      <c r="L216" s="367">
        <v>13309</v>
      </c>
      <c r="M216" s="367">
        <v>9987</v>
      </c>
      <c r="N216" s="368">
        <f t="shared" si="32"/>
        <v>275993</v>
      </c>
      <c r="O216" s="373" t="s">
        <v>563</v>
      </c>
    </row>
    <row r="217" spans="1:20" s="383" customFormat="1" ht="23.85" customHeight="1" x14ac:dyDescent="0.3">
      <c r="A217" s="390" t="s">
        <v>810</v>
      </c>
      <c r="B217" s="391">
        <f t="shared" ref="B217:M217" si="51">SUM(B218:B220)</f>
        <v>0</v>
      </c>
      <c r="C217" s="391">
        <f t="shared" si="51"/>
        <v>0</v>
      </c>
      <c r="D217" s="391">
        <f t="shared" si="51"/>
        <v>34</v>
      </c>
      <c r="E217" s="391">
        <f t="shared" si="51"/>
        <v>91</v>
      </c>
      <c r="F217" s="391">
        <f t="shared" si="51"/>
        <v>238</v>
      </c>
      <c r="G217" s="391">
        <f t="shared" si="51"/>
        <v>920</v>
      </c>
      <c r="H217" s="391">
        <f t="shared" si="51"/>
        <v>1158</v>
      </c>
      <c r="I217" s="391">
        <f>SUM(I218:I220)</f>
        <v>1243</v>
      </c>
      <c r="J217" s="391">
        <f>SUM(J218:J220)</f>
        <v>1264</v>
      </c>
      <c r="K217" s="391">
        <f t="shared" si="51"/>
        <v>183</v>
      </c>
      <c r="L217" s="391">
        <f t="shared" si="51"/>
        <v>39</v>
      </c>
      <c r="M217" s="391">
        <f t="shared" si="51"/>
        <v>0</v>
      </c>
      <c r="N217" s="392">
        <f t="shared" si="32"/>
        <v>5170</v>
      </c>
      <c r="O217" s="387" t="s">
        <v>243</v>
      </c>
      <c r="Q217" s="373"/>
    </row>
    <row r="218" spans="1:20" ht="18" customHeight="1" x14ac:dyDescent="0.25">
      <c r="A218" s="369" t="s">
        <v>620</v>
      </c>
      <c r="B218" s="367">
        <v>0</v>
      </c>
      <c r="C218" s="367">
        <v>0</v>
      </c>
      <c r="D218" s="367">
        <v>34</v>
      </c>
      <c r="E218" s="367">
        <v>91</v>
      </c>
      <c r="F218" s="367">
        <v>238</v>
      </c>
      <c r="G218" s="367">
        <v>208</v>
      </c>
      <c r="H218" s="367">
        <v>150</v>
      </c>
      <c r="I218" s="367">
        <v>131</v>
      </c>
      <c r="J218" s="367">
        <v>275</v>
      </c>
      <c r="K218" s="367">
        <v>183</v>
      </c>
      <c r="L218" s="367">
        <v>39</v>
      </c>
      <c r="M218" s="367">
        <v>0</v>
      </c>
      <c r="N218" s="368">
        <f t="shared" si="32"/>
        <v>1349</v>
      </c>
      <c r="O218" s="373" t="s">
        <v>842</v>
      </c>
      <c r="P218" s="374"/>
      <c r="R218" s="374"/>
      <c r="S218" s="374"/>
      <c r="T218" s="374"/>
    </row>
    <row r="219" spans="1:20" ht="18" customHeight="1" x14ac:dyDescent="0.25">
      <c r="A219" s="388" t="s">
        <v>230</v>
      </c>
      <c r="B219" s="367">
        <v>0</v>
      </c>
      <c r="C219" s="367">
        <v>0</v>
      </c>
      <c r="D219" s="367">
        <v>0</v>
      </c>
      <c r="E219" s="367">
        <v>0</v>
      </c>
      <c r="F219" s="367">
        <v>0</v>
      </c>
      <c r="G219" s="367">
        <v>0</v>
      </c>
      <c r="H219" s="367">
        <v>0</v>
      </c>
      <c r="I219" s="367">
        <v>0</v>
      </c>
      <c r="J219" s="367">
        <v>0</v>
      </c>
      <c r="K219" s="367">
        <v>0</v>
      </c>
      <c r="L219" s="367">
        <v>0</v>
      </c>
      <c r="M219" s="367">
        <v>0</v>
      </c>
      <c r="N219" s="368">
        <f t="shared" si="32"/>
        <v>0</v>
      </c>
      <c r="O219" s="373" t="s">
        <v>564</v>
      </c>
    </row>
    <row r="220" spans="1:20" ht="18" customHeight="1" x14ac:dyDescent="0.25">
      <c r="A220" s="388" t="s">
        <v>353</v>
      </c>
      <c r="B220" s="367">
        <v>0</v>
      </c>
      <c r="C220" s="367">
        <v>0</v>
      </c>
      <c r="D220" s="367">
        <v>0</v>
      </c>
      <c r="E220" s="367">
        <v>0</v>
      </c>
      <c r="F220" s="367">
        <v>0</v>
      </c>
      <c r="G220" s="367">
        <v>712</v>
      </c>
      <c r="H220" s="367">
        <v>1008</v>
      </c>
      <c r="I220" s="367">
        <v>1112</v>
      </c>
      <c r="J220" s="367">
        <v>989</v>
      </c>
      <c r="K220" s="367">
        <v>0</v>
      </c>
      <c r="L220" s="367">
        <v>0</v>
      </c>
      <c r="M220" s="367">
        <v>0</v>
      </c>
      <c r="N220" s="368">
        <f t="shared" si="32"/>
        <v>3821</v>
      </c>
      <c r="O220" s="373" t="s">
        <v>565</v>
      </c>
    </row>
    <row r="221" spans="1:20" s="383" customFormat="1" ht="23.85" customHeight="1" x14ac:dyDescent="0.3">
      <c r="A221" s="393" t="s">
        <v>811</v>
      </c>
      <c r="B221" s="391">
        <f t="shared" ref="B221:M221" si="52">SUM(B222:B224)</f>
        <v>659</v>
      </c>
      <c r="C221" s="391">
        <f t="shared" si="52"/>
        <v>1398</v>
      </c>
      <c r="D221" s="391">
        <f t="shared" si="52"/>
        <v>1790</v>
      </c>
      <c r="E221" s="391">
        <f t="shared" si="52"/>
        <v>5201</v>
      </c>
      <c r="F221" s="391">
        <f t="shared" si="52"/>
        <v>9914</v>
      </c>
      <c r="G221" s="391">
        <f t="shared" si="52"/>
        <v>8097</v>
      </c>
      <c r="H221" s="391">
        <f t="shared" si="52"/>
        <v>10378</v>
      </c>
      <c r="I221" s="391">
        <f>SUM(I222:I224)</f>
        <v>12101</v>
      </c>
      <c r="J221" s="391">
        <f>SUM(J222:J224)</f>
        <v>10372</v>
      </c>
      <c r="K221" s="391">
        <f t="shared" si="52"/>
        <v>7647</v>
      </c>
      <c r="L221" s="391">
        <f t="shared" si="52"/>
        <v>1738</v>
      </c>
      <c r="M221" s="391">
        <f t="shared" si="52"/>
        <v>2258</v>
      </c>
      <c r="N221" s="392">
        <f t="shared" ref="N221:N229" si="53">SUM(B221:M221)</f>
        <v>71553</v>
      </c>
      <c r="O221" s="387" t="s">
        <v>245</v>
      </c>
      <c r="Q221" s="373"/>
    </row>
    <row r="222" spans="1:20" ht="18" customHeight="1" x14ac:dyDescent="0.25">
      <c r="A222" s="388" t="s">
        <v>621</v>
      </c>
      <c r="B222" s="367">
        <v>72</v>
      </c>
      <c r="C222" s="367">
        <v>128</v>
      </c>
      <c r="D222" s="367">
        <v>163</v>
      </c>
      <c r="E222" s="367">
        <v>696</v>
      </c>
      <c r="F222" s="367">
        <v>969</v>
      </c>
      <c r="G222" s="367">
        <v>964</v>
      </c>
      <c r="H222" s="367">
        <v>1398</v>
      </c>
      <c r="I222" s="367">
        <v>1340</v>
      </c>
      <c r="J222" s="367">
        <v>1430</v>
      </c>
      <c r="K222" s="367">
        <v>958</v>
      </c>
      <c r="L222" s="367">
        <v>260</v>
      </c>
      <c r="M222" s="367">
        <v>154</v>
      </c>
      <c r="N222" s="368">
        <f t="shared" si="53"/>
        <v>8532</v>
      </c>
      <c r="O222" s="373" t="s">
        <v>843</v>
      </c>
      <c r="P222" s="374"/>
      <c r="R222" s="374"/>
      <c r="S222" s="374"/>
      <c r="T222" s="374"/>
    </row>
    <row r="223" spans="1:20" ht="18" customHeight="1" x14ac:dyDescent="0.25">
      <c r="A223" s="388" t="s">
        <v>307</v>
      </c>
      <c r="B223" s="367">
        <v>103</v>
      </c>
      <c r="C223" s="367">
        <v>79</v>
      </c>
      <c r="D223" s="367">
        <v>177</v>
      </c>
      <c r="E223" s="367">
        <v>640</v>
      </c>
      <c r="F223" s="367">
        <v>969</v>
      </c>
      <c r="G223" s="367">
        <v>808</v>
      </c>
      <c r="H223" s="367">
        <v>946</v>
      </c>
      <c r="I223" s="367">
        <v>755</v>
      </c>
      <c r="J223" s="367">
        <v>1015</v>
      </c>
      <c r="K223" s="367">
        <v>725</v>
      </c>
      <c r="L223" s="367">
        <v>159</v>
      </c>
      <c r="M223" s="367">
        <v>147</v>
      </c>
      <c r="N223" s="368">
        <f t="shared" si="53"/>
        <v>6523</v>
      </c>
      <c r="O223" s="373" t="s">
        <v>309</v>
      </c>
    </row>
    <row r="224" spans="1:20" ht="17.7" customHeight="1" x14ac:dyDescent="0.25">
      <c r="A224" s="388" t="s">
        <v>354</v>
      </c>
      <c r="B224" s="367">
        <v>484</v>
      </c>
      <c r="C224" s="367">
        <v>1191</v>
      </c>
      <c r="D224" s="367">
        <v>1450</v>
      </c>
      <c r="E224" s="367">
        <v>3865</v>
      </c>
      <c r="F224" s="367">
        <v>7976</v>
      </c>
      <c r="G224" s="367">
        <v>6325</v>
      </c>
      <c r="H224" s="367">
        <v>8034</v>
      </c>
      <c r="I224" s="367">
        <v>10006</v>
      </c>
      <c r="J224" s="367">
        <v>7927</v>
      </c>
      <c r="K224" s="367">
        <v>5964</v>
      </c>
      <c r="L224" s="367">
        <v>1319</v>
      </c>
      <c r="M224" s="367">
        <v>1957</v>
      </c>
      <c r="N224" s="368">
        <f t="shared" si="53"/>
        <v>56498</v>
      </c>
      <c r="O224" s="373" t="s">
        <v>246</v>
      </c>
    </row>
    <row r="225" spans="1:19" s="383" customFormat="1" ht="23.85" customHeight="1" x14ac:dyDescent="0.3">
      <c r="A225" s="393" t="s">
        <v>812</v>
      </c>
      <c r="B225" s="391">
        <f t="shared" ref="B225:M225" si="54">SUM(B226:B229)</f>
        <v>252</v>
      </c>
      <c r="C225" s="391">
        <f t="shared" si="54"/>
        <v>423</v>
      </c>
      <c r="D225" s="391">
        <f t="shared" si="54"/>
        <v>809</v>
      </c>
      <c r="E225" s="391">
        <f t="shared" si="54"/>
        <v>1109</v>
      </c>
      <c r="F225" s="391">
        <f t="shared" si="54"/>
        <v>1130</v>
      </c>
      <c r="G225" s="391">
        <f t="shared" si="54"/>
        <v>1493</v>
      </c>
      <c r="H225" s="391">
        <f t="shared" si="54"/>
        <v>2534</v>
      </c>
      <c r="I225" s="391">
        <f>SUM(I226:I229)</f>
        <v>3831</v>
      </c>
      <c r="J225" s="391">
        <f>SUM(J226:J229)</f>
        <v>1768</v>
      </c>
      <c r="K225" s="391">
        <f t="shared" si="54"/>
        <v>835</v>
      </c>
      <c r="L225" s="391">
        <f t="shared" si="54"/>
        <v>649</v>
      </c>
      <c r="M225" s="391">
        <f t="shared" si="54"/>
        <v>342</v>
      </c>
      <c r="N225" s="392">
        <f t="shared" si="53"/>
        <v>15175</v>
      </c>
      <c r="O225" s="387" t="s">
        <v>247</v>
      </c>
      <c r="Q225" s="373"/>
    </row>
    <row r="226" spans="1:19" ht="18" customHeight="1" x14ac:dyDescent="0.25">
      <c r="A226" s="388" t="s">
        <v>355</v>
      </c>
      <c r="B226" s="367">
        <v>60</v>
      </c>
      <c r="C226" s="367">
        <v>15</v>
      </c>
      <c r="D226" s="367">
        <v>190</v>
      </c>
      <c r="E226" s="367">
        <v>348</v>
      </c>
      <c r="F226" s="367">
        <v>180</v>
      </c>
      <c r="G226" s="367">
        <v>525</v>
      </c>
      <c r="H226" s="367">
        <v>680</v>
      </c>
      <c r="I226" s="367">
        <v>1241</v>
      </c>
      <c r="J226" s="367">
        <v>303</v>
      </c>
      <c r="K226" s="367">
        <v>275</v>
      </c>
      <c r="L226" s="367">
        <v>141</v>
      </c>
      <c r="M226" s="367">
        <v>83</v>
      </c>
      <c r="N226" s="368">
        <f t="shared" si="53"/>
        <v>4041</v>
      </c>
      <c r="O226" s="373" t="s">
        <v>966</v>
      </c>
    </row>
    <row r="227" spans="1:19" ht="18" customHeight="1" x14ac:dyDescent="0.25">
      <c r="A227" s="388" t="s">
        <v>236</v>
      </c>
      <c r="B227" s="367">
        <v>73</v>
      </c>
      <c r="C227" s="367">
        <v>41</v>
      </c>
      <c r="D227" s="367">
        <v>146</v>
      </c>
      <c r="E227" s="367">
        <v>197</v>
      </c>
      <c r="F227" s="367">
        <v>251</v>
      </c>
      <c r="G227" s="367">
        <v>251</v>
      </c>
      <c r="H227" s="367">
        <v>463</v>
      </c>
      <c r="I227" s="367">
        <v>511</v>
      </c>
      <c r="J227" s="367">
        <v>386</v>
      </c>
      <c r="K227" s="367">
        <v>152</v>
      </c>
      <c r="L227" s="367">
        <v>63</v>
      </c>
      <c r="M227" s="367"/>
      <c r="N227" s="368">
        <f t="shared" si="53"/>
        <v>2534</v>
      </c>
      <c r="O227" s="373" t="s">
        <v>568</v>
      </c>
    </row>
    <row r="228" spans="1:19" ht="18" customHeight="1" x14ac:dyDescent="0.25">
      <c r="A228" s="388" t="s">
        <v>813</v>
      </c>
      <c r="B228" s="367">
        <v>91</v>
      </c>
      <c r="C228" s="367">
        <v>119</v>
      </c>
      <c r="D228" s="367">
        <v>227</v>
      </c>
      <c r="E228" s="367">
        <v>353</v>
      </c>
      <c r="F228" s="367">
        <v>409</v>
      </c>
      <c r="G228" s="367">
        <v>463</v>
      </c>
      <c r="H228" s="367">
        <v>693</v>
      </c>
      <c r="I228" s="367">
        <v>1126</v>
      </c>
      <c r="J228" s="367">
        <v>505</v>
      </c>
      <c r="K228" s="367">
        <v>209</v>
      </c>
      <c r="L228" s="367">
        <v>210</v>
      </c>
      <c r="M228" s="367">
        <v>97</v>
      </c>
      <c r="N228" s="368">
        <f t="shared" si="53"/>
        <v>4502</v>
      </c>
      <c r="O228" s="373" t="s">
        <v>569</v>
      </c>
    </row>
    <row r="229" spans="1:19" ht="18" customHeight="1" thickBot="1" x14ac:dyDescent="0.3">
      <c r="A229" s="388" t="s">
        <v>292</v>
      </c>
      <c r="B229" s="367">
        <v>28</v>
      </c>
      <c r="C229" s="367">
        <v>248</v>
      </c>
      <c r="D229" s="367">
        <v>246</v>
      </c>
      <c r="E229" s="367">
        <v>211</v>
      </c>
      <c r="F229" s="367">
        <v>290</v>
      </c>
      <c r="G229" s="367">
        <v>254</v>
      </c>
      <c r="H229" s="367">
        <v>698</v>
      </c>
      <c r="I229" s="367">
        <v>953</v>
      </c>
      <c r="J229" s="367">
        <v>574</v>
      </c>
      <c r="K229" s="367">
        <v>199</v>
      </c>
      <c r="L229" s="367">
        <v>235</v>
      </c>
      <c r="M229" s="367">
        <v>162</v>
      </c>
      <c r="N229" s="368">
        <f t="shared" si="53"/>
        <v>4098</v>
      </c>
      <c r="O229" s="373" t="s">
        <v>570</v>
      </c>
    </row>
    <row r="230" spans="1:19" ht="36" customHeight="1" thickTop="1" thickBot="1" x14ac:dyDescent="0.3">
      <c r="A230" s="539"/>
      <c r="B230" s="540"/>
      <c r="C230" s="540"/>
      <c r="D230" s="540"/>
      <c r="E230" s="540"/>
      <c r="F230" s="540"/>
      <c r="G230" s="540"/>
      <c r="H230" s="540"/>
      <c r="I230" s="540"/>
      <c r="J230" s="540"/>
      <c r="K230" s="540"/>
      <c r="L230" s="540"/>
      <c r="M230" s="540"/>
      <c r="N230" s="540"/>
      <c r="O230" s="383"/>
    </row>
    <row r="231" spans="1:19" ht="1.2" customHeight="1" thickBot="1" x14ac:dyDescent="0.3">
      <c r="A231" s="541"/>
      <c r="B231" s="542"/>
      <c r="C231" s="542"/>
      <c r="D231" s="542"/>
      <c r="E231" s="542"/>
      <c r="F231" s="542"/>
      <c r="G231" s="542"/>
      <c r="H231" s="542"/>
      <c r="I231" s="542"/>
      <c r="J231" s="542"/>
      <c r="K231" s="542"/>
      <c r="L231" s="542"/>
      <c r="M231" s="542"/>
      <c r="N231" s="542"/>
      <c r="O231" s="383"/>
    </row>
    <row r="232" spans="1:19" ht="23.85" customHeight="1" x14ac:dyDescent="0.25">
      <c r="A232" s="543" t="s">
        <v>815</v>
      </c>
      <c r="B232" s="545" t="s">
        <v>702</v>
      </c>
      <c r="C232" s="547" t="s">
        <v>703</v>
      </c>
      <c r="D232" s="547" t="s">
        <v>704</v>
      </c>
      <c r="E232" s="547" t="s">
        <v>705</v>
      </c>
      <c r="F232" s="547" t="s">
        <v>706</v>
      </c>
      <c r="G232" s="547" t="s">
        <v>707</v>
      </c>
      <c r="H232" s="547" t="s">
        <v>708</v>
      </c>
      <c r="I232" s="547" t="s">
        <v>709</v>
      </c>
      <c r="J232" s="547" t="s">
        <v>710</v>
      </c>
      <c r="K232" s="547" t="s">
        <v>711</v>
      </c>
      <c r="L232" s="547" t="s">
        <v>712</v>
      </c>
      <c r="M232" s="547" t="s">
        <v>713</v>
      </c>
      <c r="N232" s="549" t="s">
        <v>714</v>
      </c>
      <c r="O232" s="383"/>
    </row>
    <row r="233" spans="1:19" ht="8.6999999999999993" customHeight="1" thickBot="1" x14ac:dyDescent="0.3">
      <c r="A233" s="544"/>
      <c r="B233" s="546"/>
      <c r="C233" s="548"/>
      <c r="D233" s="548"/>
      <c r="E233" s="548"/>
      <c r="F233" s="548"/>
      <c r="G233" s="548"/>
      <c r="H233" s="548"/>
      <c r="I233" s="548"/>
      <c r="J233" s="548"/>
      <c r="K233" s="548"/>
      <c r="L233" s="548"/>
      <c r="M233" s="548"/>
      <c r="N233" s="550"/>
      <c r="O233" s="383"/>
    </row>
    <row r="234" spans="1:19" ht="18" customHeight="1" thickBot="1" x14ac:dyDescent="0.3">
      <c r="A234" s="400" t="s">
        <v>816</v>
      </c>
      <c r="B234" s="401">
        <v>88940</v>
      </c>
      <c r="C234" s="401">
        <v>142558</v>
      </c>
      <c r="D234" s="401">
        <v>230560</v>
      </c>
      <c r="E234" s="401">
        <v>330256</v>
      </c>
      <c r="F234" s="401">
        <v>303096</v>
      </c>
      <c r="G234" s="401">
        <v>194957</v>
      </c>
      <c r="H234" s="401">
        <v>246834</v>
      </c>
      <c r="I234" s="401">
        <v>268839</v>
      </c>
      <c r="J234" s="401">
        <v>253844</v>
      </c>
      <c r="K234" s="401">
        <v>227351</v>
      </c>
      <c r="L234" s="401">
        <v>132606</v>
      </c>
      <c r="M234" s="401">
        <v>130089</v>
      </c>
      <c r="N234" s="402">
        <f>SUM(B234:M234)</f>
        <v>2549930</v>
      </c>
      <c r="O234" s="383" t="s">
        <v>377</v>
      </c>
    </row>
    <row r="235" spans="1:19" ht="18" customHeight="1" thickBot="1" x14ac:dyDescent="0.3">
      <c r="A235" s="403" t="s">
        <v>817</v>
      </c>
      <c r="B235" s="404">
        <v>582</v>
      </c>
      <c r="C235" s="404">
        <v>746</v>
      </c>
      <c r="D235" s="404">
        <v>1464</v>
      </c>
      <c r="E235" s="404">
        <v>13858</v>
      </c>
      <c r="F235" s="404">
        <v>24254</v>
      </c>
      <c r="G235" s="404">
        <v>25651</v>
      </c>
      <c r="H235" s="404">
        <v>28524</v>
      </c>
      <c r="I235" s="404">
        <v>31764</v>
      </c>
      <c r="J235" s="401">
        <v>27882</v>
      </c>
      <c r="K235" s="404">
        <v>21480</v>
      </c>
      <c r="L235" s="404">
        <v>50</v>
      </c>
      <c r="M235" s="404">
        <v>29</v>
      </c>
      <c r="N235" s="405">
        <f>SUM(B235:M235)</f>
        <v>176284</v>
      </c>
      <c r="O235" s="383" t="s">
        <v>417</v>
      </c>
    </row>
    <row r="236" spans="1:19" ht="11.85" customHeight="1" x14ac:dyDescent="0.25">
      <c r="B236" s="406"/>
      <c r="C236" s="406"/>
      <c r="D236" s="406"/>
      <c r="E236" s="406"/>
      <c r="F236" s="406"/>
      <c r="G236" s="406"/>
      <c r="H236" s="406"/>
      <c r="I236" s="406"/>
      <c r="J236" s="406"/>
      <c r="K236" s="406"/>
      <c r="L236" s="406"/>
      <c r="M236" s="406"/>
      <c r="N236" s="406"/>
    </row>
    <row r="237" spans="1:19" ht="11.4" customHeight="1" x14ac:dyDescent="0.25">
      <c r="A237" s="407"/>
      <c r="B237" s="407"/>
      <c r="C237" s="407"/>
      <c r="D237" s="407"/>
      <c r="E237" s="407"/>
      <c r="F237" s="407"/>
      <c r="G237" s="407"/>
      <c r="H237" s="407"/>
      <c r="I237" s="407"/>
      <c r="J237" s="407"/>
      <c r="K237" s="407"/>
      <c r="L237" s="407"/>
      <c r="M237" s="407"/>
      <c r="N237" s="407"/>
    </row>
    <row r="238" spans="1:19" ht="11.4" customHeight="1" x14ac:dyDescent="0.25">
      <c r="A238" s="408" t="s">
        <v>973</v>
      </c>
      <c r="B238" s="407"/>
      <c r="C238" s="407"/>
      <c r="D238" s="407"/>
      <c r="E238" s="407"/>
      <c r="F238" s="407"/>
      <c r="G238" s="407"/>
      <c r="H238" s="407"/>
      <c r="I238" s="407"/>
      <c r="J238" s="407"/>
      <c r="K238" s="407"/>
      <c r="L238" s="407"/>
      <c r="M238" s="407"/>
      <c r="N238" s="407"/>
    </row>
    <row r="239" spans="1:19" ht="12.9" customHeight="1" x14ac:dyDescent="0.3">
      <c r="A239" s="407"/>
      <c r="B239" s="407"/>
      <c r="C239" s="407"/>
      <c r="D239" s="407"/>
      <c r="E239" s="407"/>
      <c r="F239" s="407"/>
      <c r="G239" s="407"/>
      <c r="H239" s="407"/>
      <c r="I239" s="407"/>
      <c r="J239" s="407"/>
      <c r="K239" s="407"/>
      <c r="L239" s="407"/>
      <c r="M239" s="407"/>
      <c r="N239" s="407"/>
      <c r="P239" s="398"/>
      <c r="Q239" s="374"/>
      <c r="R239" s="397"/>
      <c r="S239" s="397"/>
    </row>
    <row r="240" spans="1:19" ht="12.9" customHeight="1" x14ac:dyDescent="0.3">
      <c r="A240" s="407"/>
      <c r="B240" s="407"/>
      <c r="C240" s="407"/>
      <c r="D240" s="407"/>
      <c r="E240" s="407"/>
      <c r="F240" s="407"/>
      <c r="G240" s="407"/>
      <c r="H240" s="407"/>
      <c r="I240" s="407"/>
      <c r="J240" s="407"/>
      <c r="K240" s="407"/>
      <c r="L240" s="407"/>
      <c r="M240" s="407"/>
      <c r="N240" s="407"/>
      <c r="P240" s="398"/>
      <c r="Q240" s="374"/>
      <c r="R240" s="397"/>
      <c r="S240" s="397"/>
    </row>
    <row r="241" spans="1:15" ht="11.4" customHeight="1" x14ac:dyDescent="0.25">
      <c r="A241" s="407"/>
      <c r="B241" s="407"/>
      <c r="C241" s="407"/>
      <c r="D241" s="407"/>
      <c r="E241" s="407"/>
      <c r="F241" s="407"/>
      <c r="G241" s="407"/>
      <c r="H241" s="407"/>
      <c r="I241" s="407"/>
      <c r="J241" s="407"/>
      <c r="K241" s="407"/>
      <c r="L241" s="407"/>
      <c r="M241" s="407"/>
      <c r="N241" s="407"/>
    </row>
    <row r="242" spans="1:15" ht="11.4" customHeight="1" x14ac:dyDescent="0.25">
      <c r="A242" s="407"/>
      <c r="B242" s="407"/>
      <c r="C242" s="407"/>
      <c r="D242" s="407"/>
      <c r="E242" s="407"/>
      <c r="F242" s="407"/>
      <c r="G242" s="407"/>
      <c r="H242" s="407"/>
      <c r="I242" s="407"/>
      <c r="J242" s="407"/>
      <c r="K242" s="407"/>
      <c r="L242" s="407"/>
      <c r="M242" s="407"/>
      <c r="N242" s="407"/>
      <c r="O242" s="409"/>
    </row>
    <row r="243" spans="1:15" x14ac:dyDescent="0.25">
      <c r="A243" s="387"/>
      <c r="B243" s="383"/>
      <c r="C243" s="383"/>
      <c r="O243" s="409"/>
    </row>
    <row r="244" spans="1:15" x14ac:dyDescent="0.25">
      <c r="A244" s="410"/>
      <c r="O244" s="409"/>
    </row>
    <row r="245" spans="1:15" x14ac:dyDescent="0.25">
      <c r="A245" s="411"/>
    </row>
    <row r="251" spans="1:15" x14ac:dyDescent="0.25">
      <c r="O251" s="409"/>
    </row>
    <row r="252" spans="1:15" ht="13.8" x14ac:dyDescent="0.3">
      <c r="A252" s="412"/>
      <c r="O252" s="413"/>
    </row>
    <row r="253" spans="1:15" ht="13.8" x14ac:dyDescent="0.3">
      <c r="A253" s="412"/>
    </row>
    <row r="254" spans="1:15" x14ac:dyDescent="0.25">
      <c r="A254" s="383"/>
    </row>
    <row r="269" spans="1:1" x14ac:dyDescent="0.25">
      <c r="A269" s="383"/>
    </row>
    <row r="273" spans="1:1" x14ac:dyDescent="0.25">
      <c r="A273" s="383"/>
    </row>
    <row r="277" spans="1:1" x14ac:dyDescent="0.25">
      <c r="A277" s="383"/>
    </row>
    <row r="280" spans="1:1" x14ac:dyDescent="0.25">
      <c r="A280" s="383"/>
    </row>
    <row r="291" spans="1:1" x14ac:dyDescent="0.25">
      <c r="A291" s="383"/>
    </row>
    <row r="296" spans="1:1" x14ac:dyDescent="0.25">
      <c r="A296" s="383"/>
    </row>
    <row r="303" spans="1:1" x14ac:dyDescent="0.25">
      <c r="A303" s="383"/>
    </row>
    <row r="306" spans="1:1" x14ac:dyDescent="0.25">
      <c r="A306" s="383"/>
    </row>
    <row r="310" spans="1:1" x14ac:dyDescent="0.25">
      <c r="A310" s="383"/>
    </row>
    <row r="314" spans="1:1" x14ac:dyDescent="0.25">
      <c r="A314" s="383"/>
    </row>
    <row r="319" spans="1:1" x14ac:dyDescent="0.25">
      <c r="A319" s="383"/>
    </row>
    <row r="327" spans="1:1" x14ac:dyDescent="0.25">
      <c r="A327" s="383"/>
    </row>
    <row r="332" spans="1:1" x14ac:dyDescent="0.25">
      <c r="A332" s="383"/>
    </row>
    <row r="337" spans="1:1" x14ac:dyDescent="0.25">
      <c r="A337" s="383"/>
    </row>
    <row r="340" spans="1:1" x14ac:dyDescent="0.25">
      <c r="A340" s="383"/>
    </row>
    <row r="345" spans="1:1" x14ac:dyDescent="0.25">
      <c r="A345" s="383"/>
    </row>
    <row r="349" spans="1:1" x14ac:dyDescent="0.25">
      <c r="A349" s="383"/>
    </row>
    <row r="352" spans="1:1" x14ac:dyDescent="0.25">
      <c r="A352" s="383"/>
    </row>
    <row r="355" spans="1:1" x14ac:dyDescent="0.25">
      <c r="A355" s="383"/>
    </row>
    <row r="359" spans="1:1" x14ac:dyDescent="0.25">
      <c r="A359" s="383"/>
    </row>
    <row r="377" spans="1:1" x14ac:dyDescent="0.25">
      <c r="A377" s="383"/>
    </row>
    <row r="383" spans="1:1" x14ac:dyDescent="0.25">
      <c r="A383" s="383"/>
    </row>
    <row r="387" spans="1:1" x14ac:dyDescent="0.25">
      <c r="A387" s="383"/>
    </row>
    <row r="394" spans="1:1" x14ac:dyDescent="0.25">
      <c r="A394" s="383"/>
    </row>
    <row r="402" spans="1:1" x14ac:dyDescent="0.25">
      <c r="A402" s="383"/>
    </row>
    <row r="405" spans="1:1" x14ac:dyDescent="0.25">
      <c r="A405" s="383"/>
    </row>
    <row r="409" spans="1:1" x14ac:dyDescent="0.25">
      <c r="A409" s="383"/>
    </row>
    <row r="415" spans="1:1" x14ac:dyDescent="0.25">
      <c r="A415" s="383"/>
    </row>
    <row r="418" spans="1:1" x14ac:dyDescent="0.25">
      <c r="A418" s="383"/>
    </row>
    <row r="421" spans="1:1" x14ac:dyDescent="0.25">
      <c r="A421" s="383"/>
    </row>
    <row r="424" spans="1:1" x14ac:dyDescent="0.25">
      <c r="A424" s="383"/>
    </row>
    <row r="427" spans="1:1" x14ac:dyDescent="0.25">
      <c r="A427" s="383"/>
    </row>
    <row r="430" spans="1:1" x14ac:dyDescent="0.25">
      <c r="A430" s="383"/>
    </row>
    <row r="435" spans="1:1" x14ac:dyDescent="0.25">
      <c r="A435" s="383"/>
    </row>
    <row r="439" spans="1:1" x14ac:dyDescent="0.25">
      <c r="A439" s="383"/>
    </row>
    <row r="444" spans="1:1" x14ac:dyDescent="0.25">
      <c r="A444" s="383"/>
    </row>
    <row r="447" spans="1:1" x14ac:dyDescent="0.25">
      <c r="A447" s="383"/>
    </row>
    <row r="454" spans="1:1" x14ac:dyDescent="0.25">
      <c r="A454" s="383"/>
    </row>
    <row r="458" spans="1:1" x14ac:dyDescent="0.25">
      <c r="A458" s="383"/>
    </row>
    <row r="462" spans="1:1" x14ac:dyDescent="0.25">
      <c r="A462" s="383"/>
    </row>
    <row r="468" spans="1:1" x14ac:dyDescent="0.25">
      <c r="A468" s="383"/>
    </row>
  </sheetData>
  <mergeCells count="17">
    <mergeCell ref="F232:F233"/>
    <mergeCell ref="H232:H233"/>
    <mergeCell ref="I232:I233"/>
    <mergeCell ref="A1:N1"/>
    <mergeCell ref="A2:N2"/>
    <mergeCell ref="J232:J233"/>
    <mergeCell ref="K232:K233"/>
    <mergeCell ref="L232:L233"/>
    <mergeCell ref="M232:M233"/>
    <mergeCell ref="N232:N233"/>
    <mergeCell ref="A230:N231"/>
    <mergeCell ref="G232:G233"/>
    <mergeCell ref="A232:A233"/>
    <mergeCell ref="B232:B233"/>
    <mergeCell ref="C232:C233"/>
    <mergeCell ref="D232:D233"/>
    <mergeCell ref="E232:E23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40"/>
  <sheetViews>
    <sheetView zoomScale="90" zoomScaleNormal="90" workbookViewId="0">
      <pane xSplit="1" ySplit="4" topLeftCell="B224" activePane="bottomRight" state="frozen"/>
      <selection pane="topRight" activeCell="B1" sqref="B1"/>
      <selection pane="bottomLeft" activeCell="A5" sqref="A5"/>
      <selection pane="bottomRight" activeCell="A240" sqref="A240:N240"/>
    </sheetView>
  </sheetViews>
  <sheetFormatPr defaultColWidth="9" defaultRowHeight="16.8" customHeight="1" x14ac:dyDescent="0.3"/>
  <cols>
    <col min="1" max="1" width="37.21875" style="443" bestFit="1" customWidth="1"/>
    <col min="2" max="2" width="12.21875" style="443" customWidth="1"/>
    <col min="3" max="3" width="13.77734375" style="443" customWidth="1"/>
    <col min="4" max="9" width="12.21875" style="443" customWidth="1"/>
    <col min="10" max="10" width="14.21875" style="443" customWidth="1"/>
    <col min="11" max="14" width="12.21875" style="443" customWidth="1"/>
    <col min="15" max="15" width="48.88671875" style="443" bestFit="1" customWidth="1"/>
    <col min="16" max="16384" width="9" style="443"/>
  </cols>
  <sheetData>
    <row r="1" spans="1:15" ht="32.85" customHeight="1" thickTop="1" thickBot="1" x14ac:dyDescent="0.35">
      <c r="A1" s="554" t="s">
        <v>1030</v>
      </c>
      <c r="B1" s="555"/>
      <c r="C1" s="555"/>
      <c r="D1" s="555"/>
      <c r="E1" s="555"/>
      <c r="F1" s="555"/>
      <c r="G1" s="555"/>
      <c r="H1" s="555"/>
      <c r="I1" s="555"/>
      <c r="J1" s="555"/>
      <c r="K1" s="555"/>
      <c r="L1" s="555"/>
      <c r="M1" s="555"/>
      <c r="N1" s="556"/>
      <c r="O1" s="418"/>
    </row>
    <row r="2" spans="1:15" ht="28.5" customHeight="1" thickTop="1" thickBot="1" x14ac:dyDescent="0.35">
      <c r="A2" s="557" t="s">
        <v>1031</v>
      </c>
      <c r="B2" s="555"/>
      <c r="C2" s="555"/>
      <c r="D2" s="555"/>
      <c r="E2" s="555"/>
      <c r="F2" s="555"/>
      <c r="G2" s="555"/>
      <c r="H2" s="555"/>
      <c r="I2" s="555"/>
      <c r="J2" s="555"/>
      <c r="K2" s="555"/>
      <c r="L2" s="555"/>
      <c r="M2" s="555"/>
      <c r="N2" s="556"/>
      <c r="O2" s="419"/>
    </row>
    <row r="3" spans="1:15" ht="45.15" customHeight="1" thickTop="1" thickBot="1" x14ac:dyDescent="0.35">
      <c r="A3" s="420" t="s">
        <v>701</v>
      </c>
      <c r="B3" s="421" t="s">
        <v>702</v>
      </c>
      <c r="C3" s="421" t="s">
        <v>703</v>
      </c>
      <c r="D3" s="421" t="s">
        <v>1039</v>
      </c>
      <c r="E3" s="421" t="s">
        <v>1038</v>
      </c>
      <c r="F3" s="421" t="s">
        <v>1037</v>
      </c>
      <c r="G3" s="421" t="s">
        <v>1040</v>
      </c>
      <c r="H3" s="421" t="s">
        <v>708</v>
      </c>
      <c r="I3" s="421" t="s">
        <v>1029</v>
      </c>
      <c r="J3" s="421" t="s">
        <v>710</v>
      </c>
      <c r="K3" s="421" t="s">
        <v>711</v>
      </c>
      <c r="L3" s="421" t="s">
        <v>1052</v>
      </c>
      <c r="M3" s="421" t="s">
        <v>1053</v>
      </c>
      <c r="N3" s="422" t="s">
        <v>714</v>
      </c>
      <c r="O3" s="423" t="s">
        <v>40</v>
      </c>
    </row>
    <row r="4" spans="1:15" thickTop="1" thickBot="1" x14ac:dyDescent="0.35">
      <c r="A4" s="424" t="s">
        <v>814</v>
      </c>
      <c r="B4" s="425">
        <f t="shared" ref="B4:N4" si="0">SUM(B5:B231)/2</f>
        <v>185826</v>
      </c>
      <c r="C4" s="425">
        <f t="shared" si="0"/>
        <v>255983</v>
      </c>
      <c r="D4" s="425">
        <f t="shared" si="0"/>
        <v>78496</v>
      </c>
      <c r="E4" s="425">
        <f t="shared" si="0"/>
        <v>0</v>
      </c>
      <c r="F4" s="425">
        <f t="shared" si="0"/>
        <v>0</v>
      </c>
      <c r="G4" s="425">
        <f t="shared" si="0"/>
        <v>17222</v>
      </c>
      <c r="H4" s="425">
        <f t="shared" si="0"/>
        <v>117905</v>
      </c>
      <c r="I4" s="425">
        <f t="shared" si="0"/>
        <v>194541</v>
      </c>
      <c r="J4" s="425">
        <f t="shared" si="0"/>
        <v>126832</v>
      </c>
      <c r="K4" s="425">
        <f t="shared" si="0"/>
        <v>114027</v>
      </c>
      <c r="L4" s="425">
        <f t="shared" si="0"/>
        <v>10072</v>
      </c>
      <c r="M4" s="425">
        <f t="shared" si="0"/>
        <v>0</v>
      </c>
      <c r="N4" s="426">
        <f t="shared" si="0"/>
        <v>1100904</v>
      </c>
      <c r="O4" s="427" t="s">
        <v>950</v>
      </c>
    </row>
    <row r="5" spans="1:15" ht="16.2" thickTop="1" x14ac:dyDescent="0.3">
      <c r="A5" s="428" t="s">
        <v>677</v>
      </c>
      <c r="B5" s="429">
        <f>SUM(B6:B8)</f>
        <v>165</v>
      </c>
      <c r="C5" s="429">
        <f t="shared" ref="C5:M5" si="1">SUM(C6:C8)</f>
        <v>297</v>
      </c>
      <c r="D5" s="429">
        <f t="shared" si="1"/>
        <v>28</v>
      </c>
      <c r="E5" s="430">
        <f t="shared" si="1"/>
        <v>0</v>
      </c>
      <c r="F5" s="430">
        <f t="shared" si="1"/>
        <v>0</v>
      </c>
      <c r="G5" s="385">
        <f t="shared" si="1"/>
        <v>85</v>
      </c>
      <c r="H5" s="430">
        <f t="shared" si="1"/>
        <v>106</v>
      </c>
      <c r="I5" s="430">
        <f>SUM(I6:I8)</f>
        <v>252</v>
      </c>
      <c r="J5" s="430">
        <f>SUM(J6:J8)</f>
        <v>176</v>
      </c>
      <c r="K5" s="430">
        <f t="shared" si="1"/>
        <v>141</v>
      </c>
      <c r="L5" s="430">
        <f t="shared" si="1"/>
        <v>10</v>
      </c>
      <c r="M5" s="430">
        <f t="shared" si="1"/>
        <v>0</v>
      </c>
      <c r="N5" s="431">
        <f t="shared" ref="N5:N71" si="2">SUM(B5:M5)</f>
        <v>1260</v>
      </c>
      <c r="O5" s="432" t="s">
        <v>678</v>
      </c>
    </row>
    <row r="6" spans="1:15" ht="16.8" customHeight="1" x14ac:dyDescent="0.3">
      <c r="A6" s="433" t="s">
        <v>715</v>
      </c>
      <c r="B6" s="434">
        <v>0</v>
      </c>
      <c r="C6" s="434">
        <v>42</v>
      </c>
      <c r="D6" s="434">
        <v>0</v>
      </c>
      <c r="E6" s="435"/>
      <c r="F6" s="435"/>
      <c r="G6" s="367">
        <v>0</v>
      </c>
      <c r="H6" s="435">
        <v>41</v>
      </c>
      <c r="I6" s="435">
        <v>50</v>
      </c>
      <c r="J6" s="435">
        <v>44</v>
      </c>
      <c r="K6" s="435">
        <v>54</v>
      </c>
      <c r="L6" s="435">
        <v>0</v>
      </c>
      <c r="M6" s="435"/>
      <c r="N6" s="436">
        <f t="shared" si="2"/>
        <v>231</v>
      </c>
      <c r="O6" s="437" t="s">
        <v>935</v>
      </c>
    </row>
    <row r="7" spans="1:15" ht="16.8" customHeight="1" x14ac:dyDescent="0.3">
      <c r="A7" s="438" t="s">
        <v>716</v>
      </c>
      <c r="B7" s="434">
        <v>165</v>
      </c>
      <c r="C7" s="434">
        <v>255</v>
      </c>
      <c r="D7" s="434">
        <v>28</v>
      </c>
      <c r="E7" s="435"/>
      <c r="F7" s="435"/>
      <c r="G7" s="367">
        <v>85</v>
      </c>
      <c r="H7" s="435">
        <v>65</v>
      </c>
      <c r="I7" s="435">
        <v>202</v>
      </c>
      <c r="J7" s="435">
        <v>132</v>
      </c>
      <c r="K7" s="435">
        <v>87</v>
      </c>
      <c r="L7" s="435">
        <v>10</v>
      </c>
      <c r="M7" s="435"/>
      <c r="N7" s="436">
        <f t="shared" si="2"/>
        <v>1029</v>
      </c>
      <c r="O7" s="439" t="s">
        <v>934</v>
      </c>
    </row>
    <row r="8" spans="1:15" ht="16.8" customHeight="1" x14ac:dyDescent="0.3">
      <c r="A8" s="433" t="s">
        <v>681</v>
      </c>
      <c r="B8" s="434">
        <v>0</v>
      </c>
      <c r="C8" s="434">
        <v>0</v>
      </c>
      <c r="D8" s="434">
        <v>0</v>
      </c>
      <c r="E8" s="435"/>
      <c r="F8" s="435"/>
      <c r="G8" s="367">
        <v>0</v>
      </c>
      <c r="H8" s="435">
        <v>0</v>
      </c>
      <c r="I8" s="435">
        <v>0</v>
      </c>
      <c r="J8" s="435">
        <v>0</v>
      </c>
      <c r="K8" s="435">
        <v>0</v>
      </c>
      <c r="L8" s="435">
        <v>0</v>
      </c>
      <c r="M8" s="435"/>
      <c r="N8" s="436">
        <f t="shared" si="2"/>
        <v>0</v>
      </c>
      <c r="O8" s="437" t="s">
        <v>936</v>
      </c>
    </row>
    <row r="9" spans="1:15" ht="16.8" customHeight="1" x14ac:dyDescent="0.3">
      <c r="A9" s="440" t="s">
        <v>717</v>
      </c>
      <c r="B9" s="441">
        <f>SUM(B10:B12)</f>
        <v>1352</v>
      </c>
      <c r="C9" s="441">
        <f t="shared" ref="C9:M9" si="3">SUM(C10:C12)</f>
        <v>1504</v>
      </c>
      <c r="D9" s="441">
        <f t="shared" si="3"/>
        <v>842</v>
      </c>
      <c r="E9" s="442">
        <f t="shared" si="3"/>
        <v>0</v>
      </c>
      <c r="F9" s="442">
        <f t="shared" si="3"/>
        <v>0</v>
      </c>
      <c r="G9" s="391">
        <f t="shared" si="3"/>
        <v>141</v>
      </c>
      <c r="H9" s="442">
        <f t="shared" si="3"/>
        <v>1225</v>
      </c>
      <c r="I9" s="442">
        <f>SUM(I10:I12)</f>
        <v>1752</v>
      </c>
      <c r="J9" s="442">
        <f>SUM(J10:J12)</f>
        <v>1157</v>
      </c>
      <c r="K9" s="442">
        <f t="shared" si="3"/>
        <v>1114</v>
      </c>
      <c r="L9" s="442">
        <f t="shared" si="3"/>
        <v>121</v>
      </c>
      <c r="M9" s="442">
        <f t="shared" si="3"/>
        <v>0</v>
      </c>
      <c r="N9" s="436">
        <f t="shared" si="2"/>
        <v>9208</v>
      </c>
      <c r="O9" s="432" t="s">
        <v>41</v>
      </c>
    </row>
    <row r="10" spans="1:15" ht="16.8" customHeight="1" x14ac:dyDescent="0.3">
      <c r="A10" s="433" t="s">
        <v>3</v>
      </c>
      <c r="B10" s="434">
        <v>0</v>
      </c>
      <c r="C10" s="434">
        <v>0</v>
      </c>
      <c r="D10" s="434">
        <v>0</v>
      </c>
      <c r="E10" s="435"/>
      <c r="F10" s="435"/>
      <c r="G10" s="367">
        <v>0</v>
      </c>
      <c r="H10" s="435">
        <v>0</v>
      </c>
      <c r="I10" s="435">
        <v>0</v>
      </c>
      <c r="J10" s="435">
        <v>0</v>
      </c>
      <c r="K10" s="435">
        <v>0</v>
      </c>
      <c r="L10" s="435">
        <v>0</v>
      </c>
      <c r="M10" s="435"/>
      <c r="N10" s="436">
        <f t="shared" si="2"/>
        <v>0</v>
      </c>
      <c r="O10" s="443" t="s">
        <v>474</v>
      </c>
    </row>
    <row r="11" spans="1:15" ht="16.8" customHeight="1" x14ac:dyDescent="0.3">
      <c r="A11" s="433" t="s">
        <v>995</v>
      </c>
      <c r="B11" s="434">
        <v>327</v>
      </c>
      <c r="C11" s="434">
        <v>521</v>
      </c>
      <c r="D11" s="434">
        <v>75</v>
      </c>
      <c r="E11" s="435"/>
      <c r="F11" s="435"/>
      <c r="G11" s="367">
        <v>19</v>
      </c>
      <c r="H11" s="435">
        <v>194</v>
      </c>
      <c r="I11" s="435">
        <v>196</v>
      </c>
      <c r="J11" s="435">
        <v>129</v>
      </c>
      <c r="K11" s="435">
        <v>104</v>
      </c>
      <c r="L11" s="435">
        <v>26</v>
      </c>
      <c r="M11" s="435"/>
      <c r="N11" s="436">
        <f t="shared" si="2"/>
        <v>1591</v>
      </c>
      <c r="O11" s="443" t="s">
        <v>1008</v>
      </c>
    </row>
    <row r="12" spans="1:15" ht="16.8" customHeight="1" x14ac:dyDescent="0.3">
      <c r="A12" s="433" t="s">
        <v>4</v>
      </c>
      <c r="B12" s="434">
        <v>1025</v>
      </c>
      <c r="C12" s="434">
        <v>983</v>
      </c>
      <c r="D12" s="434">
        <v>767</v>
      </c>
      <c r="E12" s="435"/>
      <c r="F12" s="435"/>
      <c r="G12" s="367">
        <v>122</v>
      </c>
      <c r="H12" s="435">
        <v>1031</v>
      </c>
      <c r="I12" s="435">
        <v>1556</v>
      </c>
      <c r="J12" s="435">
        <v>1028</v>
      </c>
      <c r="K12" s="435">
        <v>1010</v>
      </c>
      <c r="L12" s="435">
        <v>95</v>
      </c>
      <c r="M12" s="435"/>
      <c r="N12" s="436">
        <f t="shared" si="2"/>
        <v>7617</v>
      </c>
      <c r="O12" s="443" t="s">
        <v>475</v>
      </c>
    </row>
    <row r="13" spans="1:15" ht="16.8" customHeight="1" x14ac:dyDescent="0.3">
      <c r="A13" s="444" t="s">
        <v>718</v>
      </c>
      <c r="B13" s="441">
        <f>SUM(B14:B15)</f>
        <v>394</v>
      </c>
      <c r="C13" s="441">
        <f t="shared" ref="C13:M13" si="4">SUM(C14:C15)</f>
        <v>568</v>
      </c>
      <c r="D13" s="441">
        <f t="shared" si="4"/>
        <v>158</v>
      </c>
      <c r="E13" s="442">
        <f t="shared" si="4"/>
        <v>0</v>
      </c>
      <c r="F13" s="442">
        <f t="shared" si="4"/>
        <v>0</v>
      </c>
      <c r="G13" s="391">
        <f t="shared" si="4"/>
        <v>60</v>
      </c>
      <c r="H13" s="442">
        <f t="shared" si="4"/>
        <v>186</v>
      </c>
      <c r="I13" s="442">
        <f>SUM(I14:I15)</f>
        <v>432</v>
      </c>
      <c r="J13" s="442">
        <f>SUM(J14:J15)</f>
        <v>211</v>
      </c>
      <c r="K13" s="442">
        <f t="shared" si="4"/>
        <v>366</v>
      </c>
      <c r="L13" s="442">
        <f t="shared" si="4"/>
        <v>34</v>
      </c>
      <c r="M13" s="442">
        <f t="shared" si="4"/>
        <v>0</v>
      </c>
      <c r="N13" s="436">
        <f t="shared" si="2"/>
        <v>2409</v>
      </c>
      <c r="O13" s="432" t="s">
        <v>44</v>
      </c>
    </row>
    <row r="14" spans="1:15" ht="16.8" customHeight="1" x14ac:dyDescent="0.3">
      <c r="A14" s="433" t="s">
        <v>6</v>
      </c>
      <c r="B14" s="434">
        <v>303</v>
      </c>
      <c r="C14" s="434">
        <v>387</v>
      </c>
      <c r="D14" s="434">
        <v>129</v>
      </c>
      <c r="E14" s="435"/>
      <c r="F14" s="435"/>
      <c r="G14" s="367">
        <v>44</v>
      </c>
      <c r="H14" s="435">
        <v>145</v>
      </c>
      <c r="I14" s="435">
        <v>399</v>
      </c>
      <c r="J14" s="435">
        <v>164</v>
      </c>
      <c r="K14" s="435">
        <v>325</v>
      </c>
      <c r="L14" s="435">
        <v>26</v>
      </c>
      <c r="M14" s="435"/>
      <c r="N14" s="436">
        <f t="shared" si="2"/>
        <v>1922</v>
      </c>
      <c r="O14" s="443" t="s">
        <v>1009</v>
      </c>
    </row>
    <row r="15" spans="1:15" ht="16.8" customHeight="1" x14ac:dyDescent="0.3">
      <c r="A15" s="433" t="s">
        <v>7</v>
      </c>
      <c r="B15" s="434">
        <v>91</v>
      </c>
      <c r="C15" s="434">
        <v>181</v>
      </c>
      <c r="D15" s="434">
        <v>29</v>
      </c>
      <c r="E15" s="435"/>
      <c r="F15" s="435"/>
      <c r="G15" s="367">
        <v>16</v>
      </c>
      <c r="H15" s="435">
        <v>41</v>
      </c>
      <c r="I15" s="435">
        <v>33</v>
      </c>
      <c r="J15" s="435">
        <v>47</v>
      </c>
      <c r="K15" s="435">
        <v>41</v>
      </c>
      <c r="L15" s="435">
        <v>8</v>
      </c>
      <c r="M15" s="435"/>
      <c r="N15" s="436">
        <f t="shared" si="2"/>
        <v>487</v>
      </c>
      <c r="O15" s="443" t="s">
        <v>477</v>
      </c>
    </row>
    <row r="16" spans="1:15" ht="16.8" customHeight="1" x14ac:dyDescent="0.3">
      <c r="A16" s="444" t="s">
        <v>719</v>
      </c>
      <c r="B16" s="441">
        <f>SUM(B17:B18)</f>
        <v>876</v>
      </c>
      <c r="C16" s="441">
        <f t="shared" ref="C16:M16" si="5">SUM(C17:C18)</f>
        <v>580</v>
      </c>
      <c r="D16" s="441">
        <f t="shared" si="5"/>
        <v>232</v>
      </c>
      <c r="E16" s="442">
        <f t="shared" si="5"/>
        <v>0</v>
      </c>
      <c r="F16" s="442">
        <f t="shared" si="5"/>
        <v>0</v>
      </c>
      <c r="G16" s="391">
        <f t="shared" si="5"/>
        <v>126</v>
      </c>
      <c r="H16" s="442">
        <f t="shared" si="5"/>
        <v>363</v>
      </c>
      <c r="I16" s="442">
        <f>SUM(I17:I18)</f>
        <v>706</v>
      </c>
      <c r="J16" s="442">
        <f>SUM(J17:J18)</f>
        <v>491</v>
      </c>
      <c r="K16" s="442">
        <f t="shared" si="5"/>
        <v>504</v>
      </c>
      <c r="L16" s="442">
        <f t="shared" si="5"/>
        <v>30</v>
      </c>
      <c r="M16" s="442">
        <f t="shared" si="5"/>
        <v>0</v>
      </c>
      <c r="N16" s="436">
        <f t="shared" si="2"/>
        <v>3908</v>
      </c>
      <c r="O16" s="432" t="s">
        <v>47</v>
      </c>
    </row>
    <row r="17" spans="1:15" ht="16.8" customHeight="1" x14ac:dyDescent="0.3">
      <c r="A17" s="433" t="s">
        <v>720</v>
      </c>
      <c r="B17" s="434">
        <v>249</v>
      </c>
      <c r="C17" s="434">
        <v>201</v>
      </c>
      <c r="D17" s="434">
        <v>46</v>
      </c>
      <c r="E17" s="435"/>
      <c r="F17" s="435"/>
      <c r="G17" s="367">
        <v>70</v>
      </c>
      <c r="H17" s="435">
        <v>100</v>
      </c>
      <c r="I17" s="435">
        <v>300</v>
      </c>
      <c r="J17" s="435">
        <v>147</v>
      </c>
      <c r="K17" s="435">
        <v>119</v>
      </c>
      <c r="L17" s="435">
        <v>15</v>
      </c>
      <c r="M17" s="435"/>
      <c r="N17" s="436">
        <f t="shared" si="2"/>
        <v>1247</v>
      </c>
      <c r="O17" s="443" t="s">
        <v>933</v>
      </c>
    </row>
    <row r="18" spans="1:15" ht="16.8" customHeight="1" x14ac:dyDescent="0.3">
      <c r="A18" s="433" t="s">
        <v>9</v>
      </c>
      <c r="B18" s="434">
        <v>627</v>
      </c>
      <c r="C18" s="434">
        <v>379</v>
      </c>
      <c r="D18" s="434">
        <v>186</v>
      </c>
      <c r="E18" s="435"/>
      <c r="F18" s="435"/>
      <c r="G18" s="367">
        <v>56</v>
      </c>
      <c r="H18" s="435">
        <v>263</v>
      </c>
      <c r="I18" s="435">
        <v>406</v>
      </c>
      <c r="J18" s="435">
        <v>344</v>
      </c>
      <c r="K18" s="435">
        <v>385</v>
      </c>
      <c r="L18" s="435">
        <v>15</v>
      </c>
      <c r="M18" s="435"/>
      <c r="N18" s="436">
        <f t="shared" si="2"/>
        <v>2661</v>
      </c>
      <c r="O18" s="443" t="s">
        <v>48</v>
      </c>
    </row>
    <row r="19" spans="1:15" ht="16.8" customHeight="1" x14ac:dyDescent="0.3">
      <c r="A19" s="440" t="s">
        <v>721</v>
      </c>
      <c r="B19" s="441">
        <f>SUM(B20:B43)</f>
        <v>116842</v>
      </c>
      <c r="C19" s="441">
        <f t="shared" ref="C19:M19" si="6">SUM(C20:C43)</f>
        <v>149023</v>
      </c>
      <c r="D19" s="441">
        <f t="shared" si="6"/>
        <v>43403</v>
      </c>
      <c r="E19" s="441">
        <f t="shared" si="6"/>
        <v>0</v>
      </c>
      <c r="F19" s="441">
        <f t="shared" si="6"/>
        <v>0</v>
      </c>
      <c r="G19" s="441">
        <f t="shared" si="6"/>
        <v>7602</v>
      </c>
      <c r="H19" s="441">
        <f t="shared" si="6"/>
        <v>42195</v>
      </c>
      <c r="I19" s="441">
        <f t="shared" si="6"/>
        <v>65684</v>
      </c>
      <c r="J19" s="441">
        <f t="shared" si="6"/>
        <v>48190</v>
      </c>
      <c r="K19" s="441">
        <f>SUM(K20:K43)</f>
        <v>48110</v>
      </c>
      <c r="L19" s="441">
        <f t="shared" si="6"/>
        <v>4860</v>
      </c>
      <c r="M19" s="441">
        <f t="shared" si="6"/>
        <v>0</v>
      </c>
      <c r="N19" s="436">
        <f t="shared" si="2"/>
        <v>525909</v>
      </c>
      <c r="O19" s="432" t="s">
        <v>49</v>
      </c>
    </row>
    <row r="20" spans="1:15" ht="16.8" customHeight="1" x14ac:dyDescent="0.3">
      <c r="A20" s="438" t="s">
        <v>722</v>
      </c>
      <c r="B20" s="434">
        <v>68843</v>
      </c>
      <c r="C20" s="434">
        <v>88743</v>
      </c>
      <c r="D20" s="434">
        <v>26125</v>
      </c>
      <c r="E20" s="435"/>
      <c r="F20" s="435"/>
      <c r="G20" s="367">
        <v>4636</v>
      </c>
      <c r="H20" s="435">
        <v>30059</v>
      </c>
      <c r="I20" s="435">
        <v>46481</v>
      </c>
      <c r="J20" s="435">
        <v>29129</v>
      </c>
      <c r="K20" s="435">
        <v>29371</v>
      </c>
      <c r="L20" s="435">
        <v>2582</v>
      </c>
      <c r="M20" s="435"/>
      <c r="N20" s="436">
        <f t="shared" si="2"/>
        <v>325969</v>
      </c>
      <c r="O20" s="443" t="s">
        <v>601</v>
      </c>
    </row>
    <row r="21" spans="1:15" ht="16.8" customHeight="1" x14ac:dyDescent="0.3">
      <c r="A21" s="433" t="s">
        <v>723</v>
      </c>
      <c r="B21" s="434">
        <v>4002</v>
      </c>
      <c r="C21" s="434">
        <v>5486</v>
      </c>
      <c r="D21" s="434">
        <v>1124</v>
      </c>
      <c r="E21" s="435"/>
      <c r="F21" s="435"/>
      <c r="G21" s="367">
        <v>323</v>
      </c>
      <c r="H21" s="435">
        <v>1056</v>
      </c>
      <c r="I21" s="435">
        <v>1247</v>
      </c>
      <c r="J21" s="435">
        <v>1377</v>
      </c>
      <c r="K21" s="435">
        <v>840</v>
      </c>
      <c r="L21" s="435">
        <v>0</v>
      </c>
      <c r="M21" s="435"/>
      <c r="N21" s="436">
        <f t="shared" si="2"/>
        <v>15455</v>
      </c>
      <c r="O21" s="443" t="s">
        <v>51</v>
      </c>
    </row>
    <row r="22" spans="1:15" ht="16.8" customHeight="1" x14ac:dyDescent="0.3">
      <c r="A22" s="438" t="s">
        <v>724</v>
      </c>
      <c r="B22" s="434">
        <v>247</v>
      </c>
      <c r="C22" s="434">
        <v>317</v>
      </c>
      <c r="D22" s="434">
        <v>145</v>
      </c>
      <c r="E22" s="435"/>
      <c r="F22" s="435"/>
      <c r="G22" s="367">
        <v>33</v>
      </c>
      <c r="H22" s="435">
        <v>66</v>
      </c>
      <c r="I22" s="435">
        <v>97</v>
      </c>
      <c r="J22" s="435">
        <v>314</v>
      </c>
      <c r="K22" s="435">
        <v>125</v>
      </c>
      <c r="L22" s="435">
        <v>54</v>
      </c>
      <c r="M22" s="435"/>
      <c r="N22" s="436">
        <f t="shared" si="2"/>
        <v>1398</v>
      </c>
      <c r="O22" s="443" t="s">
        <v>300</v>
      </c>
    </row>
    <row r="23" spans="1:15" ht="16.8" customHeight="1" x14ac:dyDescent="0.3">
      <c r="A23" s="433" t="s">
        <v>23</v>
      </c>
      <c r="B23" s="434">
        <v>11491</v>
      </c>
      <c r="C23" s="434">
        <v>11115</v>
      </c>
      <c r="D23" s="434">
        <v>3272</v>
      </c>
      <c r="E23" s="435"/>
      <c r="F23" s="435"/>
      <c r="G23" s="367">
        <v>383</v>
      </c>
      <c r="H23" s="435">
        <v>1602</v>
      </c>
      <c r="I23" s="435">
        <v>2124</v>
      </c>
      <c r="J23" s="435">
        <v>2548</v>
      </c>
      <c r="K23" s="435">
        <v>3299</v>
      </c>
      <c r="L23" s="435">
        <v>483</v>
      </c>
      <c r="M23" s="435"/>
      <c r="N23" s="436">
        <f t="shared" si="2"/>
        <v>36317</v>
      </c>
      <c r="O23" s="443" t="s">
        <v>62</v>
      </c>
    </row>
    <row r="24" spans="1:15" ht="16.8" customHeight="1" x14ac:dyDescent="0.3">
      <c r="A24" s="433" t="s">
        <v>725</v>
      </c>
      <c r="B24" s="434">
        <v>3108</v>
      </c>
      <c r="C24" s="434">
        <v>4051</v>
      </c>
      <c r="D24" s="434">
        <v>1316</v>
      </c>
      <c r="E24" s="435"/>
      <c r="F24" s="435"/>
      <c r="G24" s="367">
        <v>260</v>
      </c>
      <c r="H24" s="435">
        <v>1426</v>
      </c>
      <c r="I24" s="435">
        <v>2078</v>
      </c>
      <c r="J24" s="435">
        <v>2055</v>
      </c>
      <c r="K24" s="435">
        <v>1272</v>
      </c>
      <c r="L24" s="435">
        <v>339</v>
      </c>
      <c r="M24" s="435"/>
      <c r="N24" s="436">
        <f t="shared" si="2"/>
        <v>15905</v>
      </c>
      <c r="O24" s="443" t="s">
        <v>263</v>
      </c>
    </row>
    <row r="25" spans="1:15" ht="16.8" customHeight="1" x14ac:dyDescent="0.3">
      <c r="A25" s="433" t="s">
        <v>12</v>
      </c>
      <c r="B25" s="434">
        <v>22657</v>
      </c>
      <c r="C25" s="434">
        <v>29948</v>
      </c>
      <c r="D25" s="434">
        <v>8520</v>
      </c>
      <c r="E25" s="435"/>
      <c r="F25" s="435"/>
      <c r="G25" s="367">
        <v>820</v>
      </c>
      <c r="H25" s="435">
        <v>5179</v>
      </c>
      <c r="I25" s="435">
        <v>9956</v>
      </c>
      <c r="J25" s="435">
        <v>9916</v>
      </c>
      <c r="K25" s="435">
        <v>10328</v>
      </c>
      <c r="L25" s="435">
        <v>851</v>
      </c>
      <c r="M25" s="435"/>
      <c r="N25" s="436">
        <f t="shared" si="2"/>
        <v>98175</v>
      </c>
      <c r="O25" s="443" t="s">
        <v>478</v>
      </c>
    </row>
    <row r="26" spans="1:15" ht="30.6" customHeight="1" x14ac:dyDescent="0.3">
      <c r="A26" s="445" t="s">
        <v>1000</v>
      </c>
      <c r="B26" s="434">
        <v>699</v>
      </c>
      <c r="C26" s="434">
        <v>1061</v>
      </c>
      <c r="D26" s="434">
        <v>303</v>
      </c>
      <c r="E26" s="435"/>
      <c r="F26" s="435"/>
      <c r="G26" s="367">
        <f>118+22</f>
        <v>140</v>
      </c>
      <c r="H26" s="435">
        <f>142+93+20</f>
        <v>255</v>
      </c>
      <c r="I26" s="435">
        <v>195</v>
      </c>
      <c r="J26" s="435">
        <v>57</v>
      </c>
      <c r="K26" s="435">
        <v>280</v>
      </c>
      <c r="L26" s="435">
        <v>46</v>
      </c>
      <c r="M26" s="435"/>
      <c r="N26" s="436">
        <f t="shared" si="2"/>
        <v>3036</v>
      </c>
      <c r="O26" s="443" t="s">
        <v>52</v>
      </c>
    </row>
    <row r="27" spans="1:15" ht="16.8" customHeight="1" x14ac:dyDescent="0.3">
      <c r="A27" s="433" t="s">
        <v>14</v>
      </c>
      <c r="B27" s="434">
        <v>502</v>
      </c>
      <c r="C27" s="434">
        <v>950</v>
      </c>
      <c r="D27" s="434">
        <v>169</v>
      </c>
      <c r="E27" s="435"/>
      <c r="F27" s="435"/>
      <c r="G27" s="367">
        <v>38</v>
      </c>
      <c r="H27" s="435">
        <v>101</v>
      </c>
      <c r="I27" s="435">
        <v>119</v>
      </c>
      <c r="J27" s="435">
        <v>74</v>
      </c>
      <c r="K27" s="435">
        <v>58</v>
      </c>
      <c r="L27" s="435">
        <v>1</v>
      </c>
      <c r="M27" s="435"/>
      <c r="N27" s="436">
        <f t="shared" si="2"/>
        <v>2012</v>
      </c>
      <c r="O27" s="439" t="s">
        <v>602</v>
      </c>
    </row>
    <row r="28" spans="1:15" ht="16.8" customHeight="1" x14ac:dyDescent="0.3">
      <c r="A28" s="433" t="s">
        <v>15</v>
      </c>
      <c r="B28" s="434">
        <v>604</v>
      </c>
      <c r="C28" s="434">
        <v>634</v>
      </c>
      <c r="D28" s="434">
        <v>244</v>
      </c>
      <c r="E28" s="435"/>
      <c r="F28" s="435"/>
      <c r="G28" s="367">
        <v>24</v>
      </c>
      <c r="H28" s="435">
        <v>116</v>
      </c>
      <c r="I28" s="435">
        <v>142</v>
      </c>
      <c r="J28" s="435">
        <v>162</v>
      </c>
      <c r="K28" s="435">
        <v>141</v>
      </c>
      <c r="L28" s="435">
        <v>56</v>
      </c>
      <c r="M28" s="435"/>
      <c r="N28" s="436">
        <f t="shared" si="2"/>
        <v>2123</v>
      </c>
      <c r="O28" s="443" t="s">
        <v>480</v>
      </c>
    </row>
    <row r="29" spans="1:15" ht="16.8" customHeight="1" x14ac:dyDescent="0.3">
      <c r="A29" s="433" t="s">
        <v>726</v>
      </c>
      <c r="B29" s="434">
        <v>0</v>
      </c>
      <c r="C29" s="434">
        <v>0</v>
      </c>
      <c r="D29" s="434">
        <v>0</v>
      </c>
      <c r="E29" s="435"/>
      <c r="F29" s="435"/>
      <c r="G29" s="367">
        <v>0</v>
      </c>
      <c r="H29" s="435">
        <v>0</v>
      </c>
      <c r="I29" s="435">
        <v>0</v>
      </c>
      <c r="J29" s="435">
        <v>0</v>
      </c>
      <c r="K29" s="435">
        <v>0</v>
      </c>
      <c r="L29" s="435">
        <v>0</v>
      </c>
      <c r="M29" s="435"/>
      <c r="N29" s="436">
        <f t="shared" si="2"/>
        <v>0</v>
      </c>
      <c r="O29" s="443" t="s">
        <v>395</v>
      </c>
    </row>
    <row r="30" spans="1:15" ht="16.8" customHeight="1" x14ac:dyDescent="0.3">
      <c r="A30" s="433" t="s">
        <v>314</v>
      </c>
      <c r="B30" s="434">
        <v>79</v>
      </c>
      <c r="C30" s="434">
        <v>132</v>
      </c>
      <c r="D30" s="434">
        <v>81</v>
      </c>
      <c r="E30" s="435"/>
      <c r="F30" s="435"/>
      <c r="G30" s="367">
        <v>26</v>
      </c>
      <c r="H30" s="435">
        <v>74</v>
      </c>
      <c r="I30" s="435">
        <v>107</v>
      </c>
      <c r="J30" s="435">
        <v>80</v>
      </c>
      <c r="K30" s="435">
        <v>88</v>
      </c>
      <c r="L30" s="435">
        <v>0</v>
      </c>
      <c r="M30" s="435"/>
      <c r="N30" s="436">
        <f t="shared" si="2"/>
        <v>667</v>
      </c>
      <c r="O30" s="443" t="s">
        <v>389</v>
      </c>
    </row>
    <row r="31" spans="1:15" ht="16.8" customHeight="1" x14ac:dyDescent="0.3">
      <c r="A31" s="433" t="s">
        <v>390</v>
      </c>
      <c r="B31" s="434">
        <v>19</v>
      </c>
      <c r="C31" s="434">
        <v>61</v>
      </c>
      <c r="D31" s="434">
        <v>21</v>
      </c>
      <c r="E31" s="435"/>
      <c r="F31" s="435"/>
      <c r="G31" s="367">
        <v>28</v>
      </c>
      <c r="H31" s="435">
        <v>92</v>
      </c>
      <c r="I31" s="435">
        <v>91</v>
      </c>
      <c r="J31" s="435">
        <v>30</v>
      </c>
      <c r="K31" s="435">
        <v>46</v>
      </c>
      <c r="L31" s="435">
        <v>13</v>
      </c>
      <c r="M31" s="435"/>
      <c r="N31" s="436">
        <f t="shared" si="2"/>
        <v>401</v>
      </c>
      <c r="O31" s="443" t="s">
        <v>481</v>
      </c>
    </row>
    <row r="32" spans="1:15" ht="16.8" customHeight="1" x14ac:dyDescent="0.3">
      <c r="A32" s="433" t="s">
        <v>16</v>
      </c>
      <c r="B32" s="434">
        <v>0</v>
      </c>
      <c r="C32" s="434">
        <v>0</v>
      </c>
      <c r="D32" s="434">
        <v>0</v>
      </c>
      <c r="E32" s="435"/>
      <c r="F32" s="435"/>
      <c r="G32" s="367"/>
      <c r="H32" s="435">
        <v>0</v>
      </c>
      <c r="I32" s="435">
        <v>0</v>
      </c>
      <c r="J32" s="435">
        <v>0</v>
      </c>
      <c r="K32" s="435">
        <v>0</v>
      </c>
      <c r="L32" s="435">
        <v>0</v>
      </c>
      <c r="M32" s="435"/>
      <c r="N32" s="436">
        <f t="shared" si="2"/>
        <v>0</v>
      </c>
      <c r="O32" s="443" t="s">
        <v>55</v>
      </c>
    </row>
    <row r="33" spans="1:15" ht="16.8" customHeight="1" x14ac:dyDescent="0.3">
      <c r="A33" s="433" t="s">
        <v>17</v>
      </c>
      <c r="B33" s="434">
        <v>1125</v>
      </c>
      <c r="C33" s="434">
        <v>1163</v>
      </c>
      <c r="D33" s="434">
        <v>800</v>
      </c>
      <c r="E33" s="435"/>
      <c r="F33" s="435"/>
      <c r="G33" s="367">
        <v>496</v>
      </c>
      <c r="H33" s="435">
        <v>443</v>
      </c>
      <c r="I33" s="435">
        <v>452</v>
      </c>
      <c r="J33" s="435">
        <v>588</v>
      </c>
      <c r="K33" s="435">
        <v>819</v>
      </c>
      <c r="L33" s="435">
        <v>383</v>
      </c>
      <c r="M33" s="435"/>
      <c r="N33" s="436">
        <f t="shared" si="2"/>
        <v>6269</v>
      </c>
      <c r="O33" s="443" t="s">
        <v>56</v>
      </c>
    </row>
    <row r="34" spans="1:15" ht="16.8" customHeight="1" x14ac:dyDescent="0.3">
      <c r="A34" s="433" t="s">
        <v>315</v>
      </c>
      <c r="B34" s="434">
        <v>1438</v>
      </c>
      <c r="C34" s="434">
        <v>2148</v>
      </c>
      <c r="D34" s="434">
        <v>581</v>
      </c>
      <c r="E34" s="435"/>
      <c r="F34" s="435"/>
      <c r="G34" s="367">
        <v>92</v>
      </c>
      <c r="H34" s="435">
        <v>317</v>
      </c>
      <c r="I34" s="435">
        <v>351</v>
      </c>
      <c r="J34" s="435">
        <v>316</v>
      </c>
      <c r="K34" s="435">
        <v>410</v>
      </c>
      <c r="L34" s="435">
        <v>0</v>
      </c>
      <c r="M34" s="435"/>
      <c r="N34" s="436">
        <f t="shared" si="2"/>
        <v>5653</v>
      </c>
      <c r="O34" s="443" t="s">
        <v>57</v>
      </c>
    </row>
    <row r="35" spans="1:15" ht="16.8" customHeight="1" x14ac:dyDescent="0.3">
      <c r="A35" s="433" t="s">
        <v>727</v>
      </c>
      <c r="B35" s="434">
        <v>970</v>
      </c>
      <c r="C35" s="434">
        <v>1481</v>
      </c>
      <c r="D35" s="434">
        <v>274</v>
      </c>
      <c r="E35" s="435"/>
      <c r="F35" s="435"/>
      <c r="G35" s="367">
        <v>73</v>
      </c>
      <c r="H35" s="435">
        <v>303</v>
      </c>
      <c r="I35" s="435">
        <v>389</v>
      </c>
      <c r="J35" s="435">
        <v>701</v>
      </c>
      <c r="K35" s="435">
        <v>488</v>
      </c>
      <c r="L35" s="435">
        <v>51</v>
      </c>
      <c r="M35" s="435"/>
      <c r="N35" s="436">
        <f t="shared" si="2"/>
        <v>4730</v>
      </c>
      <c r="O35" s="443" t="s">
        <v>393</v>
      </c>
    </row>
    <row r="36" spans="1:15" ht="16.8" customHeight="1" x14ac:dyDescent="0.3">
      <c r="A36" s="433" t="s">
        <v>728</v>
      </c>
      <c r="B36" s="434">
        <v>25</v>
      </c>
      <c r="C36" s="434">
        <v>75</v>
      </c>
      <c r="D36" s="434">
        <v>110</v>
      </c>
      <c r="E36" s="435"/>
      <c r="F36" s="435"/>
      <c r="G36" s="367">
        <v>94</v>
      </c>
      <c r="H36" s="435">
        <v>163</v>
      </c>
      <c r="I36" s="435">
        <v>169</v>
      </c>
      <c r="J36" s="435">
        <v>68</v>
      </c>
      <c r="K36" s="435">
        <v>73</v>
      </c>
      <c r="L36" s="435">
        <v>0</v>
      </c>
      <c r="M36" s="435"/>
      <c r="N36" s="436">
        <f t="shared" si="2"/>
        <v>777</v>
      </c>
      <c r="O36" s="443" t="s">
        <v>830</v>
      </c>
    </row>
    <row r="37" spans="1:15" ht="16.8" customHeight="1" x14ac:dyDescent="0.3">
      <c r="A37" s="433" t="s">
        <v>632</v>
      </c>
      <c r="B37" s="434">
        <v>130</v>
      </c>
      <c r="C37" s="434">
        <v>346</v>
      </c>
      <c r="D37" s="434">
        <v>66</v>
      </c>
      <c r="E37" s="435"/>
      <c r="F37" s="435"/>
      <c r="G37" s="367">
        <v>0</v>
      </c>
      <c r="H37" s="435">
        <v>98</v>
      </c>
      <c r="I37" s="435">
        <v>215</v>
      </c>
      <c r="J37" s="435">
        <v>153</v>
      </c>
      <c r="K37" s="435">
        <v>153</v>
      </c>
      <c r="L37" s="435">
        <v>0</v>
      </c>
      <c r="M37" s="435"/>
      <c r="N37" s="436">
        <f t="shared" si="2"/>
        <v>1161</v>
      </c>
      <c r="O37" s="443" t="s">
        <v>848</v>
      </c>
    </row>
    <row r="38" spans="1:15" ht="16.8" customHeight="1" x14ac:dyDescent="0.3">
      <c r="A38" s="433" t="s">
        <v>20</v>
      </c>
      <c r="B38" s="434">
        <v>12</v>
      </c>
      <c r="C38" s="434">
        <v>46</v>
      </c>
      <c r="D38" s="434">
        <v>40</v>
      </c>
      <c r="E38" s="435"/>
      <c r="F38" s="435"/>
      <c r="G38" s="367">
        <v>71</v>
      </c>
      <c r="H38" s="435">
        <v>358</v>
      </c>
      <c r="I38" s="435">
        <v>507</v>
      </c>
      <c r="J38" s="435">
        <v>221</v>
      </c>
      <c r="K38" s="435">
        <v>158</v>
      </c>
      <c r="L38" s="435">
        <v>1</v>
      </c>
      <c r="M38" s="435"/>
      <c r="N38" s="436">
        <f t="shared" si="2"/>
        <v>1414</v>
      </c>
      <c r="O38" s="443" t="s">
        <v>394</v>
      </c>
    </row>
    <row r="39" spans="1:15" ht="16.8" customHeight="1" x14ac:dyDescent="0.3">
      <c r="A39" s="433" t="s">
        <v>1001</v>
      </c>
      <c r="B39" s="434">
        <v>0</v>
      </c>
      <c r="C39" s="434">
        <v>0</v>
      </c>
      <c r="D39" s="434">
        <v>0</v>
      </c>
      <c r="E39" s="435"/>
      <c r="F39" s="435"/>
      <c r="G39" s="367"/>
      <c r="H39" s="435">
        <v>0</v>
      </c>
      <c r="I39" s="435">
        <v>0</v>
      </c>
      <c r="J39" s="435">
        <v>0</v>
      </c>
      <c r="K39" s="435">
        <v>0</v>
      </c>
      <c r="L39" s="435">
        <v>0</v>
      </c>
      <c r="M39" s="435"/>
      <c r="N39" s="436">
        <f t="shared" si="2"/>
        <v>0</v>
      </c>
      <c r="O39" s="443" t="s">
        <v>60</v>
      </c>
    </row>
    <row r="40" spans="1:15" s="397" customFormat="1" ht="25.5" customHeight="1" x14ac:dyDescent="0.3">
      <c r="A40" s="366" t="s">
        <v>1032</v>
      </c>
      <c r="B40" s="367">
        <v>886</v>
      </c>
      <c r="C40" s="367">
        <v>1266</v>
      </c>
      <c r="D40" s="367">
        <v>212</v>
      </c>
      <c r="E40" s="414"/>
      <c r="F40" s="414"/>
      <c r="G40" s="367">
        <v>65</v>
      </c>
      <c r="H40" s="414">
        <v>174</v>
      </c>
      <c r="I40" s="414">
        <v>237</v>
      </c>
      <c r="J40" s="414">
        <v>143</v>
      </c>
      <c r="K40" s="414">
        <v>0</v>
      </c>
      <c r="L40" s="414">
        <v>0</v>
      </c>
      <c r="M40" s="414"/>
      <c r="N40" s="463">
        <f t="shared" si="2"/>
        <v>2983</v>
      </c>
      <c r="O40" s="443" t="s">
        <v>1048</v>
      </c>
    </row>
    <row r="41" spans="1:15" ht="16.8" customHeight="1" x14ac:dyDescent="0.3">
      <c r="A41" s="433" t="s">
        <v>988</v>
      </c>
      <c r="B41" s="434">
        <v>5</v>
      </c>
      <c r="C41" s="434">
        <v>0</v>
      </c>
      <c r="D41" s="434">
        <v>0</v>
      </c>
      <c r="E41" s="435"/>
      <c r="F41" s="435"/>
      <c r="G41" s="367">
        <v>0</v>
      </c>
      <c r="H41" s="435">
        <v>313</v>
      </c>
      <c r="I41" s="435">
        <v>540</v>
      </c>
      <c r="J41" s="435">
        <v>174</v>
      </c>
      <c r="K41" s="435">
        <v>16</v>
      </c>
      <c r="L41" s="435">
        <v>0</v>
      </c>
      <c r="M41" s="435"/>
      <c r="N41" s="436">
        <f t="shared" si="2"/>
        <v>1048</v>
      </c>
      <c r="O41" s="443" t="s">
        <v>1027</v>
      </c>
    </row>
    <row r="42" spans="1:15" ht="16.8" customHeight="1" x14ac:dyDescent="0.3">
      <c r="A42" s="433" t="s">
        <v>1041</v>
      </c>
      <c r="B42" s="434">
        <v>0</v>
      </c>
      <c r="C42" s="434">
        <v>0</v>
      </c>
      <c r="D42" s="434">
        <v>0</v>
      </c>
      <c r="E42" s="435"/>
      <c r="F42" s="435"/>
      <c r="G42" s="367"/>
      <c r="H42" s="435">
        <v>0</v>
      </c>
      <c r="I42" s="435">
        <v>153</v>
      </c>
      <c r="J42" s="435">
        <v>76</v>
      </c>
      <c r="K42" s="435">
        <v>108</v>
      </c>
      <c r="L42" s="435">
        <v>0</v>
      </c>
      <c r="M42" s="435"/>
      <c r="N42" s="436">
        <f t="shared" si="2"/>
        <v>337</v>
      </c>
      <c r="O42" s="443" t="s">
        <v>1049</v>
      </c>
    </row>
    <row r="43" spans="1:15" ht="32.85" customHeight="1" x14ac:dyDescent="0.3">
      <c r="A43" s="445" t="s">
        <v>1042</v>
      </c>
      <c r="B43" s="434">
        <v>0</v>
      </c>
      <c r="C43" s="434">
        <v>0</v>
      </c>
      <c r="D43" s="434">
        <v>0</v>
      </c>
      <c r="E43" s="435"/>
      <c r="F43" s="435"/>
      <c r="G43" s="367"/>
      <c r="H43" s="435">
        <v>0</v>
      </c>
      <c r="I43" s="435">
        <v>34</v>
      </c>
      <c r="J43" s="435">
        <v>8</v>
      </c>
      <c r="K43" s="435">
        <v>37</v>
      </c>
      <c r="L43" s="435">
        <v>0</v>
      </c>
      <c r="M43" s="435"/>
      <c r="N43" s="436">
        <f t="shared" si="2"/>
        <v>79</v>
      </c>
      <c r="O43" s="443" t="s">
        <v>1050</v>
      </c>
    </row>
    <row r="44" spans="1:15" ht="16.8" customHeight="1" x14ac:dyDescent="0.3">
      <c r="A44" s="440" t="s">
        <v>730</v>
      </c>
      <c r="B44" s="441">
        <f>SUM(B45:B46)</f>
        <v>691</v>
      </c>
      <c r="C44" s="441">
        <f t="shared" ref="C44:M44" si="7">SUM(C45:C46)</f>
        <v>733</v>
      </c>
      <c r="D44" s="441">
        <f t="shared" si="7"/>
        <v>145</v>
      </c>
      <c r="E44" s="442">
        <f t="shared" si="7"/>
        <v>0</v>
      </c>
      <c r="F44" s="442">
        <f t="shared" si="7"/>
        <v>0</v>
      </c>
      <c r="G44" s="391">
        <f t="shared" si="7"/>
        <v>103</v>
      </c>
      <c r="H44" s="442">
        <f t="shared" si="7"/>
        <v>523</v>
      </c>
      <c r="I44" s="442">
        <f>SUM(I45:I46)</f>
        <v>706</v>
      </c>
      <c r="J44" s="442">
        <f>SUM(J45:J46)</f>
        <v>515</v>
      </c>
      <c r="K44" s="442">
        <f t="shared" si="7"/>
        <v>394</v>
      </c>
      <c r="L44" s="442">
        <f t="shared" si="7"/>
        <v>107</v>
      </c>
      <c r="M44" s="442">
        <f t="shared" si="7"/>
        <v>0</v>
      </c>
      <c r="N44" s="436">
        <f t="shared" si="2"/>
        <v>3917</v>
      </c>
      <c r="O44" s="432" t="s">
        <v>64</v>
      </c>
    </row>
    <row r="45" spans="1:15" ht="16.8" customHeight="1" x14ac:dyDescent="0.3">
      <c r="A45" s="433" t="s">
        <v>27</v>
      </c>
      <c r="B45" s="434">
        <v>46</v>
      </c>
      <c r="C45" s="434">
        <v>117</v>
      </c>
      <c r="D45" s="434">
        <v>2</v>
      </c>
      <c r="E45" s="435"/>
      <c r="F45" s="435"/>
      <c r="G45" s="367">
        <v>31</v>
      </c>
      <c r="H45" s="435">
        <v>58</v>
      </c>
      <c r="I45" s="435">
        <v>62</v>
      </c>
      <c r="J45" s="435">
        <v>43</v>
      </c>
      <c r="K45" s="435">
        <v>357</v>
      </c>
      <c r="L45" s="435">
        <v>5</v>
      </c>
      <c r="M45" s="435"/>
      <c r="N45" s="436">
        <f t="shared" si="2"/>
        <v>721</v>
      </c>
      <c r="O45" s="443" t="s">
        <v>486</v>
      </c>
    </row>
    <row r="46" spans="1:15" ht="16.8" customHeight="1" x14ac:dyDescent="0.3">
      <c r="A46" s="433" t="s">
        <v>636</v>
      </c>
      <c r="B46" s="434">
        <v>645</v>
      </c>
      <c r="C46" s="434">
        <v>616</v>
      </c>
      <c r="D46" s="434">
        <v>143</v>
      </c>
      <c r="E46" s="435"/>
      <c r="F46" s="435"/>
      <c r="G46" s="367">
        <v>72</v>
      </c>
      <c r="H46" s="435">
        <v>465</v>
      </c>
      <c r="I46" s="435">
        <v>644</v>
      </c>
      <c r="J46" s="435">
        <v>472</v>
      </c>
      <c r="K46" s="435">
        <v>37</v>
      </c>
      <c r="L46" s="435">
        <v>102</v>
      </c>
      <c r="M46" s="435"/>
      <c r="N46" s="436">
        <f t="shared" si="2"/>
        <v>3196</v>
      </c>
      <c r="O46" s="443" t="s">
        <v>891</v>
      </c>
    </row>
    <row r="47" spans="1:15" ht="16.8" customHeight="1" x14ac:dyDescent="0.3">
      <c r="A47" s="440" t="s">
        <v>731</v>
      </c>
      <c r="B47" s="441">
        <f>SUM(B48:B52)</f>
        <v>2986</v>
      </c>
      <c r="C47" s="441">
        <f t="shared" ref="C47:M47" si="8">SUM(C48:C52)</f>
        <v>4085</v>
      </c>
      <c r="D47" s="441">
        <f t="shared" si="8"/>
        <v>1574</v>
      </c>
      <c r="E47" s="442">
        <f t="shared" si="8"/>
        <v>0</v>
      </c>
      <c r="F47" s="442">
        <f t="shared" si="8"/>
        <v>0</v>
      </c>
      <c r="G47" s="391">
        <f t="shared" si="8"/>
        <v>444</v>
      </c>
      <c r="H47" s="442">
        <f t="shared" si="8"/>
        <v>2044</v>
      </c>
      <c r="I47" s="442">
        <f>SUM(I48:I52)</f>
        <v>2665</v>
      </c>
      <c r="J47" s="442">
        <f>SUM(J48:J52)</f>
        <v>2379</v>
      </c>
      <c r="K47" s="442">
        <f t="shared" si="8"/>
        <v>2453</v>
      </c>
      <c r="L47" s="442">
        <f t="shared" si="8"/>
        <v>152</v>
      </c>
      <c r="M47" s="442">
        <f t="shared" si="8"/>
        <v>0</v>
      </c>
      <c r="N47" s="436">
        <f t="shared" si="2"/>
        <v>18782</v>
      </c>
      <c r="O47" s="432" t="s">
        <v>67</v>
      </c>
    </row>
    <row r="48" spans="1:15" ht="16.8" customHeight="1" x14ac:dyDescent="0.3">
      <c r="A48" s="438" t="s">
        <v>685</v>
      </c>
      <c r="B48" s="434">
        <v>208</v>
      </c>
      <c r="C48" s="434">
        <v>121</v>
      </c>
      <c r="D48" s="434">
        <v>31</v>
      </c>
      <c r="E48" s="435"/>
      <c r="F48" s="435"/>
      <c r="G48" s="367">
        <v>0</v>
      </c>
      <c r="H48" s="435">
        <v>0</v>
      </c>
      <c r="I48" s="435">
        <v>0</v>
      </c>
      <c r="J48" s="435">
        <v>0</v>
      </c>
      <c r="K48" s="435">
        <v>0</v>
      </c>
      <c r="L48" s="435">
        <v>0</v>
      </c>
      <c r="M48" s="435"/>
      <c r="N48" s="436">
        <f t="shared" si="2"/>
        <v>360</v>
      </c>
      <c r="O48" s="443" t="s">
        <v>923</v>
      </c>
    </row>
    <row r="49" spans="1:15" ht="16.8" customHeight="1" x14ac:dyDescent="0.3">
      <c r="A49" s="433" t="s">
        <v>29</v>
      </c>
      <c r="B49" s="434">
        <v>944</v>
      </c>
      <c r="C49" s="434">
        <v>2109</v>
      </c>
      <c r="D49" s="434">
        <v>590</v>
      </c>
      <c r="E49" s="435"/>
      <c r="F49" s="435"/>
      <c r="G49" s="367">
        <v>226</v>
      </c>
      <c r="H49" s="435">
        <v>543</v>
      </c>
      <c r="I49" s="435">
        <v>918</v>
      </c>
      <c r="J49" s="435">
        <v>434</v>
      </c>
      <c r="K49" s="435">
        <v>598</v>
      </c>
      <c r="L49" s="435">
        <v>102</v>
      </c>
      <c r="M49" s="435"/>
      <c r="N49" s="436">
        <f t="shared" si="2"/>
        <v>6464</v>
      </c>
      <c r="O49" s="443" t="s">
        <v>487</v>
      </c>
    </row>
    <row r="50" spans="1:15" ht="16.8" customHeight="1" x14ac:dyDescent="0.3">
      <c r="A50" s="438" t="s">
        <v>30</v>
      </c>
      <c r="B50" s="434">
        <v>1733</v>
      </c>
      <c r="C50" s="434">
        <v>1583</v>
      </c>
      <c r="D50" s="434">
        <v>889</v>
      </c>
      <c r="E50" s="435"/>
      <c r="F50" s="435"/>
      <c r="G50" s="367">
        <v>166</v>
      </c>
      <c r="H50" s="435">
        <v>1369</v>
      </c>
      <c r="I50" s="435">
        <v>1573</v>
      </c>
      <c r="J50" s="435">
        <v>1845</v>
      </c>
      <c r="K50" s="435">
        <v>1701</v>
      </c>
      <c r="L50" s="435">
        <v>25</v>
      </c>
      <c r="M50" s="435"/>
      <c r="N50" s="436">
        <f t="shared" si="2"/>
        <v>10884</v>
      </c>
      <c r="O50" s="443" t="s">
        <v>69</v>
      </c>
    </row>
    <row r="51" spans="1:15" ht="16.8" customHeight="1" x14ac:dyDescent="0.3">
      <c r="A51" s="438" t="s">
        <v>683</v>
      </c>
      <c r="B51" s="434">
        <v>0</v>
      </c>
      <c r="C51" s="434">
        <v>74</v>
      </c>
      <c r="D51" s="434">
        <v>17</v>
      </c>
      <c r="E51" s="435"/>
      <c r="F51" s="435"/>
      <c r="G51" s="367">
        <v>11</v>
      </c>
      <c r="H51" s="435">
        <v>58</v>
      </c>
      <c r="I51" s="435">
        <v>77</v>
      </c>
      <c r="J51" s="435">
        <v>59</v>
      </c>
      <c r="K51" s="435">
        <v>45</v>
      </c>
      <c r="L51" s="435">
        <v>3</v>
      </c>
      <c r="M51" s="435"/>
      <c r="N51" s="436">
        <f t="shared" si="2"/>
        <v>344</v>
      </c>
      <c r="O51" s="443" t="s">
        <v>893</v>
      </c>
    </row>
    <row r="52" spans="1:15" ht="16.8" customHeight="1" x14ac:dyDescent="0.3">
      <c r="A52" s="438" t="s">
        <v>732</v>
      </c>
      <c r="B52" s="434">
        <v>101</v>
      </c>
      <c r="C52" s="434">
        <v>198</v>
      </c>
      <c r="D52" s="434">
        <v>47</v>
      </c>
      <c r="E52" s="435"/>
      <c r="F52" s="435"/>
      <c r="G52" s="367">
        <v>41</v>
      </c>
      <c r="H52" s="435">
        <v>74</v>
      </c>
      <c r="I52" s="435">
        <v>97</v>
      </c>
      <c r="J52" s="435">
        <v>41</v>
      </c>
      <c r="K52" s="435">
        <v>109</v>
      </c>
      <c r="L52" s="435">
        <v>22</v>
      </c>
      <c r="M52" s="435"/>
      <c r="N52" s="436">
        <f t="shared" si="2"/>
        <v>730</v>
      </c>
      <c r="O52" s="443" t="s">
        <v>894</v>
      </c>
    </row>
    <row r="53" spans="1:15" ht="16.8" customHeight="1" x14ac:dyDescent="0.3">
      <c r="A53" s="440" t="s">
        <v>976</v>
      </c>
      <c r="B53" s="441">
        <f>SUM(B54:B54)</f>
        <v>0</v>
      </c>
      <c r="C53" s="441">
        <f t="shared" ref="C53:M53" si="9">SUM(C54:C54)</f>
        <v>13</v>
      </c>
      <c r="D53" s="441">
        <f t="shared" si="9"/>
        <v>14</v>
      </c>
      <c r="E53" s="442">
        <f t="shared" si="9"/>
        <v>0</v>
      </c>
      <c r="F53" s="442">
        <f t="shared" si="9"/>
        <v>0</v>
      </c>
      <c r="G53" s="391">
        <f t="shared" si="9"/>
        <v>0</v>
      </c>
      <c r="H53" s="442">
        <f t="shared" si="9"/>
        <v>4</v>
      </c>
      <c r="I53" s="442">
        <f>SUM(I54:I54)</f>
        <v>33</v>
      </c>
      <c r="J53" s="442">
        <f>SUM(J54:J54)</f>
        <v>8</v>
      </c>
      <c r="K53" s="442">
        <f t="shared" si="9"/>
        <v>9</v>
      </c>
      <c r="L53" s="442">
        <f t="shared" si="9"/>
        <v>0</v>
      </c>
      <c r="M53" s="442">
        <f t="shared" si="9"/>
        <v>0</v>
      </c>
      <c r="N53" s="436">
        <f t="shared" si="2"/>
        <v>81</v>
      </c>
      <c r="O53" s="432" t="s">
        <v>1010</v>
      </c>
    </row>
    <row r="54" spans="1:15" ht="16.8" customHeight="1" x14ac:dyDescent="0.3">
      <c r="A54" s="438" t="s">
        <v>977</v>
      </c>
      <c r="B54" s="434">
        <v>0</v>
      </c>
      <c r="C54" s="434">
        <v>13</v>
      </c>
      <c r="D54" s="434">
        <v>14</v>
      </c>
      <c r="E54" s="435"/>
      <c r="F54" s="435"/>
      <c r="G54" s="367">
        <v>0</v>
      </c>
      <c r="H54" s="435">
        <v>4</v>
      </c>
      <c r="I54" s="435">
        <v>33</v>
      </c>
      <c r="J54" s="435">
        <v>8</v>
      </c>
      <c r="K54" s="435">
        <v>9</v>
      </c>
      <c r="L54" s="435">
        <v>0</v>
      </c>
      <c r="M54" s="435"/>
      <c r="N54" s="436">
        <f t="shared" si="2"/>
        <v>81</v>
      </c>
      <c r="O54" s="443" t="s">
        <v>1011</v>
      </c>
    </row>
    <row r="55" spans="1:15" ht="16.8" customHeight="1" x14ac:dyDescent="0.3">
      <c r="A55" s="440" t="s">
        <v>733</v>
      </c>
      <c r="B55" s="441">
        <f>SUM(B56:B56)</f>
        <v>120</v>
      </c>
      <c r="C55" s="441">
        <f t="shared" ref="C55:M55" si="10">SUM(C56:C56)</f>
        <v>70</v>
      </c>
      <c r="D55" s="441">
        <f t="shared" si="10"/>
        <v>15</v>
      </c>
      <c r="E55" s="442">
        <f t="shared" si="10"/>
        <v>0</v>
      </c>
      <c r="F55" s="442">
        <f t="shared" si="10"/>
        <v>0</v>
      </c>
      <c r="G55" s="391">
        <f t="shared" si="10"/>
        <v>16</v>
      </c>
      <c r="H55" s="442">
        <f t="shared" si="10"/>
        <v>34</v>
      </c>
      <c r="I55" s="442">
        <f>SUM(I56:I56)</f>
        <v>94</v>
      </c>
      <c r="J55" s="442">
        <f>SUM(J56:J56)</f>
        <v>68</v>
      </c>
      <c r="K55" s="442">
        <f t="shared" si="10"/>
        <v>72</v>
      </c>
      <c r="L55" s="442">
        <f t="shared" si="10"/>
        <v>0</v>
      </c>
      <c r="M55" s="442">
        <f t="shared" si="10"/>
        <v>0</v>
      </c>
      <c r="N55" s="436">
        <f t="shared" si="2"/>
        <v>489</v>
      </c>
      <c r="O55" s="432" t="s">
        <v>265</v>
      </c>
    </row>
    <row r="56" spans="1:15" ht="16.8" customHeight="1" x14ac:dyDescent="0.3">
      <c r="A56" s="433" t="s">
        <v>260</v>
      </c>
      <c r="B56" s="434">
        <v>120</v>
      </c>
      <c r="C56" s="434">
        <v>70</v>
      </c>
      <c r="D56" s="434">
        <v>15</v>
      </c>
      <c r="E56" s="435"/>
      <c r="F56" s="435"/>
      <c r="G56" s="367">
        <v>16</v>
      </c>
      <c r="H56" s="435">
        <v>34</v>
      </c>
      <c r="I56" s="435">
        <v>94</v>
      </c>
      <c r="J56" s="435">
        <v>68</v>
      </c>
      <c r="K56" s="435">
        <v>72</v>
      </c>
      <c r="L56" s="435">
        <v>0</v>
      </c>
      <c r="M56" s="435"/>
      <c r="N56" s="436">
        <f t="shared" si="2"/>
        <v>489</v>
      </c>
      <c r="O56" s="443" t="s">
        <v>607</v>
      </c>
    </row>
    <row r="57" spans="1:15" ht="16.8" customHeight="1" x14ac:dyDescent="0.3">
      <c r="A57" s="440" t="s">
        <v>734</v>
      </c>
      <c r="B57" s="441">
        <f>SUM(B58:B71)</f>
        <v>2391</v>
      </c>
      <c r="C57" s="441">
        <f t="shared" ref="C57:M57" si="11">SUM(C58:C71)</f>
        <v>3410</v>
      </c>
      <c r="D57" s="441">
        <f t="shared" si="11"/>
        <v>1498</v>
      </c>
      <c r="E57" s="442">
        <f t="shared" si="11"/>
        <v>0</v>
      </c>
      <c r="F57" s="442">
        <f t="shared" si="11"/>
        <v>0</v>
      </c>
      <c r="G57" s="391">
        <f t="shared" si="11"/>
        <v>747</v>
      </c>
      <c r="H57" s="442">
        <f t="shared" si="11"/>
        <v>13401</v>
      </c>
      <c r="I57" s="442">
        <f>SUM(I58:I71)</f>
        <v>24605</v>
      </c>
      <c r="J57" s="442">
        <f>SUM(J58:J71)</f>
        <v>18284</v>
      </c>
      <c r="K57" s="442">
        <f t="shared" si="11"/>
        <v>16843</v>
      </c>
      <c r="L57" s="442">
        <f t="shared" si="11"/>
        <v>1297</v>
      </c>
      <c r="M57" s="442">
        <f t="shared" si="11"/>
        <v>0</v>
      </c>
      <c r="N57" s="436">
        <f t="shared" si="2"/>
        <v>82476</v>
      </c>
      <c r="O57" s="432" t="s">
        <v>70</v>
      </c>
    </row>
    <row r="58" spans="1:15" ht="16.8" customHeight="1" x14ac:dyDescent="0.3">
      <c r="A58" s="438" t="s">
        <v>979</v>
      </c>
      <c r="B58" s="434">
        <v>0</v>
      </c>
      <c r="C58" s="434">
        <v>0</v>
      </c>
      <c r="D58" s="434">
        <v>0</v>
      </c>
      <c r="E58" s="435"/>
      <c r="F58" s="435"/>
      <c r="G58" s="367">
        <v>13</v>
      </c>
      <c r="H58" s="435">
        <v>117</v>
      </c>
      <c r="I58" s="435">
        <v>203</v>
      </c>
      <c r="J58" s="435">
        <v>36</v>
      </c>
      <c r="K58" s="435">
        <v>6</v>
      </c>
      <c r="L58" s="435">
        <v>0</v>
      </c>
      <c r="M58" s="435"/>
      <c r="N58" s="436">
        <f t="shared" si="2"/>
        <v>375</v>
      </c>
      <c r="O58" s="443" t="s">
        <v>917</v>
      </c>
    </row>
    <row r="59" spans="1:15" ht="16.8" customHeight="1" x14ac:dyDescent="0.3">
      <c r="A59" s="433" t="s">
        <v>318</v>
      </c>
      <c r="B59" s="434">
        <v>0</v>
      </c>
      <c r="C59" s="434">
        <v>0</v>
      </c>
      <c r="D59" s="434">
        <v>0</v>
      </c>
      <c r="E59" s="435"/>
      <c r="F59" s="435"/>
      <c r="G59" s="367">
        <v>0</v>
      </c>
      <c r="H59" s="435">
        <v>110</v>
      </c>
      <c r="I59" s="435">
        <v>244</v>
      </c>
      <c r="J59" s="435">
        <v>96</v>
      </c>
      <c r="K59" s="435">
        <v>49</v>
      </c>
      <c r="L59" s="435">
        <v>1</v>
      </c>
      <c r="M59" s="435"/>
      <c r="N59" s="436">
        <f t="shared" si="2"/>
        <v>500</v>
      </c>
      <c r="O59" s="443" t="s">
        <v>489</v>
      </c>
    </row>
    <row r="60" spans="1:15" ht="16.8" customHeight="1" x14ac:dyDescent="0.3">
      <c r="A60" s="433" t="s">
        <v>736</v>
      </c>
      <c r="B60" s="434">
        <v>0</v>
      </c>
      <c r="C60" s="434">
        <v>0</v>
      </c>
      <c r="D60" s="434">
        <v>0</v>
      </c>
      <c r="E60" s="435"/>
      <c r="F60" s="435"/>
      <c r="G60" s="367">
        <v>30</v>
      </c>
      <c r="H60" s="435">
        <v>89</v>
      </c>
      <c r="I60" s="435">
        <v>202</v>
      </c>
      <c r="J60" s="435">
        <v>97</v>
      </c>
      <c r="K60" s="435">
        <v>71</v>
      </c>
      <c r="L60" s="435">
        <v>0</v>
      </c>
      <c r="M60" s="435"/>
      <c r="N60" s="436">
        <f t="shared" si="2"/>
        <v>489</v>
      </c>
      <c r="O60" s="443" t="s">
        <v>918</v>
      </c>
    </row>
    <row r="61" spans="1:15" ht="16.8" customHeight="1" x14ac:dyDescent="0.3">
      <c r="A61" s="445" t="s">
        <v>978</v>
      </c>
      <c r="B61" s="434">
        <v>0</v>
      </c>
      <c r="C61" s="434">
        <v>0</v>
      </c>
      <c r="D61" s="434">
        <v>0</v>
      </c>
      <c r="E61" s="435"/>
      <c r="F61" s="435"/>
      <c r="G61" s="367">
        <v>32</v>
      </c>
      <c r="H61" s="435">
        <v>133</v>
      </c>
      <c r="I61" s="435">
        <v>286</v>
      </c>
      <c r="J61" s="435">
        <v>148</v>
      </c>
      <c r="K61" s="435">
        <v>66</v>
      </c>
      <c r="L61" s="435">
        <v>0</v>
      </c>
      <c r="M61" s="435"/>
      <c r="N61" s="436">
        <f t="shared" si="2"/>
        <v>665</v>
      </c>
      <c r="O61" s="443" t="s">
        <v>919</v>
      </c>
    </row>
    <row r="62" spans="1:15" ht="16.8" customHeight="1" x14ac:dyDescent="0.3">
      <c r="A62" s="433" t="s">
        <v>608</v>
      </c>
      <c r="B62" s="434">
        <v>63</v>
      </c>
      <c r="C62" s="434">
        <v>77</v>
      </c>
      <c r="D62" s="434">
        <v>0</v>
      </c>
      <c r="E62" s="435"/>
      <c r="F62" s="435"/>
      <c r="G62" s="367">
        <v>0</v>
      </c>
      <c r="H62" s="435">
        <v>319</v>
      </c>
      <c r="I62" s="435">
        <v>428</v>
      </c>
      <c r="J62" s="435">
        <v>164</v>
      </c>
      <c r="K62" s="435">
        <v>147</v>
      </c>
      <c r="L62" s="435">
        <v>20</v>
      </c>
      <c r="M62" s="435"/>
      <c r="N62" s="436">
        <f t="shared" si="2"/>
        <v>1218</v>
      </c>
      <c r="O62" s="443" t="s">
        <v>920</v>
      </c>
    </row>
    <row r="63" spans="1:15" ht="16.8" customHeight="1" x14ac:dyDescent="0.3">
      <c r="A63" s="438" t="s">
        <v>686</v>
      </c>
      <c r="B63" s="434">
        <v>0</v>
      </c>
      <c r="C63" s="434">
        <v>49</v>
      </c>
      <c r="D63" s="434">
        <v>0</v>
      </c>
      <c r="E63" s="435"/>
      <c r="F63" s="435"/>
      <c r="G63" s="367">
        <v>0</v>
      </c>
      <c r="H63" s="435">
        <v>57</v>
      </c>
      <c r="I63" s="435">
        <v>121</v>
      </c>
      <c r="J63" s="435">
        <v>66</v>
      </c>
      <c r="K63" s="435">
        <v>49</v>
      </c>
      <c r="L63" s="435">
        <v>0</v>
      </c>
      <c r="M63" s="435"/>
      <c r="N63" s="436">
        <f t="shared" si="2"/>
        <v>342</v>
      </c>
      <c r="O63" s="443" t="s">
        <v>921</v>
      </c>
    </row>
    <row r="64" spans="1:15" ht="16.8" customHeight="1" x14ac:dyDescent="0.3">
      <c r="A64" s="433" t="s">
        <v>33</v>
      </c>
      <c r="B64" s="434">
        <v>68</v>
      </c>
      <c r="C64" s="434">
        <v>230</v>
      </c>
      <c r="D64" s="434">
        <v>58</v>
      </c>
      <c r="E64" s="435"/>
      <c r="F64" s="435"/>
      <c r="G64" s="367">
        <v>31</v>
      </c>
      <c r="H64" s="435">
        <v>629</v>
      </c>
      <c r="I64" s="435">
        <v>1194</v>
      </c>
      <c r="J64" s="435">
        <v>864</v>
      </c>
      <c r="K64" s="435">
        <v>901</v>
      </c>
      <c r="L64" s="435">
        <v>45</v>
      </c>
      <c r="M64" s="435"/>
      <c r="N64" s="436">
        <f t="shared" si="2"/>
        <v>4020</v>
      </c>
      <c r="O64" s="443" t="s">
        <v>490</v>
      </c>
    </row>
    <row r="65" spans="1:15" ht="16.8" customHeight="1" x14ac:dyDescent="0.3">
      <c r="A65" s="433" t="s">
        <v>738</v>
      </c>
      <c r="B65" s="434">
        <v>0</v>
      </c>
      <c r="C65" s="434">
        <v>70</v>
      </c>
      <c r="D65" s="434">
        <v>87</v>
      </c>
      <c r="E65" s="435"/>
      <c r="F65" s="435"/>
      <c r="G65" s="367">
        <v>20</v>
      </c>
      <c r="H65" s="435">
        <v>182</v>
      </c>
      <c r="I65" s="435">
        <v>156</v>
      </c>
      <c r="J65" s="435">
        <v>61</v>
      </c>
      <c r="K65" s="435">
        <v>82</v>
      </c>
      <c r="L65" s="435">
        <v>55</v>
      </c>
      <c r="M65" s="435"/>
      <c r="N65" s="436">
        <f t="shared" si="2"/>
        <v>713</v>
      </c>
      <c r="O65" s="443" t="s">
        <v>951</v>
      </c>
    </row>
    <row r="66" spans="1:15" ht="16.8" customHeight="1" x14ac:dyDescent="0.3">
      <c r="A66" s="438" t="s">
        <v>688</v>
      </c>
      <c r="B66" s="434">
        <v>0</v>
      </c>
      <c r="C66" s="434">
        <v>0</v>
      </c>
      <c r="D66" s="434">
        <v>0</v>
      </c>
      <c r="E66" s="435"/>
      <c r="F66" s="435"/>
      <c r="G66" s="367">
        <v>46</v>
      </c>
      <c r="H66" s="435">
        <v>162</v>
      </c>
      <c r="I66" s="435">
        <v>273</v>
      </c>
      <c r="J66" s="435">
        <v>107</v>
      </c>
      <c r="K66" s="435">
        <v>77</v>
      </c>
      <c r="L66" s="435">
        <v>0</v>
      </c>
      <c r="M66" s="435"/>
      <c r="N66" s="436">
        <f t="shared" si="2"/>
        <v>665</v>
      </c>
      <c r="O66" s="443" t="s">
        <v>922</v>
      </c>
    </row>
    <row r="67" spans="1:15" ht="16.8" customHeight="1" x14ac:dyDescent="0.3">
      <c r="A67" s="433" t="s">
        <v>739</v>
      </c>
      <c r="B67" s="434">
        <v>1687</v>
      </c>
      <c r="C67" s="434">
        <v>2028</v>
      </c>
      <c r="D67" s="434">
        <v>924</v>
      </c>
      <c r="E67" s="435"/>
      <c r="F67" s="435"/>
      <c r="G67" s="367">
        <v>380</v>
      </c>
      <c r="H67" s="435">
        <v>8640</v>
      </c>
      <c r="I67" s="435">
        <v>16195</v>
      </c>
      <c r="J67" s="435">
        <v>12075</v>
      </c>
      <c r="K67" s="435">
        <v>11805</v>
      </c>
      <c r="L67" s="435">
        <v>838</v>
      </c>
      <c r="M67" s="435"/>
      <c r="N67" s="436">
        <f t="shared" si="2"/>
        <v>54572</v>
      </c>
      <c r="O67" s="443" t="s">
        <v>610</v>
      </c>
    </row>
    <row r="68" spans="1:15" ht="16.8" customHeight="1" x14ac:dyDescent="0.3">
      <c r="A68" s="433" t="s">
        <v>35</v>
      </c>
      <c r="B68" s="434">
        <v>573</v>
      </c>
      <c r="C68" s="434">
        <v>868</v>
      </c>
      <c r="D68" s="434">
        <v>375</v>
      </c>
      <c r="E68" s="435"/>
      <c r="F68" s="435"/>
      <c r="G68" s="367">
        <v>181</v>
      </c>
      <c r="H68" s="435">
        <v>2827</v>
      </c>
      <c r="I68" s="435">
        <v>5009</v>
      </c>
      <c r="J68" s="435">
        <v>4214</v>
      </c>
      <c r="K68" s="435">
        <v>3302</v>
      </c>
      <c r="L68" s="435">
        <v>295</v>
      </c>
      <c r="M68" s="435"/>
      <c r="N68" s="436">
        <f t="shared" si="2"/>
        <v>17644</v>
      </c>
      <c r="O68" s="443" t="s">
        <v>494</v>
      </c>
    </row>
    <row r="69" spans="1:15" ht="16.8" customHeight="1" x14ac:dyDescent="0.3">
      <c r="A69" s="433" t="s">
        <v>1043</v>
      </c>
      <c r="B69" s="434">
        <v>0</v>
      </c>
      <c r="C69" s="434">
        <v>0</v>
      </c>
      <c r="D69" s="434">
        <v>0</v>
      </c>
      <c r="E69" s="435"/>
      <c r="F69" s="435"/>
      <c r="G69" s="367">
        <v>0</v>
      </c>
      <c r="H69" s="435"/>
      <c r="I69" s="435">
        <v>0</v>
      </c>
      <c r="J69" s="435">
        <v>15</v>
      </c>
      <c r="K69" s="435">
        <v>16</v>
      </c>
      <c r="L69" s="435">
        <v>5</v>
      </c>
      <c r="M69" s="435"/>
      <c r="N69" s="436">
        <f t="shared" si="2"/>
        <v>36</v>
      </c>
      <c r="O69" s="443" t="s">
        <v>1051</v>
      </c>
    </row>
    <row r="70" spans="1:15" ht="16.8" customHeight="1" x14ac:dyDescent="0.3">
      <c r="A70" s="433" t="s">
        <v>36</v>
      </c>
      <c r="B70" s="434">
        <v>0</v>
      </c>
      <c r="C70" s="434">
        <v>39</v>
      </c>
      <c r="D70" s="434">
        <v>54</v>
      </c>
      <c r="E70" s="435"/>
      <c r="F70" s="435"/>
      <c r="G70" s="367">
        <v>14</v>
      </c>
      <c r="H70" s="435">
        <v>91</v>
      </c>
      <c r="I70" s="435">
        <v>112</v>
      </c>
      <c r="J70" s="435">
        <v>196</v>
      </c>
      <c r="K70" s="435">
        <v>143</v>
      </c>
      <c r="L70" s="435">
        <v>28</v>
      </c>
      <c r="M70" s="435"/>
      <c r="N70" s="436">
        <f t="shared" si="2"/>
        <v>677</v>
      </c>
      <c r="O70" s="443" t="s">
        <v>75</v>
      </c>
    </row>
    <row r="71" spans="1:15" ht="16.8" customHeight="1" x14ac:dyDescent="0.3">
      <c r="A71" s="433" t="s">
        <v>37</v>
      </c>
      <c r="B71" s="434">
        <v>0</v>
      </c>
      <c r="C71" s="434">
        <v>49</v>
      </c>
      <c r="D71" s="434">
        <v>0</v>
      </c>
      <c r="E71" s="435"/>
      <c r="F71" s="435"/>
      <c r="G71" s="367">
        <v>0</v>
      </c>
      <c r="H71" s="435">
        <v>45</v>
      </c>
      <c r="I71" s="435">
        <v>182</v>
      </c>
      <c r="J71" s="435">
        <v>145</v>
      </c>
      <c r="K71" s="435">
        <v>129</v>
      </c>
      <c r="L71" s="435">
        <v>10</v>
      </c>
      <c r="M71" s="435"/>
      <c r="N71" s="436">
        <f t="shared" si="2"/>
        <v>560</v>
      </c>
      <c r="O71" s="443" t="s">
        <v>495</v>
      </c>
    </row>
    <row r="72" spans="1:15" ht="16.8" customHeight="1" x14ac:dyDescent="0.3">
      <c r="A72" s="440" t="s">
        <v>740</v>
      </c>
      <c r="B72" s="441">
        <f>SUM(B73:B74)</f>
        <v>54</v>
      </c>
      <c r="C72" s="441">
        <f t="shared" ref="C72:M72" si="12">SUM(C73:C74)</f>
        <v>0</v>
      </c>
      <c r="D72" s="441">
        <f t="shared" si="12"/>
        <v>2</v>
      </c>
      <c r="E72" s="442">
        <f t="shared" si="12"/>
        <v>0</v>
      </c>
      <c r="F72" s="442">
        <f t="shared" si="12"/>
        <v>0</v>
      </c>
      <c r="G72" s="391">
        <f t="shared" si="12"/>
        <v>10</v>
      </c>
      <c r="H72" s="442">
        <f t="shared" si="12"/>
        <v>17</v>
      </c>
      <c r="I72" s="442">
        <f>SUM(I73:I74)</f>
        <v>46</v>
      </c>
      <c r="J72" s="442">
        <f>SUM(J73:J74)</f>
        <v>57</v>
      </c>
      <c r="K72" s="442">
        <f t="shared" si="12"/>
        <v>62</v>
      </c>
      <c r="L72" s="442">
        <f t="shared" si="12"/>
        <v>0</v>
      </c>
      <c r="M72" s="442">
        <f t="shared" si="12"/>
        <v>0</v>
      </c>
      <c r="N72" s="436">
        <f t="shared" ref="N72:N134" si="13">SUM(B72:M72)</f>
        <v>248</v>
      </c>
      <c r="O72" s="432" t="s">
        <v>77</v>
      </c>
    </row>
    <row r="73" spans="1:15" ht="16.8" customHeight="1" x14ac:dyDescent="0.3">
      <c r="A73" s="438" t="s">
        <v>994</v>
      </c>
      <c r="B73" s="434">
        <v>54</v>
      </c>
      <c r="C73" s="434">
        <v>0</v>
      </c>
      <c r="D73" s="434">
        <v>2</v>
      </c>
      <c r="E73" s="435"/>
      <c r="F73" s="435"/>
      <c r="G73" s="367">
        <v>10</v>
      </c>
      <c r="H73" s="435">
        <v>17</v>
      </c>
      <c r="I73" s="435">
        <v>46</v>
      </c>
      <c r="J73" s="435">
        <v>57</v>
      </c>
      <c r="K73" s="435">
        <v>62</v>
      </c>
      <c r="L73" s="435">
        <v>0</v>
      </c>
      <c r="M73" s="435"/>
      <c r="N73" s="436">
        <f t="shared" si="13"/>
        <v>248</v>
      </c>
      <c r="O73" s="437" t="s">
        <v>1012</v>
      </c>
    </row>
    <row r="74" spans="1:15" ht="16.8" customHeight="1" x14ac:dyDescent="0.3">
      <c r="A74" s="433" t="s">
        <v>39</v>
      </c>
      <c r="B74" s="434">
        <v>0</v>
      </c>
      <c r="C74" s="434">
        <v>0</v>
      </c>
      <c r="D74" s="434">
        <v>0</v>
      </c>
      <c r="E74" s="435"/>
      <c r="F74" s="435"/>
      <c r="G74" s="367">
        <v>0</v>
      </c>
      <c r="H74" s="435">
        <v>0</v>
      </c>
      <c r="I74" s="435">
        <v>0</v>
      </c>
      <c r="J74" s="435">
        <v>0</v>
      </c>
      <c r="K74" s="435">
        <v>0</v>
      </c>
      <c r="L74" s="435">
        <v>0</v>
      </c>
      <c r="M74" s="435"/>
      <c r="N74" s="436">
        <f t="shared" si="13"/>
        <v>0</v>
      </c>
      <c r="O74" s="443" t="s">
        <v>952</v>
      </c>
    </row>
    <row r="75" spans="1:15" ht="16.8" customHeight="1" x14ac:dyDescent="0.3">
      <c r="A75" s="444" t="s">
        <v>741</v>
      </c>
      <c r="B75" s="441">
        <f>SUM(B76:B79)</f>
        <v>199</v>
      </c>
      <c r="C75" s="441">
        <f t="shared" ref="C75:M75" si="14">SUM(C76:C79)</f>
        <v>260</v>
      </c>
      <c r="D75" s="441">
        <f t="shared" si="14"/>
        <v>82</v>
      </c>
      <c r="E75" s="442">
        <f t="shared" si="14"/>
        <v>0</v>
      </c>
      <c r="F75" s="442">
        <f t="shared" si="14"/>
        <v>0</v>
      </c>
      <c r="G75" s="391">
        <f t="shared" si="14"/>
        <v>166</v>
      </c>
      <c r="H75" s="442">
        <f t="shared" si="14"/>
        <v>1341</v>
      </c>
      <c r="I75" s="442">
        <f>SUM(I76:I79)</f>
        <v>1675</v>
      </c>
      <c r="J75" s="442">
        <f>SUM(J76:J79)</f>
        <v>647</v>
      </c>
      <c r="K75" s="442">
        <f t="shared" si="14"/>
        <v>241</v>
      </c>
      <c r="L75" s="442">
        <f t="shared" si="14"/>
        <v>13</v>
      </c>
      <c r="M75" s="442">
        <f t="shared" si="14"/>
        <v>0</v>
      </c>
      <c r="N75" s="436">
        <f t="shared" si="13"/>
        <v>4624</v>
      </c>
      <c r="O75" s="432" t="s">
        <v>113</v>
      </c>
    </row>
    <row r="76" spans="1:15" ht="16.8" customHeight="1" x14ac:dyDescent="0.3">
      <c r="A76" s="433" t="s">
        <v>80</v>
      </c>
      <c r="B76" s="434">
        <v>112</v>
      </c>
      <c r="C76" s="434">
        <v>135</v>
      </c>
      <c r="D76" s="434">
        <v>33</v>
      </c>
      <c r="E76" s="435"/>
      <c r="F76" s="435"/>
      <c r="G76" s="367">
        <v>62</v>
      </c>
      <c r="H76" s="435">
        <v>530</v>
      </c>
      <c r="I76" s="435">
        <v>421</v>
      </c>
      <c r="J76" s="435">
        <v>228</v>
      </c>
      <c r="K76" s="435">
        <v>130</v>
      </c>
      <c r="L76" s="435">
        <v>4</v>
      </c>
      <c r="M76" s="435"/>
      <c r="N76" s="436">
        <f t="shared" si="13"/>
        <v>1655</v>
      </c>
      <c r="O76" s="443" t="s">
        <v>497</v>
      </c>
    </row>
    <row r="77" spans="1:15" ht="16.8" customHeight="1" x14ac:dyDescent="0.3">
      <c r="A77" s="433" t="s">
        <v>399</v>
      </c>
      <c r="B77" s="434">
        <v>17</v>
      </c>
      <c r="C77" s="434">
        <v>26</v>
      </c>
      <c r="D77" s="434">
        <v>6</v>
      </c>
      <c r="E77" s="435"/>
      <c r="F77" s="435"/>
      <c r="G77" s="367">
        <v>12</v>
      </c>
      <c r="H77" s="435">
        <v>147</v>
      </c>
      <c r="I77" s="435">
        <v>216</v>
      </c>
      <c r="J77" s="435">
        <v>88</v>
      </c>
      <c r="K77" s="435">
        <v>49</v>
      </c>
      <c r="L77" s="435">
        <v>0</v>
      </c>
      <c r="M77" s="435"/>
      <c r="N77" s="436">
        <f t="shared" si="13"/>
        <v>561</v>
      </c>
      <c r="O77" s="443" t="s">
        <v>498</v>
      </c>
    </row>
    <row r="78" spans="1:15" ht="16.8" customHeight="1" x14ac:dyDescent="0.3">
      <c r="A78" s="433" t="s">
        <v>82</v>
      </c>
      <c r="B78" s="434">
        <v>0</v>
      </c>
      <c r="C78" s="434">
        <v>40</v>
      </c>
      <c r="D78" s="434">
        <v>43</v>
      </c>
      <c r="E78" s="435"/>
      <c r="F78" s="435"/>
      <c r="G78" s="367">
        <v>73</v>
      </c>
      <c r="H78" s="435">
        <v>595</v>
      </c>
      <c r="I78" s="435">
        <v>899</v>
      </c>
      <c r="J78" s="435">
        <v>287</v>
      </c>
      <c r="K78" s="435">
        <v>35</v>
      </c>
      <c r="L78" s="435">
        <v>0</v>
      </c>
      <c r="M78" s="435"/>
      <c r="N78" s="436">
        <f t="shared" si="13"/>
        <v>1972</v>
      </c>
      <c r="O78" s="443" t="s">
        <v>611</v>
      </c>
    </row>
    <row r="79" spans="1:15" ht="16.8" customHeight="1" x14ac:dyDescent="0.3">
      <c r="A79" s="433" t="s">
        <v>742</v>
      </c>
      <c r="B79" s="434">
        <v>70</v>
      </c>
      <c r="C79" s="434">
        <v>59</v>
      </c>
      <c r="D79" s="434">
        <v>0</v>
      </c>
      <c r="E79" s="435"/>
      <c r="F79" s="435"/>
      <c r="G79" s="367">
        <v>19</v>
      </c>
      <c r="H79" s="435">
        <v>69</v>
      </c>
      <c r="I79" s="435">
        <v>139</v>
      </c>
      <c r="J79" s="435">
        <v>44</v>
      </c>
      <c r="K79" s="435">
        <v>27</v>
      </c>
      <c r="L79" s="435">
        <v>9</v>
      </c>
      <c r="M79" s="435"/>
      <c r="N79" s="436">
        <f t="shared" si="13"/>
        <v>436</v>
      </c>
      <c r="O79" s="443" t="s">
        <v>500</v>
      </c>
    </row>
    <row r="80" spans="1:15" ht="16.8" customHeight="1" x14ac:dyDescent="0.3">
      <c r="A80" s="440" t="s">
        <v>743</v>
      </c>
      <c r="B80" s="441">
        <f>SUM(B81:B81)</f>
        <v>0</v>
      </c>
      <c r="C80" s="441">
        <f t="shared" ref="C80:M80" si="15">SUM(C81:C81)</f>
        <v>0</v>
      </c>
      <c r="D80" s="441">
        <f t="shared" si="15"/>
        <v>0</v>
      </c>
      <c r="E80" s="442">
        <f t="shared" si="15"/>
        <v>0</v>
      </c>
      <c r="F80" s="442">
        <f t="shared" si="15"/>
        <v>0</v>
      </c>
      <c r="G80" s="391">
        <f t="shared" si="15"/>
        <v>0</v>
      </c>
      <c r="H80" s="442">
        <f t="shared" si="15"/>
        <v>338</v>
      </c>
      <c r="I80" s="442">
        <f>SUM(I81:I81)</f>
        <v>562</v>
      </c>
      <c r="J80" s="442">
        <f>SUM(J81:J81)</f>
        <v>228</v>
      </c>
      <c r="K80" s="442">
        <f t="shared" si="15"/>
        <v>42</v>
      </c>
      <c r="L80" s="442">
        <f t="shared" si="15"/>
        <v>2</v>
      </c>
      <c r="M80" s="442">
        <f t="shared" si="15"/>
        <v>0</v>
      </c>
      <c r="N80" s="436">
        <f t="shared" si="13"/>
        <v>1172</v>
      </c>
      <c r="O80" s="432" t="s">
        <v>118</v>
      </c>
    </row>
    <row r="81" spans="1:15" ht="16.8" customHeight="1" x14ac:dyDescent="0.3">
      <c r="A81" s="433" t="s">
        <v>85</v>
      </c>
      <c r="B81" s="434">
        <v>0</v>
      </c>
      <c r="C81" s="434">
        <v>0</v>
      </c>
      <c r="D81" s="434">
        <v>0</v>
      </c>
      <c r="E81" s="435"/>
      <c r="F81" s="435"/>
      <c r="G81" s="367">
        <v>0</v>
      </c>
      <c r="H81" s="435">
        <v>338</v>
      </c>
      <c r="I81" s="435">
        <v>562</v>
      </c>
      <c r="J81" s="435">
        <v>228</v>
      </c>
      <c r="K81" s="435">
        <v>42</v>
      </c>
      <c r="L81" s="435">
        <v>2</v>
      </c>
      <c r="M81" s="435"/>
      <c r="N81" s="436">
        <f t="shared" si="13"/>
        <v>1172</v>
      </c>
      <c r="O81" s="443" t="s">
        <v>953</v>
      </c>
    </row>
    <row r="82" spans="1:15" ht="16.8" customHeight="1" x14ac:dyDescent="0.3">
      <c r="A82" s="440" t="s">
        <v>744</v>
      </c>
      <c r="B82" s="441">
        <f>SUM(B83:B86)</f>
        <v>2394</v>
      </c>
      <c r="C82" s="441">
        <f t="shared" ref="C82:M82" si="16">SUM(C83:C86)</f>
        <v>5311</v>
      </c>
      <c r="D82" s="441">
        <f t="shared" si="16"/>
        <v>1893</v>
      </c>
      <c r="E82" s="442">
        <f t="shared" si="16"/>
        <v>0</v>
      </c>
      <c r="F82" s="442">
        <f t="shared" si="16"/>
        <v>0</v>
      </c>
      <c r="G82" s="391">
        <f t="shared" si="16"/>
        <v>346</v>
      </c>
      <c r="H82" s="442">
        <f t="shared" si="16"/>
        <v>3906</v>
      </c>
      <c r="I82" s="442">
        <f>SUM(I83:I86)</f>
        <v>7066</v>
      </c>
      <c r="J82" s="442">
        <f>SUM(J83:J86)</f>
        <v>3856</v>
      </c>
      <c r="K82" s="442">
        <f t="shared" si="16"/>
        <v>2863</v>
      </c>
      <c r="L82" s="442">
        <f t="shared" si="16"/>
        <v>714</v>
      </c>
      <c r="M82" s="442">
        <f t="shared" si="16"/>
        <v>0</v>
      </c>
      <c r="N82" s="436">
        <f t="shared" si="13"/>
        <v>28349</v>
      </c>
      <c r="O82" s="432" t="s">
        <v>120</v>
      </c>
    </row>
    <row r="83" spans="1:15" ht="16.8" customHeight="1" x14ac:dyDescent="0.3">
      <c r="A83" s="433" t="s">
        <v>87</v>
      </c>
      <c r="B83" s="434">
        <v>1872</v>
      </c>
      <c r="C83" s="434">
        <v>4635</v>
      </c>
      <c r="D83" s="434">
        <v>1622</v>
      </c>
      <c r="E83" s="435"/>
      <c r="F83" s="435"/>
      <c r="G83" s="367">
        <v>217</v>
      </c>
      <c r="H83" s="435">
        <v>2764</v>
      </c>
      <c r="I83" s="435">
        <v>5351</v>
      </c>
      <c r="J83" s="435">
        <v>2933</v>
      </c>
      <c r="K83" s="435">
        <v>2021</v>
      </c>
      <c r="L83" s="435">
        <v>541</v>
      </c>
      <c r="M83" s="435"/>
      <c r="N83" s="436">
        <f t="shared" si="13"/>
        <v>21956</v>
      </c>
      <c r="O83" s="443" t="s">
        <v>502</v>
      </c>
    </row>
    <row r="84" spans="1:15" ht="16.8" customHeight="1" x14ac:dyDescent="0.3">
      <c r="A84" s="433" t="s">
        <v>745</v>
      </c>
      <c r="B84" s="434">
        <v>42</v>
      </c>
      <c r="C84" s="434">
        <v>103</v>
      </c>
      <c r="D84" s="434">
        <v>66</v>
      </c>
      <c r="E84" s="435"/>
      <c r="F84" s="435"/>
      <c r="G84" s="367">
        <v>15</v>
      </c>
      <c r="H84" s="435">
        <v>136</v>
      </c>
      <c r="I84" s="435">
        <v>318</v>
      </c>
      <c r="J84" s="435">
        <v>85</v>
      </c>
      <c r="K84" s="435">
        <v>87</v>
      </c>
      <c r="L84" s="435">
        <v>20</v>
      </c>
      <c r="M84" s="435"/>
      <c r="N84" s="436">
        <f t="shared" si="13"/>
        <v>872</v>
      </c>
      <c r="O84" s="443" t="s">
        <v>503</v>
      </c>
    </row>
    <row r="85" spans="1:15" ht="16.8" customHeight="1" x14ac:dyDescent="0.3">
      <c r="A85" s="433" t="s">
        <v>980</v>
      </c>
      <c r="B85" s="434">
        <v>106</v>
      </c>
      <c r="C85" s="434">
        <v>125</v>
      </c>
      <c r="D85" s="434">
        <v>15</v>
      </c>
      <c r="E85" s="435"/>
      <c r="F85" s="435"/>
      <c r="G85" s="367">
        <v>19</v>
      </c>
      <c r="H85" s="435">
        <v>169</v>
      </c>
      <c r="I85" s="435">
        <v>266</v>
      </c>
      <c r="J85" s="435">
        <v>98</v>
      </c>
      <c r="K85" s="435">
        <v>158</v>
      </c>
      <c r="L85" s="435">
        <v>51</v>
      </c>
      <c r="M85" s="435"/>
      <c r="N85" s="436">
        <f t="shared" si="13"/>
        <v>1007</v>
      </c>
      <c r="O85" s="443" t="s">
        <v>1013</v>
      </c>
    </row>
    <row r="86" spans="1:15" ht="16.8" customHeight="1" x14ac:dyDescent="0.3">
      <c r="A86" s="433" t="s">
        <v>691</v>
      </c>
      <c r="B86" s="434">
        <v>374</v>
      </c>
      <c r="C86" s="434">
        <v>448</v>
      </c>
      <c r="D86" s="434">
        <v>190</v>
      </c>
      <c r="E86" s="435"/>
      <c r="F86" s="435"/>
      <c r="G86" s="367">
        <v>95</v>
      </c>
      <c r="H86" s="435">
        <v>837</v>
      </c>
      <c r="I86" s="435">
        <v>1131</v>
      </c>
      <c r="J86" s="435">
        <v>740</v>
      </c>
      <c r="K86" s="435">
        <v>597</v>
      </c>
      <c r="L86" s="435">
        <v>102</v>
      </c>
      <c r="M86" s="435"/>
      <c r="N86" s="436">
        <f t="shared" si="13"/>
        <v>4514</v>
      </c>
      <c r="O86" s="443" t="s">
        <v>924</v>
      </c>
    </row>
    <row r="87" spans="1:15" ht="16.8" customHeight="1" x14ac:dyDescent="0.3">
      <c r="A87" s="440" t="s">
        <v>746</v>
      </c>
      <c r="B87" s="441">
        <f>SUM(B88:B89)</f>
        <v>659</v>
      </c>
      <c r="C87" s="441">
        <f t="shared" ref="C87:M87" si="17">SUM(C88:C89)</f>
        <v>1211</v>
      </c>
      <c r="D87" s="441">
        <f t="shared" si="17"/>
        <v>285</v>
      </c>
      <c r="E87" s="442">
        <f t="shared" si="17"/>
        <v>0</v>
      </c>
      <c r="F87" s="442">
        <f t="shared" si="17"/>
        <v>0</v>
      </c>
      <c r="G87" s="391">
        <f t="shared" si="17"/>
        <v>41</v>
      </c>
      <c r="H87" s="442">
        <f t="shared" si="17"/>
        <v>215</v>
      </c>
      <c r="I87" s="442">
        <f>SUM(I88:I89)</f>
        <v>322</v>
      </c>
      <c r="J87" s="442">
        <f>SUM(J88:J89)</f>
        <v>190</v>
      </c>
      <c r="K87" s="442">
        <f t="shared" si="17"/>
        <v>250</v>
      </c>
      <c r="L87" s="442">
        <f t="shared" si="17"/>
        <v>11</v>
      </c>
      <c r="M87" s="442">
        <f t="shared" si="17"/>
        <v>0</v>
      </c>
      <c r="N87" s="436">
        <f t="shared" si="13"/>
        <v>3184</v>
      </c>
      <c r="O87" s="432" t="s">
        <v>122</v>
      </c>
    </row>
    <row r="88" spans="1:15" ht="16.8" customHeight="1" x14ac:dyDescent="0.3">
      <c r="A88" s="433" t="s">
        <v>747</v>
      </c>
      <c r="B88" s="434">
        <v>301</v>
      </c>
      <c r="C88" s="434">
        <v>392</v>
      </c>
      <c r="D88" s="434">
        <v>71</v>
      </c>
      <c r="E88" s="435"/>
      <c r="F88" s="435"/>
      <c r="G88" s="367">
        <v>18</v>
      </c>
      <c r="H88" s="435">
        <v>123</v>
      </c>
      <c r="I88" s="435">
        <v>189</v>
      </c>
      <c r="J88" s="435">
        <v>106</v>
      </c>
      <c r="K88" s="435">
        <v>85</v>
      </c>
      <c r="L88" s="435">
        <v>11</v>
      </c>
      <c r="M88" s="435"/>
      <c r="N88" s="436">
        <f t="shared" si="13"/>
        <v>1296</v>
      </c>
      <c r="O88" s="443" t="s">
        <v>505</v>
      </c>
    </row>
    <row r="89" spans="1:15" ht="16.8" customHeight="1" x14ac:dyDescent="0.3">
      <c r="A89" s="433" t="s">
        <v>89</v>
      </c>
      <c r="B89" s="434">
        <v>358</v>
      </c>
      <c r="C89" s="434">
        <v>819</v>
      </c>
      <c r="D89" s="434">
        <v>214</v>
      </c>
      <c r="E89" s="435"/>
      <c r="F89" s="435"/>
      <c r="G89" s="367">
        <v>23</v>
      </c>
      <c r="H89" s="435">
        <v>92</v>
      </c>
      <c r="I89" s="435">
        <v>133</v>
      </c>
      <c r="J89" s="435">
        <v>84</v>
      </c>
      <c r="K89" s="435">
        <v>165</v>
      </c>
      <c r="L89" s="435">
        <v>0</v>
      </c>
      <c r="M89" s="435"/>
      <c r="N89" s="436">
        <f t="shared" si="13"/>
        <v>1888</v>
      </c>
      <c r="O89" s="443" t="s">
        <v>507</v>
      </c>
    </row>
    <row r="90" spans="1:15" ht="16.8" customHeight="1" x14ac:dyDescent="0.3">
      <c r="A90" s="440" t="s">
        <v>748</v>
      </c>
      <c r="B90" s="441">
        <f>SUM(B91:B92)</f>
        <v>3649</v>
      </c>
      <c r="C90" s="441">
        <f>SUM(C91:C92)</f>
        <v>10816</v>
      </c>
      <c r="D90" s="441">
        <f>SUM(D91:D92)</f>
        <v>4615</v>
      </c>
      <c r="E90" s="442">
        <f>SUM(E91:E91)</f>
        <v>0</v>
      </c>
      <c r="F90" s="442">
        <f t="shared" ref="F90:M90" si="18">SUM(F91:F92)</f>
        <v>0</v>
      </c>
      <c r="G90" s="391">
        <f t="shared" si="18"/>
        <v>401</v>
      </c>
      <c r="H90" s="442">
        <f t="shared" si="18"/>
        <v>9365</v>
      </c>
      <c r="I90" s="442">
        <f>SUM(I91:I92)</f>
        <v>16248</v>
      </c>
      <c r="J90" s="442">
        <f>SUM(J91:J92)</f>
        <v>9918</v>
      </c>
      <c r="K90" s="442">
        <f t="shared" si="18"/>
        <v>7130</v>
      </c>
      <c r="L90" s="442">
        <f t="shared" si="18"/>
        <v>885</v>
      </c>
      <c r="M90" s="442">
        <f t="shared" si="18"/>
        <v>0</v>
      </c>
      <c r="N90" s="436">
        <f t="shared" si="13"/>
        <v>63027</v>
      </c>
      <c r="O90" s="432" t="s">
        <v>124</v>
      </c>
    </row>
    <row r="91" spans="1:15" ht="16.8" customHeight="1" x14ac:dyDescent="0.3">
      <c r="A91" s="433" t="s">
        <v>91</v>
      </c>
      <c r="B91" s="434">
        <v>3649</v>
      </c>
      <c r="C91" s="434">
        <v>10816</v>
      </c>
      <c r="D91" s="434">
        <v>4615</v>
      </c>
      <c r="E91" s="435"/>
      <c r="F91" s="435"/>
      <c r="G91" s="367">
        <v>401</v>
      </c>
      <c r="H91" s="435">
        <v>9365</v>
      </c>
      <c r="I91" s="435">
        <v>16248</v>
      </c>
      <c r="J91" s="435">
        <v>9918</v>
      </c>
      <c r="K91" s="435">
        <v>7130</v>
      </c>
      <c r="L91" s="435">
        <v>885</v>
      </c>
      <c r="M91" s="435"/>
      <c r="N91" s="436">
        <f t="shared" si="13"/>
        <v>63027</v>
      </c>
      <c r="O91" s="443" t="s">
        <v>508</v>
      </c>
    </row>
    <row r="92" spans="1:15" ht="16.8" customHeight="1" x14ac:dyDescent="0.3">
      <c r="A92" s="433" t="s">
        <v>749</v>
      </c>
      <c r="B92" s="434">
        <v>0</v>
      </c>
      <c r="C92" s="434">
        <v>0</v>
      </c>
      <c r="D92" s="434">
        <v>0</v>
      </c>
      <c r="E92" s="439"/>
      <c r="F92" s="435"/>
      <c r="G92" s="367"/>
      <c r="H92" s="435">
        <v>0</v>
      </c>
      <c r="I92" s="435">
        <v>0</v>
      </c>
      <c r="J92" s="435">
        <v>0</v>
      </c>
      <c r="K92" s="435">
        <v>0</v>
      </c>
      <c r="L92" s="435">
        <v>0</v>
      </c>
      <c r="M92" s="435"/>
      <c r="N92" s="436">
        <f t="shared" si="13"/>
        <v>0</v>
      </c>
      <c r="O92" s="443" t="s">
        <v>925</v>
      </c>
    </row>
    <row r="93" spans="1:15" ht="16.8" customHeight="1" x14ac:dyDescent="0.3">
      <c r="A93" s="444" t="s">
        <v>750</v>
      </c>
      <c r="B93" s="441">
        <f>SUM(B94:B94)</f>
        <v>47</v>
      </c>
      <c r="C93" s="441">
        <f t="shared" ref="C93:M93" si="19">SUM(C94:C94)</f>
        <v>540</v>
      </c>
      <c r="D93" s="441">
        <f t="shared" si="19"/>
        <v>23</v>
      </c>
      <c r="E93" s="442">
        <f t="shared" si="19"/>
        <v>0</v>
      </c>
      <c r="F93" s="442">
        <f t="shared" si="19"/>
        <v>0</v>
      </c>
      <c r="G93" s="391">
        <f t="shared" si="19"/>
        <v>12</v>
      </c>
      <c r="H93" s="442">
        <f t="shared" si="19"/>
        <v>120</v>
      </c>
      <c r="I93" s="442">
        <f>SUM(I94:I94)</f>
        <v>247</v>
      </c>
      <c r="J93" s="442">
        <f>SUM(J94:J94)</f>
        <v>71</v>
      </c>
      <c r="K93" s="442">
        <f t="shared" si="19"/>
        <v>29</v>
      </c>
      <c r="L93" s="442">
        <f t="shared" si="19"/>
        <v>0</v>
      </c>
      <c r="M93" s="442">
        <f t="shared" si="19"/>
        <v>0</v>
      </c>
      <c r="N93" s="436">
        <f t="shared" si="13"/>
        <v>1089</v>
      </c>
      <c r="O93" s="432" t="s">
        <v>860</v>
      </c>
    </row>
    <row r="94" spans="1:15" ht="16.8" customHeight="1" x14ac:dyDescent="0.3">
      <c r="A94" s="433" t="s">
        <v>751</v>
      </c>
      <c r="B94" s="434">
        <v>47</v>
      </c>
      <c r="C94" s="434">
        <v>540</v>
      </c>
      <c r="D94" s="434">
        <v>23</v>
      </c>
      <c r="E94" s="435"/>
      <c r="F94" s="435"/>
      <c r="G94" s="367">
        <v>12</v>
      </c>
      <c r="H94" s="435">
        <v>120</v>
      </c>
      <c r="I94" s="435">
        <v>247</v>
      </c>
      <c r="J94" s="435">
        <v>71</v>
      </c>
      <c r="K94" s="435">
        <v>29</v>
      </c>
      <c r="L94" s="435">
        <v>0</v>
      </c>
      <c r="M94" s="435"/>
      <c r="N94" s="436">
        <f t="shared" si="13"/>
        <v>1089</v>
      </c>
      <c r="O94" s="443" t="s">
        <v>926</v>
      </c>
    </row>
    <row r="95" spans="1:15" ht="16.8" customHeight="1" x14ac:dyDescent="0.3">
      <c r="A95" s="444" t="s">
        <v>752</v>
      </c>
      <c r="B95" s="441">
        <f t="shared" ref="B95:M95" si="20">SUM(B96:B99)</f>
        <v>27235</v>
      </c>
      <c r="C95" s="441">
        <f t="shared" si="20"/>
        <v>39694</v>
      </c>
      <c r="D95" s="441">
        <f t="shared" si="20"/>
        <v>8635</v>
      </c>
      <c r="E95" s="442">
        <f t="shared" si="20"/>
        <v>0</v>
      </c>
      <c r="F95" s="442">
        <f t="shared" si="20"/>
        <v>0</v>
      </c>
      <c r="G95" s="391">
        <f t="shared" si="20"/>
        <v>2460</v>
      </c>
      <c r="H95" s="442">
        <f t="shared" si="20"/>
        <v>10826</v>
      </c>
      <c r="I95" s="442">
        <f t="shared" si="20"/>
        <v>13021</v>
      </c>
      <c r="J95" s="442">
        <f t="shared" si="20"/>
        <v>9912</v>
      </c>
      <c r="K95" s="442">
        <f t="shared" si="20"/>
        <v>10269</v>
      </c>
      <c r="L95" s="442">
        <f t="shared" si="20"/>
        <v>0</v>
      </c>
      <c r="M95" s="442">
        <f t="shared" si="20"/>
        <v>0</v>
      </c>
      <c r="N95" s="436">
        <f t="shared" si="13"/>
        <v>122052</v>
      </c>
      <c r="O95" s="432" t="s">
        <v>126</v>
      </c>
    </row>
    <row r="96" spans="1:15" ht="16.8" customHeight="1" x14ac:dyDescent="0.3">
      <c r="A96" s="433" t="s">
        <v>326</v>
      </c>
      <c r="B96" s="434">
        <v>3853</v>
      </c>
      <c r="C96" s="434">
        <v>7806</v>
      </c>
      <c r="D96" s="434">
        <v>822</v>
      </c>
      <c r="E96" s="435"/>
      <c r="F96" s="435"/>
      <c r="G96" s="367">
        <v>198</v>
      </c>
      <c r="H96" s="435">
        <v>995</v>
      </c>
      <c r="I96" s="435">
        <v>1435</v>
      </c>
      <c r="J96" s="435">
        <v>1412</v>
      </c>
      <c r="K96" s="435">
        <v>1192</v>
      </c>
      <c r="L96" s="435">
        <v>0</v>
      </c>
      <c r="M96" s="435"/>
      <c r="N96" s="436">
        <f t="shared" si="13"/>
        <v>17713</v>
      </c>
      <c r="O96" s="443" t="s">
        <v>590</v>
      </c>
    </row>
    <row r="97" spans="1:15" ht="16.8" customHeight="1" x14ac:dyDescent="0.3">
      <c r="A97" s="433" t="s">
        <v>753</v>
      </c>
      <c r="B97" s="434">
        <v>5286</v>
      </c>
      <c r="C97" s="434">
        <v>7853</v>
      </c>
      <c r="D97" s="434">
        <v>1470</v>
      </c>
      <c r="E97" s="435"/>
      <c r="F97" s="435"/>
      <c r="G97" s="367">
        <v>705</v>
      </c>
      <c r="H97" s="435">
        <v>2134</v>
      </c>
      <c r="I97" s="435">
        <v>1579</v>
      </c>
      <c r="J97" s="435">
        <v>1090</v>
      </c>
      <c r="K97" s="435">
        <v>1261</v>
      </c>
      <c r="L97" s="435">
        <v>0</v>
      </c>
      <c r="M97" s="435"/>
      <c r="N97" s="436">
        <f t="shared" si="13"/>
        <v>21378</v>
      </c>
      <c r="O97" s="443" t="s">
        <v>510</v>
      </c>
    </row>
    <row r="98" spans="1:15" ht="16.8" customHeight="1" x14ac:dyDescent="0.3">
      <c r="A98" s="433" t="s">
        <v>400</v>
      </c>
      <c r="B98" s="434">
        <v>14585</v>
      </c>
      <c r="C98" s="434">
        <v>16129</v>
      </c>
      <c r="D98" s="434">
        <v>5408</v>
      </c>
      <c r="E98" s="435"/>
      <c r="F98" s="435"/>
      <c r="G98" s="367">
        <v>1262</v>
      </c>
      <c r="H98" s="435">
        <v>5875</v>
      </c>
      <c r="I98" s="435">
        <v>7514</v>
      </c>
      <c r="J98" s="435">
        <v>5414</v>
      </c>
      <c r="K98" s="435">
        <v>5820</v>
      </c>
      <c r="L98" s="435">
        <v>0</v>
      </c>
      <c r="M98" s="435"/>
      <c r="N98" s="436">
        <f t="shared" si="13"/>
        <v>62007</v>
      </c>
      <c r="O98" s="443" t="s">
        <v>512</v>
      </c>
    </row>
    <row r="99" spans="1:15" ht="16.8" customHeight="1" x14ac:dyDescent="0.3">
      <c r="A99" s="433" t="s">
        <v>981</v>
      </c>
      <c r="B99" s="434">
        <v>3511</v>
      </c>
      <c r="C99" s="434">
        <v>7906</v>
      </c>
      <c r="D99" s="434">
        <v>935</v>
      </c>
      <c r="E99" s="435"/>
      <c r="F99" s="435"/>
      <c r="G99" s="367">
        <v>295</v>
      </c>
      <c r="H99" s="435">
        <v>1822</v>
      </c>
      <c r="I99" s="435">
        <v>2493</v>
      </c>
      <c r="J99" s="435">
        <v>1996</v>
      </c>
      <c r="K99" s="435">
        <v>1996</v>
      </c>
      <c r="L99" s="435">
        <v>0</v>
      </c>
      <c r="M99" s="435"/>
      <c r="N99" s="436">
        <f t="shared" si="13"/>
        <v>20954</v>
      </c>
      <c r="O99" s="443" t="s">
        <v>1014</v>
      </c>
    </row>
    <row r="100" spans="1:15" ht="16.8" customHeight="1" x14ac:dyDescent="0.3">
      <c r="A100" s="440" t="s">
        <v>754</v>
      </c>
      <c r="B100" s="441">
        <f>SUM(B101:B103)</f>
        <v>1696</v>
      </c>
      <c r="C100" s="441">
        <f t="shared" ref="C100:M100" si="21">SUM(C101:C103)</f>
        <v>2790</v>
      </c>
      <c r="D100" s="441">
        <f t="shared" si="21"/>
        <v>850</v>
      </c>
      <c r="E100" s="442">
        <f t="shared" si="21"/>
        <v>0</v>
      </c>
      <c r="F100" s="442">
        <f t="shared" si="21"/>
        <v>0</v>
      </c>
      <c r="G100" s="391">
        <f t="shared" si="21"/>
        <v>118</v>
      </c>
      <c r="H100" s="442">
        <f t="shared" si="21"/>
        <v>804</v>
      </c>
      <c r="I100" s="442">
        <f>SUM(I101:I103)</f>
        <v>1420</v>
      </c>
      <c r="J100" s="442">
        <f>SUM(J101:J103)</f>
        <v>796</v>
      </c>
      <c r="K100" s="442">
        <f>SUM(K101:K103)</f>
        <v>673</v>
      </c>
      <c r="L100" s="442">
        <f>SUM(L101:L103)</f>
        <v>0</v>
      </c>
      <c r="M100" s="442">
        <f t="shared" si="21"/>
        <v>0</v>
      </c>
      <c r="N100" s="436">
        <f t="shared" si="13"/>
        <v>9147</v>
      </c>
      <c r="O100" s="432" t="s">
        <v>132</v>
      </c>
    </row>
    <row r="101" spans="1:15" ht="16.8" customHeight="1" x14ac:dyDescent="0.3">
      <c r="A101" s="433" t="s">
        <v>100</v>
      </c>
      <c r="B101" s="434">
        <v>1474</v>
      </c>
      <c r="C101" s="434">
        <v>2003</v>
      </c>
      <c r="D101" s="434">
        <v>750</v>
      </c>
      <c r="E101" s="435"/>
      <c r="F101" s="435"/>
      <c r="G101" s="367">
        <v>88</v>
      </c>
      <c r="H101" s="435">
        <v>549</v>
      </c>
      <c r="I101" s="435">
        <v>1108</v>
      </c>
      <c r="J101" s="435">
        <v>613</v>
      </c>
      <c r="K101" s="435">
        <v>507</v>
      </c>
      <c r="L101" s="435">
        <v>0</v>
      </c>
      <c r="M101" s="435"/>
      <c r="N101" s="436">
        <f t="shared" si="13"/>
        <v>7092</v>
      </c>
      <c r="O101" s="443" t="s">
        <v>514</v>
      </c>
    </row>
    <row r="102" spans="1:15" ht="16.8" customHeight="1" x14ac:dyDescent="0.3">
      <c r="A102" s="433" t="s">
        <v>99</v>
      </c>
      <c r="B102" s="434">
        <v>222</v>
      </c>
      <c r="C102" s="434">
        <v>787</v>
      </c>
      <c r="D102" s="434">
        <v>100</v>
      </c>
      <c r="E102" s="435"/>
      <c r="F102" s="435"/>
      <c r="G102" s="367">
        <v>30</v>
      </c>
      <c r="H102" s="435">
        <v>255</v>
      </c>
      <c r="I102" s="435">
        <v>312</v>
      </c>
      <c r="J102" s="435">
        <v>183</v>
      </c>
      <c r="K102" s="435">
        <v>166</v>
      </c>
      <c r="L102" s="435">
        <v>0</v>
      </c>
      <c r="M102" s="435"/>
      <c r="N102" s="436">
        <f t="shared" si="13"/>
        <v>2055</v>
      </c>
      <c r="O102" s="443" t="s">
        <v>513</v>
      </c>
    </row>
    <row r="103" spans="1:15" ht="16.8" customHeight="1" x14ac:dyDescent="0.3">
      <c r="A103" s="433" t="s">
        <v>970</v>
      </c>
      <c r="B103" s="434">
        <v>0</v>
      </c>
      <c r="C103" s="434">
        <v>0</v>
      </c>
      <c r="D103" s="434">
        <v>0</v>
      </c>
      <c r="E103" s="435"/>
      <c r="F103" s="435"/>
      <c r="G103" s="367"/>
      <c r="H103" s="435">
        <v>0</v>
      </c>
      <c r="I103" s="435">
        <v>0</v>
      </c>
      <c r="J103" s="435">
        <v>0</v>
      </c>
      <c r="K103" s="435">
        <v>0</v>
      </c>
      <c r="L103" s="435">
        <v>0</v>
      </c>
      <c r="M103" s="435"/>
      <c r="N103" s="436">
        <f t="shared" si="13"/>
        <v>0</v>
      </c>
      <c r="O103" s="443" t="s">
        <v>331</v>
      </c>
    </row>
    <row r="104" spans="1:15" ht="16.8" customHeight="1" x14ac:dyDescent="0.3">
      <c r="A104" s="440" t="s">
        <v>756</v>
      </c>
      <c r="B104" s="441">
        <f>SUM(B105:B107)</f>
        <v>886</v>
      </c>
      <c r="C104" s="441">
        <f t="shared" ref="C104:M104" si="22">SUM(C105:C107)</f>
        <v>2127</v>
      </c>
      <c r="D104" s="441">
        <f t="shared" si="22"/>
        <v>545</v>
      </c>
      <c r="E104" s="442">
        <f t="shared" si="22"/>
        <v>0</v>
      </c>
      <c r="F104" s="442">
        <f t="shared" si="22"/>
        <v>0</v>
      </c>
      <c r="G104" s="391">
        <f t="shared" si="22"/>
        <v>140</v>
      </c>
      <c r="H104" s="442">
        <f t="shared" si="22"/>
        <v>1381</v>
      </c>
      <c r="I104" s="442">
        <f>SUM(I105:I107)</f>
        <v>2594</v>
      </c>
      <c r="J104" s="442">
        <f>SUM(J105:J107)</f>
        <v>1066</v>
      </c>
      <c r="K104" s="442">
        <f t="shared" si="22"/>
        <v>629</v>
      </c>
      <c r="L104" s="442">
        <f t="shared" si="22"/>
        <v>1</v>
      </c>
      <c r="M104" s="442">
        <f t="shared" si="22"/>
        <v>0</v>
      </c>
      <c r="N104" s="436">
        <f t="shared" si="13"/>
        <v>9369</v>
      </c>
      <c r="O104" s="432" t="s">
        <v>135</v>
      </c>
    </row>
    <row r="105" spans="1:15" ht="16.8" customHeight="1" x14ac:dyDescent="0.3">
      <c r="A105" s="433" t="s">
        <v>102</v>
      </c>
      <c r="B105" s="434">
        <v>47</v>
      </c>
      <c r="C105" s="434">
        <v>73</v>
      </c>
      <c r="D105" s="434">
        <v>24</v>
      </c>
      <c r="E105" s="435"/>
      <c r="F105" s="435"/>
      <c r="G105" s="367">
        <v>106</v>
      </c>
      <c r="H105" s="435">
        <v>1072</v>
      </c>
      <c r="I105" s="435">
        <v>2040</v>
      </c>
      <c r="J105" s="435">
        <v>775</v>
      </c>
      <c r="K105" s="435">
        <v>179</v>
      </c>
      <c r="L105" s="435">
        <v>0</v>
      </c>
      <c r="M105" s="435"/>
      <c r="N105" s="436">
        <f t="shared" si="13"/>
        <v>4316</v>
      </c>
      <c r="O105" s="443" t="s">
        <v>515</v>
      </c>
    </row>
    <row r="106" spans="1:15" ht="16.8" customHeight="1" x14ac:dyDescent="0.3">
      <c r="A106" s="433" t="s">
        <v>103</v>
      </c>
      <c r="B106" s="434">
        <v>780</v>
      </c>
      <c r="C106" s="434">
        <v>1970</v>
      </c>
      <c r="D106" s="434">
        <v>519</v>
      </c>
      <c r="E106" s="435"/>
      <c r="F106" s="435"/>
      <c r="G106" s="367">
        <v>14</v>
      </c>
      <c r="H106" s="435">
        <v>162</v>
      </c>
      <c r="I106" s="435">
        <v>226</v>
      </c>
      <c r="J106" s="435">
        <v>165</v>
      </c>
      <c r="K106" s="435">
        <v>261</v>
      </c>
      <c r="L106" s="435">
        <v>1</v>
      </c>
      <c r="M106" s="435"/>
      <c r="N106" s="436">
        <f t="shared" si="13"/>
        <v>4098</v>
      </c>
      <c r="O106" s="443" t="s">
        <v>516</v>
      </c>
    </row>
    <row r="107" spans="1:15" ht="16.8" customHeight="1" x14ac:dyDescent="0.3">
      <c r="A107" s="433" t="s">
        <v>104</v>
      </c>
      <c r="B107" s="434">
        <v>59</v>
      </c>
      <c r="C107" s="434">
        <v>84</v>
      </c>
      <c r="D107" s="434">
        <v>2</v>
      </c>
      <c r="E107" s="435"/>
      <c r="F107" s="435"/>
      <c r="G107" s="367">
        <v>20</v>
      </c>
      <c r="H107" s="435">
        <v>147</v>
      </c>
      <c r="I107" s="435">
        <v>328</v>
      </c>
      <c r="J107" s="435">
        <v>126</v>
      </c>
      <c r="K107" s="435">
        <v>189</v>
      </c>
      <c r="L107" s="435">
        <v>0</v>
      </c>
      <c r="M107" s="435"/>
      <c r="N107" s="436">
        <f t="shared" si="13"/>
        <v>955</v>
      </c>
      <c r="O107" s="443" t="s">
        <v>517</v>
      </c>
    </row>
    <row r="108" spans="1:15" ht="16.8" customHeight="1" x14ac:dyDescent="0.3">
      <c r="A108" s="440" t="s">
        <v>757</v>
      </c>
      <c r="B108" s="441">
        <f>SUM(B109:B110)</f>
        <v>203</v>
      </c>
      <c r="C108" s="441">
        <f t="shared" ref="C108:M108" si="23">SUM(C109:C110)</f>
        <v>374</v>
      </c>
      <c r="D108" s="441">
        <f t="shared" si="23"/>
        <v>80</v>
      </c>
      <c r="E108" s="442">
        <f t="shared" si="23"/>
        <v>0</v>
      </c>
      <c r="F108" s="442">
        <f t="shared" si="23"/>
        <v>0</v>
      </c>
      <c r="G108" s="391">
        <f t="shared" si="23"/>
        <v>4</v>
      </c>
      <c r="H108" s="442">
        <f t="shared" si="23"/>
        <v>29</v>
      </c>
      <c r="I108" s="442">
        <f>SUM(I109:I110)</f>
        <v>71</v>
      </c>
      <c r="J108" s="442">
        <f>SUM(J109:J110)</f>
        <v>45</v>
      </c>
      <c r="K108" s="442">
        <f t="shared" si="23"/>
        <v>3</v>
      </c>
      <c r="L108" s="442">
        <f t="shared" si="23"/>
        <v>0</v>
      </c>
      <c r="M108" s="442">
        <f t="shared" si="23"/>
        <v>0</v>
      </c>
      <c r="N108" s="436">
        <f t="shared" si="13"/>
        <v>809</v>
      </c>
      <c r="O108" s="432" t="s">
        <v>906</v>
      </c>
    </row>
    <row r="109" spans="1:15" ht="16.8" customHeight="1" x14ac:dyDescent="0.3">
      <c r="A109" s="433" t="s">
        <v>758</v>
      </c>
      <c r="B109" s="434">
        <v>180</v>
      </c>
      <c r="C109" s="434">
        <v>369</v>
      </c>
      <c r="D109" s="434">
        <v>76</v>
      </c>
      <c r="E109" s="435"/>
      <c r="F109" s="435"/>
      <c r="G109" s="367">
        <v>4</v>
      </c>
      <c r="H109" s="435">
        <v>14</v>
      </c>
      <c r="I109" s="435">
        <v>56</v>
      </c>
      <c r="J109" s="435">
        <v>38</v>
      </c>
      <c r="K109" s="435">
        <v>0</v>
      </c>
      <c r="L109" s="435">
        <v>0</v>
      </c>
      <c r="M109" s="435"/>
      <c r="N109" s="436">
        <f t="shared" si="13"/>
        <v>737</v>
      </c>
      <c r="O109" s="443" t="s">
        <v>927</v>
      </c>
    </row>
    <row r="110" spans="1:15" ht="16.8" customHeight="1" x14ac:dyDescent="0.3">
      <c r="A110" s="433" t="s">
        <v>759</v>
      </c>
      <c r="B110" s="434">
        <v>23</v>
      </c>
      <c r="C110" s="434">
        <v>5</v>
      </c>
      <c r="D110" s="434">
        <v>4</v>
      </c>
      <c r="E110" s="435"/>
      <c r="F110" s="435"/>
      <c r="G110" s="367">
        <v>0</v>
      </c>
      <c r="H110" s="435">
        <v>15</v>
      </c>
      <c r="I110" s="435">
        <v>15</v>
      </c>
      <c r="J110" s="435">
        <v>7</v>
      </c>
      <c r="K110" s="435">
        <v>3</v>
      </c>
      <c r="L110" s="435">
        <v>0</v>
      </c>
      <c r="M110" s="435"/>
      <c r="N110" s="436">
        <f t="shared" si="13"/>
        <v>72</v>
      </c>
      <c r="O110" s="443" t="s">
        <v>928</v>
      </c>
    </row>
    <row r="111" spans="1:15" ht="16.8" customHeight="1" x14ac:dyDescent="0.3">
      <c r="A111" s="440" t="s">
        <v>760</v>
      </c>
      <c r="B111" s="441">
        <f>SUM(B112:B113)</f>
        <v>370</v>
      </c>
      <c r="C111" s="441">
        <f t="shared" ref="C111:M111" si="24">SUM(C112:C113)</f>
        <v>274</v>
      </c>
      <c r="D111" s="441">
        <f t="shared" si="24"/>
        <v>81</v>
      </c>
      <c r="E111" s="442">
        <f t="shared" si="24"/>
        <v>0</v>
      </c>
      <c r="F111" s="442">
        <f t="shared" si="24"/>
        <v>0</v>
      </c>
      <c r="G111" s="391">
        <f t="shared" si="24"/>
        <v>95</v>
      </c>
      <c r="H111" s="442">
        <f t="shared" si="24"/>
        <v>153</v>
      </c>
      <c r="I111" s="442">
        <f>SUM(I112:I113)</f>
        <v>288</v>
      </c>
      <c r="J111" s="442">
        <f>SUM(J112:J113)</f>
        <v>190</v>
      </c>
      <c r="K111" s="442">
        <f t="shared" si="24"/>
        <v>306</v>
      </c>
      <c r="L111" s="442">
        <f t="shared" si="24"/>
        <v>0</v>
      </c>
      <c r="M111" s="442">
        <f t="shared" si="24"/>
        <v>0</v>
      </c>
      <c r="N111" s="436">
        <f t="shared" si="13"/>
        <v>1757</v>
      </c>
      <c r="O111" s="432" t="s">
        <v>332</v>
      </c>
    </row>
    <row r="112" spans="1:15" ht="16.8" customHeight="1" x14ac:dyDescent="0.3">
      <c r="A112" s="433" t="s">
        <v>996</v>
      </c>
      <c r="B112" s="434">
        <v>125</v>
      </c>
      <c r="C112" s="434">
        <v>83</v>
      </c>
      <c r="D112" s="434">
        <v>0</v>
      </c>
      <c r="E112" s="435"/>
      <c r="F112" s="435"/>
      <c r="G112" s="367">
        <v>58</v>
      </c>
      <c r="H112" s="435">
        <v>70</v>
      </c>
      <c r="I112" s="435">
        <v>164</v>
      </c>
      <c r="J112" s="435">
        <v>78</v>
      </c>
      <c r="K112" s="435">
        <v>140</v>
      </c>
      <c r="L112" s="435">
        <v>0</v>
      </c>
      <c r="M112" s="435"/>
      <c r="N112" s="436">
        <f t="shared" si="13"/>
        <v>718</v>
      </c>
      <c r="O112" s="443" t="s">
        <v>1015</v>
      </c>
    </row>
    <row r="113" spans="1:15" ht="16.8" customHeight="1" x14ac:dyDescent="0.3">
      <c r="A113" s="433" t="s">
        <v>761</v>
      </c>
      <c r="B113" s="434">
        <v>245</v>
      </c>
      <c r="C113" s="434">
        <v>191</v>
      </c>
      <c r="D113" s="434">
        <v>81</v>
      </c>
      <c r="E113" s="435"/>
      <c r="F113" s="435"/>
      <c r="G113" s="367">
        <v>37</v>
      </c>
      <c r="H113" s="435">
        <v>83</v>
      </c>
      <c r="I113" s="435">
        <v>124</v>
      </c>
      <c r="J113" s="435">
        <v>112</v>
      </c>
      <c r="K113" s="435">
        <v>166</v>
      </c>
      <c r="L113" s="435">
        <v>0</v>
      </c>
      <c r="M113" s="435"/>
      <c r="N113" s="436">
        <f t="shared" si="13"/>
        <v>1039</v>
      </c>
      <c r="O113" s="443" t="s">
        <v>954</v>
      </c>
    </row>
    <row r="114" spans="1:15" ht="16.8" customHeight="1" x14ac:dyDescent="0.3">
      <c r="A114" s="440" t="s">
        <v>762</v>
      </c>
      <c r="B114" s="441">
        <f>SUM(B115:B118)</f>
        <v>563</v>
      </c>
      <c r="C114" s="441">
        <f t="shared" ref="C114:M114" si="25">SUM(C115:C118)</f>
        <v>662</v>
      </c>
      <c r="D114" s="441">
        <f t="shared" si="25"/>
        <v>294</v>
      </c>
      <c r="E114" s="442">
        <f t="shared" si="25"/>
        <v>0</v>
      </c>
      <c r="F114" s="442">
        <f t="shared" si="25"/>
        <v>0</v>
      </c>
      <c r="G114" s="391">
        <f t="shared" si="25"/>
        <v>588</v>
      </c>
      <c r="H114" s="442">
        <f t="shared" si="25"/>
        <v>3131</v>
      </c>
      <c r="I114" s="442">
        <f>SUM(I115:I118)</f>
        <v>5794</v>
      </c>
      <c r="J114" s="442">
        <f>SUM(J115:J118)</f>
        <v>3617</v>
      </c>
      <c r="K114" s="442">
        <f t="shared" si="25"/>
        <v>2113</v>
      </c>
      <c r="L114" s="442">
        <f t="shared" si="25"/>
        <v>158</v>
      </c>
      <c r="M114" s="442">
        <f t="shared" si="25"/>
        <v>0</v>
      </c>
      <c r="N114" s="436">
        <f t="shared" si="13"/>
        <v>16920</v>
      </c>
      <c r="O114" s="432" t="s">
        <v>139</v>
      </c>
    </row>
    <row r="115" spans="1:15" ht="16.8" customHeight="1" x14ac:dyDescent="0.3">
      <c r="A115" s="438" t="s">
        <v>763</v>
      </c>
      <c r="B115" s="434">
        <v>280</v>
      </c>
      <c r="C115" s="434">
        <v>260</v>
      </c>
      <c r="D115" s="434">
        <v>66</v>
      </c>
      <c r="E115" s="435"/>
      <c r="F115" s="435"/>
      <c r="G115" s="367">
        <v>228</v>
      </c>
      <c r="H115" s="435">
        <v>1711</v>
      </c>
      <c r="I115" s="435">
        <v>3187</v>
      </c>
      <c r="J115" s="435">
        <v>1550</v>
      </c>
      <c r="K115" s="435">
        <v>931</v>
      </c>
      <c r="L115" s="435">
        <v>38</v>
      </c>
      <c r="M115" s="435"/>
      <c r="N115" s="436">
        <f t="shared" si="13"/>
        <v>8251</v>
      </c>
      <c r="O115" s="443" t="s">
        <v>612</v>
      </c>
    </row>
    <row r="116" spans="1:15" ht="16.8" customHeight="1" x14ac:dyDescent="0.3">
      <c r="A116" s="433" t="s">
        <v>764</v>
      </c>
      <c r="B116" s="434">
        <v>218</v>
      </c>
      <c r="C116" s="434">
        <v>270</v>
      </c>
      <c r="D116" s="434">
        <v>42</v>
      </c>
      <c r="E116" s="435"/>
      <c r="F116" s="435"/>
      <c r="G116" s="367">
        <v>53</v>
      </c>
      <c r="H116" s="435">
        <v>476</v>
      </c>
      <c r="I116" s="435">
        <v>906</v>
      </c>
      <c r="J116" s="435">
        <v>794</v>
      </c>
      <c r="K116" s="435">
        <v>449</v>
      </c>
      <c r="L116" s="435">
        <v>24</v>
      </c>
      <c r="M116" s="435"/>
      <c r="N116" s="436">
        <f t="shared" si="13"/>
        <v>3232</v>
      </c>
      <c r="O116" s="443" t="s">
        <v>520</v>
      </c>
    </row>
    <row r="117" spans="1:15" ht="16.8" customHeight="1" x14ac:dyDescent="0.3">
      <c r="A117" s="433" t="s">
        <v>108</v>
      </c>
      <c r="B117" s="434">
        <v>65</v>
      </c>
      <c r="C117" s="434">
        <v>132</v>
      </c>
      <c r="D117" s="434">
        <v>186</v>
      </c>
      <c r="E117" s="435"/>
      <c r="F117" s="435"/>
      <c r="G117" s="367">
        <v>14</v>
      </c>
      <c r="H117" s="435">
        <v>187</v>
      </c>
      <c r="I117" s="435">
        <v>425</v>
      </c>
      <c r="J117" s="435">
        <v>515</v>
      </c>
      <c r="K117" s="435">
        <v>237</v>
      </c>
      <c r="L117" s="435">
        <v>27</v>
      </c>
      <c r="M117" s="435"/>
      <c r="N117" s="436">
        <f t="shared" si="13"/>
        <v>1788</v>
      </c>
      <c r="O117" s="443" t="s">
        <v>272</v>
      </c>
    </row>
    <row r="118" spans="1:15" ht="16.8" customHeight="1" x14ac:dyDescent="0.3">
      <c r="A118" s="433" t="s">
        <v>765</v>
      </c>
      <c r="B118" s="434">
        <v>0</v>
      </c>
      <c r="C118" s="434">
        <v>0</v>
      </c>
      <c r="D118" s="434">
        <v>0</v>
      </c>
      <c r="E118" s="435"/>
      <c r="F118" s="435"/>
      <c r="G118" s="367">
        <v>293</v>
      </c>
      <c r="H118" s="435">
        <v>757</v>
      </c>
      <c r="I118" s="435">
        <v>1276</v>
      </c>
      <c r="J118" s="435">
        <v>758</v>
      </c>
      <c r="K118" s="435">
        <v>496</v>
      </c>
      <c r="L118" s="435">
        <v>69</v>
      </c>
      <c r="M118" s="435"/>
      <c r="N118" s="436">
        <f t="shared" si="13"/>
        <v>3649</v>
      </c>
      <c r="O118" s="443" t="s">
        <v>955</v>
      </c>
    </row>
    <row r="119" spans="1:15" ht="16.8" customHeight="1" x14ac:dyDescent="0.3">
      <c r="A119" s="440" t="s">
        <v>766</v>
      </c>
      <c r="B119" s="441">
        <f>SUM(B120:B122)</f>
        <v>1</v>
      </c>
      <c r="C119" s="441">
        <f t="shared" ref="C119:L119" si="26">SUM(C120:C122)</f>
        <v>36</v>
      </c>
      <c r="D119" s="441">
        <f t="shared" si="26"/>
        <v>0</v>
      </c>
      <c r="E119" s="442">
        <f t="shared" si="26"/>
        <v>0</v>
      </c>
      <c r="F119" s="442">
        <f t="shared" si="26"/>
        <v>0</v>
      </c>
      <c r="G119" s="391">
        <f t="shared" si="26"/>
        <v>45</v>
      </c>
      <c r="H119" s="442">
        <f t="shared" si="26"/>
        <v>515</v>
      </c>
      <c r="I119" s="442">
        <f t="shared" si="26"/>
        <v>1107</v>
      </c>
      <c r="J119" s="442">
        <f t="shared" si="26"/>
        <v>222</v>
      </c>
      <c r="K119" s="442">
        <f t="shared" si="26"/>
        <v>0</v>
      </c>
      <c r="L119" s="442">
        <f t="shared" si="26"/>
        <v>0</v>
      </c>
      <c r="M119" s="442">
        <f>SUM(M120:M122)</f>
        <v>0</v>
      </c>
      <c r="N119" s="436">
        <f t="shared" si="13"/>
        <v>1926</v>
      </c>
      <c r="O119" s="432" t="s">
        <v>143</v>
      </c>
    </row>
    <row r="120" spans="1:15" s="397" customFormat="1" ht="16.8" customHeight="1" x14ac:dyDescent="0.3">
      <c r="A120" s="369" t="s">
        <v>1033</v>
      </c>
      <c r="B120" s="367">
        <v>0</v>
      </c>
      <c r="C120" s="367">
        <v>29</v>
      </c>
      <c r="D120" s="367">
        <v>0</v>
      </c>
      <c r="E120" s="414"/>
      <c r="F120" s="414"/>
      <c r="G120" s="367">
        <v>13</v>
      </c>
      <c r="H120" s="414">
        <v>199</v>
      </c>
      <c r="I120" s="414">
        <v>492</v>
      </c>
      <c r="J120" s="414">
        <v>124</v>
      </c>
      <c r="K120" s="414">
        <v>0</v>
      </c>
      <c r="L120" s="414">
        <v>0</v>
      </c>
      <c r="M120" s="414"/>
      <c r="N120" s="464">
        <f>SUM(B120:M120)</f>
        <v>857</v>
      </c>
      <c r="O120" s="443" t="s">
        <v>1044</v>
      </c>
    </row>
    <row r="121" spans="1:15" s="397" customFormat="1" ht="16.8" customHeight="1" x14ac:dyDescent="0.3">
      <c r="A121" s="369" t="s">
        <v>1034</v>
      </c>
      <c r="B121" s="367">
        <v>1</v>
      </c>
      <c r="C121" s="367">
        <v>7</v>
      </c>
      <c r="D121" s="367">
        <v>0</v>
      </c>
      <c r="E121" s="414"/>
      <c r="F121" s="414"/>
      <c r="G121" s="367">
        <v>32</v>
      </c>
      <c r="H121" s="414">
        <v>316</v>
      </c>
      <c r="I121" s="414">
        <v>615</v>
      </c>
      <c r="J121" s="414">
        <v>98</v>
      </c>
      <c r="K121" s="414">
        <v>0</v>
      </c>
      <c r="L121" s="414">
        <v>0</v>
      </c>
      <c r="M121" s="414"/>
      <c r="N121" s="464">
        <f>SUM(B121:M121)</f>
        <v>1069</v>
      </c>
      <c r="O121" s="443" t="s">
        <v>1045</v>
      </c>
    </row>
    <row r="122" spans="1:15" ht="16.8" customHeight="1" x14ac:dyDescent="0.3">
      <c r="A122" s="433" t="s">
        <v>110</v>
      </c>
      <c r="B122" s="434">
        <v>0</v>
      </c>
      <c r="C122" s="434">
        <v>0</v>
      </c>
      <c r="D122" s="434">
        <v>0</v>
      </c>
      <c r="E122" s="435"/>
      <c r="F122" s="435"/>
      <c r="G122" s="367"/>
      <c r="H122" s="435">
        <v>0</v>
      </c>
      <c r="I122" s="435">
        <v>0</v>
      </c>
      <c r="J122" s="435">
        <v>0</v>
      </c>
      <c r="K122" s="435">
        <v>0</v>
      </c>
      <c r="L122" s="435">
        <v>0</v>
      </c>
      <c r="M122" s="435"/>
      <c r="N122" s="436">
        <f t="shared" si="13"/>
        <v>0</v>
      </c>
      <c r="O122" s="443" t="s">
        <v>524</v>
      </c>
    </row>
    <row r="123" spans="1:15" ht="16.8" customHeight="1" x14ac:dyDescent="0.3">
      <c r="A123" s="444" t="s">
        <v>767</v>
      </c>
      <c r="B123" s="441">
        <f>SUM(B124:B124)</f>
        <v>125</v>
      </c>
      <c r="C123" s="441">
        <f t="shared" ref="C123:M123" si="27">SUM(C124:C124)</f>
        <v>251</v>
      </c>
      <c r="D123" s="441">
        <f t="shared" si="27"/>
        <v>37</v>
      </c>
      <c r="E123" s="442">
        <f t="shared" si="27"/>
        <v>0</v>
      </c>
      <c r="F123" s="442">
        <f t="shared" si="27"/>
        <v>0</v>
      </c>
      <c r="G123" s="391">
        <f t="shared" si="27"/>
        <v>0</v>
      </c>
      <c r="H123" s="442">
        <f t="shared" si="27"/>
        <v>0</v>
      </c>
      <c r="I123" s="442">
        <f>SUM(I124:I124)</f>
        <v>0</v>
      </c>
      <c r="J123" s="442">
        <f>SUM(J124:J124)</f>
        <v>0</v>
      </c>
      <c r="K123" s="442">
        <f t="shared" si="27"/>
        <v>0</v>
      </c>
      <c r="L123" s="442">
        <f t="shared" si="27"/>
        <v>0</v>
      </c>
      <c r="M123" s="442">
        <f t="shared" si="27"/>
        <v>0</v>
      </c>
      <c r="N123" s="436">
        <f t="shared" si="13"/>
        <v>413</v>
      </c>
      <c r="O123" s="432" t="s">
        <v>695</v>
      </c>
    </row>
    <row r="124" spans="1:15" ht="16.8" customHeight="1" x14ac:dyDescent="0.3">
      <c r="A124" s="433" t="s">
        <v>651</v>
      </c>
      <c r="B124" s="434">
        <v>125</v>
      </c>
      <c r="C124" s="434">
        <v>251</v>
      </c>
      <c r="D124" s="434">
        <v>37</v>
      </c>
      <c r="E124" s="435"/>
      <c r="F124" s="435"/>
      <c r="G124" s="367">
        <v>0</v>
      </c>
      <c r="H124" s="435">
        <v>0</v>
      </c>
      <c r="I124" s="435">
        <v>0</v>
      </c>
      <c r="J124" s="435">
        <v>0</v>
      </c>
      <c r="K124" s="435">
        <v>0</v>
      </c>
      <c r="L124" s="435">
        <v>0</v>
      </c>
      <c r="M124" s="435"/>
      <c r="N124" s="436">
        <f t="shared" si="13"/>
        <v>413</v>
      </c>
      <c r="O124" s="443" t="s">
        <v>866</v>
      </c>
    </row>
    <row r="125" spans="1:15" ht="16.8" customHeight="1" x14ac:dyDescent="0.3">
      <c r="A125" s="444" t="s">
        <v>768</v>
      </c>
      <c r="B125" s="441">
        <f>SUM(B126:B131)</f>
        <v>399</v>
      </c>
      <c r="C125" s="441">
        <f t="shared" ref="C125:L125" si="28">SUM(C126:C131)</f>
        <v>1035</v>
      </c>
      <c r="D125" s="441">
        <f t="shared" si="28"/>
        <v>333</v>
      </c>
      <c r="E125" s="442">
        <f t="shared" si="28"/>
        <v>0</v>
      </c>
      <c r="F125" s="442">
        <f t="shared" si="28"/>
        <v>0</v>
      </c>
      <c r="G125" s="391">
        <f t="shared" si="28"/>
        <v>80</v>
      </c>
      <c r="H125" s="442">
        <f t="shared" si="28"/>
        <v>104</v>
      </c>
      <c r="I125" s="442">
        <f t="shared" si="28"/>
        <v>540</v>
      </c>
      <c r="J125" s="442">
        <f t="shared" si="28"/>
        <v>212</v>
      </c>
      <c r="K125" s="442">
        <f>SUM(K126:K131)</f>
        <v>55</v>
      </c>
      <c r="L125" s="442">
        <f t="shared" si="28"/>
        <v>0</v>
      </c>
      <c r="M125" s="442">
        <f>SUM(M126:M131)</f>
        <v>0</v>
      </c>
      <c r="N125" s="436">
        <f t="shared" si="13"/>
        <v>2758</v>
      </c>
      <c r="O125" s="432" t="s">
        <v>696</v>
      </c>
    </row>
    <row r="126" spans="1:15" ht="16.8" customHeight="1" x14ac:dyDescent="0.3">
      <c r="A126" s="433" t="s">
        <v>769</v>
      </c>
      <c r="B126" s="434">
        <v>181</v>
      </c>
      <c r="C126" s="434">
        <v>425</v>
      </c>
      <c r="D126" s="434">
        <v>85</v>
      </c>
      <c r="E126" s="435"/>
      <c r="F126" s="435"/>
      <c r="G126" s="367">
        <v>26</v>
      </c>
      <c r="H126" s="435">
        <v>22</v>
      </c>
      <c r="I126" s="435">
        <v>224</v>
      </c>
      <c r="J126" s="435">
        <v>80</v>
      </c>
      <c r="K126" s="435">
        <v>25</v>
      </c>
      <c r="L126" s="435">
        <v>0</v>
      </c>
      <c r="M126" s="435"/>
      <c r="N126" s="436">
        <f t="shared" si="13"/>
        <v>1068</v>
      </c>
      <c r="O126" s="443" t="s">
        <v>911</v>
      </c>
    </row>
    <row r="127" spans="1:15" ht="16.8" customHeight="1" x14ac:dyDescent="0.3">
      <c r="A127" s="433" t="s">
        <v>984</v>
      </c>
      <c r="B127" s="434">
        <v>0</v>
      </c>
      <c r="C127" s="434">
        <v>0</v>
      </c>
      <c r="D127" s="434">
        <v>0</v>
      </c>
      <c r="E127" s="435"/>
      <c r="F127" s="435"/>
      <c r="G127" s="367">
        <v>0</v>
      </c>
      <c r="H127" s="435">
        <v>0</v>
      </c>
      <c r="I127" s="435">
        <v>0</v>
      </c>
      <c r="J127" s="435">
        <v>0</v>
      </c>
      <c r="K127" s="435">
        <v>0</v>
      </c>
      <c r="L127" s="435">
        <v>0</v>
      </c>
      <c r="M127" s="435"/>
      <c r="N127" s="436">
        <f t="shared" si="13"/>
        <v>0</v>
      </c>
      <c r="O127" s="443" t="s">
        <v>1016</v>
      </c>
    </row>
    <row r="128" spans="1:15" ht="16.8" customHeight="1" x14ac:dyDescent="0.3">
      <c r="A128" s="433" t="s">
        <v>997</v>
      </c>
      <c r="B128" s="434">
        <v>202</v>
      </c>
      <c r="C128" s="434">
        <v>387</v>
      </c>
      <c r="D128" s="434">
        <v>125</v>
      </c>
      <c r="E128" s="435"/>
      <c r="F128" s="435"/>
      <c r="G128" s="367">
        <v>36</v>
      </c>
      <c r="H128" s="435">
        <v>48</v>
      </c>
      <c r="I128" s="435">
        <v>119</v>
      </c>
      <c r="J128" s="435">
        <v>21</v>
      </c>
      <c r="K128" s="435">
        <v>23</v>
      </c>
      <c r="L128" s="435">
        <v>0</v>
      </c>
      <c r="M128" s="435"/>
      <c r="N128" s="436">
        <f t="shared" si="13"/>
        <v>961</v>
      </c>
      <c r="O128" s="443" t="s">
        <v>1017</v>
      </c>
    </row>
    <row r="129" spans="1:15" ht="16.8" customHeight="1" x14ac:dyDescent="0.3">
      <c r="A129" s="433" t="s">
        <v>985</v>
      </c>
      <c r="B129" s="434">
        <v>0</v>
      </c>
      <c r="C129" s="434">
        <v>0</v>
      </c>
      <c r="D129" s="434">
        <v>0</v>
      </c>
      <c r="E129" s="435"/>
      <c r="F129" s="435"/>
      <c r="G129" s="367">
        <v>0</v>
      </c>
      <c r="H129" s="435">
        <v>0</v>
      </c>
      <c r="I129" s="435">
        <v>124</v>
      </c>
      <c r="J129" s="435">
        <v>0</v>
      </c>
      <c r="K129" s="435">
        <v>0</v>
      </c>
      <c r="L129" s="435">
        <v>0</v>
      </c>
      <c r="M129" s="435"/>
      <c r="N129" s="436">
        <f t="shared" si="13"/>
        <v>124</v>
      </c>
      <c r="O129" s="443" t="s">
        <v>1018</v>
      </c>
    </row>
    <row r="130" spans="1:15" s="397" customFormat="1" ht="16.8" customHeight="1" x14ac:dyDescent="0.3">
      <c r="A130" s="388" t="s">
        <v>1035</v>
      </c>
      <c r="B130" s="367">
        <v>0</v>
      </c>
      <c r="C130" s="367">
        <v>103</v>
      </c>
      <c r="D130" s="367">
        <v>1</v>
      </c>
      <c r="E130" s="414"/>
      <c r="F130" s="414"/>
      <c r="G130" s="367">
        <v>0</v>
      </c>
      <c r="H130" s="414">
        <v>17</v>
      </c>
      <c r="I130" s="414">
        <v>53</v>
      </c>
      <c r="J130" s="414">
        <v>98</v>
      </c>
      <c r="K130" s="414">
        <v>3</v>
      </c>
      <c r="L130" s="414">
        <v>0</v>
      </c>
      <c r="M130" s="414"/>
      <c r="N130" s="463">
        <f t="shared" si="13"/>
        <v>275</v>
      </c>
      <c r="O130" s="443" t="s">
        <v>1046</v>
      </c>
    </row>
    <row r="131" spans="1:15" s="397" customFormat="1" ht="16.8" customHeight="1" x14ac:dyDescent="0.3">
      <c r="A131" s="388" t="s">
        <v>1036</v>
      </c>
      <c r="B131" s="367">
        <v>16</v>
      </c>
      <c r="C131" s="367">
        <v>120</v>
      </c>
      <c r="D131" s="367">
        <v>122</v>
      </c>
      <c r="E131" s="414"/>
      <c r="F131" s="414"/>
      <c r="G131" s="367">
        <v>18</v>
      </c>
      <c r="H131" s="414">
        <v>17</v>
      </c>
      <c r="I131" s="414">
        <v>20</v>
      </c>
      <c r="J131" s="414">
        <v>13</v>
      </c>
      <c r="K131" s="414">
        <v>4</v>
      </c>
      <c r="L131" s="414">
        <v>0</v>
      </c>
      <c r="M131" s="414"/>
      <c r="N131" s="463">
        <f t="shared" si="13"/>
        <v>330</v>
      </c>
      <c r="O131" s="443" t="s">
        <v>1047</v>
      </c>
    </row>
    <row r="132" spans="1:15" ht="16.8" customHeight="1" x14ac:dyDescent="0.3">
      <c r="A132" s="440" t="s">
        <v>770</v>
      </c>
      <c r="B132" s="441">
        <f>SUM(B133:B133)</f>
        <v>191</v>
      </c>
      <c r="C132" s="441">
        <f t="shared" ref="C132:M132" si="29">SUM(C133:C133)</f>
        <v>205</v>
      </c>
      <c r="D132" s="441">
        <f t="shared" si="29"/>
        <v>29</v>
      </c>
      <c r="E132" s="442">
        <f t="shared" si="29"/>
        <v>0</v>
      </c>
      <c r="F132" s="442">
        <f t="shared" si="29"/>
        <v>0</v>
      </c>
      <c r="G132" s="391">
        <f t="shared" si="29"/>
        <v>45</v>
      </c>
      <c r="H132" s="442">
        <f t="shared" si="29"/>
        <v>193</v>
      </c>
      <c r="I132" s="442">
        <f>SUM(I133:I133)</f>
        <v>184</v>
      </c>
      <c r="J132" s="442">
        <f>SUM(J133:J133)</f>
        <v>170</v>
      </c>
      <c r="K132" s="442">
        <f t="shared" si="29"/>
        <v>131</v>
      </c>
      <c r="L132" s="442">
        <f t="shared" si="29"/>
        <v>9</v>
      </c>
      <c r="M132" s="442">
        <f t="shared" si="29"/>
        <v>0</v>
      </c>
      <c r="N132" s="436">
        <f t="shared" si="13"/>
        <v>1157</v>
      </c>
      <c r="O132" s="432" t="s">
        <v>145</v>
      </c>
    </row>
    <row r="133" spans="1:15" ht="16.8" customHeight="1" x14ac:dyDescent="0.3">
      <c r="A133" s="433" t="s">
        <v>334</v>
      </c>
      <c r="B133" s="434">
        <v>191</v>
      </c>
      <c r="C133" s="434">
        <v>205</v>
      </c>
      <c r="D133" s="434">
        <v>29</v>
      </c>
      <c r="E133" s="435"/>
      <c r="F133" s="435"/>
      <c r="G133" s="367">
        <v>45</v>
      </c>
      <c r="H133" s="435">
        <v>193</v>
      </c>
      <c r="I133" s="435">
        <v>184</v>
      </c>
      <c r="J133" s="435">
        <v>170</v>
      </c>
      <c r="K133" s="435">
        <v>131</v>
      </c>
      <c r="L133" s="435">
        <v>9</v>
      </c>
      <c r="M133" s="435"/>
      <c r="N133" s="436">
        <f t="shared" si="13"/>
        <v>1157</v>
      </c>
      <c r="O133" s="443" t="s">
        <v>525</v>
      </c>
    </row>
    <row r="134" spans="1:15" ht="16.8" customHeight="1" x14ac:dyDescent="0.3">
      <c r="A134" s="440" t="s">
        <v>771</v>
      </c>
      <c r="B134" s="441">
        <f>SUM(B135:B153)</f>
        <v>913</v>
      </c>
      <c r="C134" s="441">
        <f t="shared" ref="C134:M134" si="30">SUM(C135:C153)</f>
        <v>817</v>
      </c>
      <c r="D134" s="441">
        <f t="shared" si="30"/>
        <v>265</v>
      </c>
      <c r="E134" s="442">
        <f t="shared" si="30"/>
        <v>0</v>
      </c>
      <c r="F134" s="442">
        <f t="shared" si="30"/>
        <v>0</v>
      </c>
      <c r="G134" s="391">
        <f t="shared" si="30"/>
        <v>953</v>
      </c>
      <c r="H134" s="442">
        <f t="shared" si="30"/>
        <v>7236</v>
      </c>
      <c r="I134" s="442">
        <f>SUM(I135:I153)</f>
        <v>12471</v>
      </c>
      <c r="J134" s="442">
        <f>SUM(J135:J153)</f>
        <v>6286</v>
      </c>
      <c r="K134" s="442">
        <f>SUM(K135:K153)</f>
        <v>3881</v>
      </c>
      <c r="L134" s="442">
        <f t="shared" si="30"/>
        <v>313</v>
      </c>
      <c r="M134" s="442">
        <f t="shared" si="30"/>
        <v>0</v>
      </c>
      <c r="N134" s="436">
        <f t="shared" si="13"/>
        <v>33135</v>
      </c>
      <c r="O134" s="432" t="s">
        <v>185</v>
      </c>
    </row>
    <row r="135" spans="1:15" ht="16.8" customHeight="1" x14ac:dyDescent="0.3">
      <c r="A135" s="433" t="s">
        <v>772</v>
      </c>
      <c r="B135" s="434">
        <v>0</v>
      </c>
      <c r="C135" s="434">
        <v>0</v>
      </c>
      <c r="D135" s="434">
        <v>0</v>
      </c>
      <c r="E135" s="435"/>
      <c r="F135" s="435"/>
      <c r="G135" s="367"/>
      <c r="H135" s="435">
        <v>0</v>
      </c>
      <c r="I135" s="435">
        <v>0</v>
      </c>
      <c r="J135" s="435">
        <v>0</v>
      </c>
      <c r="K135" s="435">
        <v>0</v>
      </c>
      <c r="L135" s="435">
        <v>0</v>
      </c>
      <c r="M135" s="435"/>
      <c r="N135" s="436"/>
      <c r="O135" s="443" t="s">
        <v>929</v>
      </c>
    </row>
    <row r="136" spans="1:15" ht="16.8" customHeight="1" x14ac:dyDescent="0.3">
      <c r="A136" s="433" t="s">
        <v>148</v>
      </c>
      <c r="B136" s="434">
        <v>27</v>
      </c>
      <c r="C136" s="434">
        <v>12</v>
      </c>
      <c r="D136" s="434">
        <v>27</v>
      </c>
      <c r="E136" s="435"/>
      <c r="F136" s="435"/>
      <c r="G136" s="367">
        <v>252</v>
      </c>
      <c r="H136" s="435">
        <v>811</v>
      </c>
      <c r="I136" s="435">
        <v>956</v>
      </c>
      <c r="J136" s="435">
        <v>348</v>
      </c>
      <c r="K136" s="435">
        <v>281</v>
      </c>
      <c r="L136" s="435">
        <v>69</v>
      </c>
      <c r="M136" s="435"/>
      <c r="N136" s="436">
        <f t="shared" ref="N136:N212" si="31">SUM(B136:M136)</f>
        <v>2783</v>
      </c>
      <c r="O136" s="443" t="s">
        <v>526</v>
      </c>
    </row>
    <row r="137" spans="1:15" ht="16.8" customHeight="1" x14ac:dyDescent="0.3">
      <c r="A137" s="438" t="s">
        <v>773</v>
      </c>
      <c r="B137" s="434">
        <v>0</v>
      </c>
      <c r="C137" s="434">
        <v>0</v>
      </c>
      <c r="D137" s="434">
        <v>0</v>
      </c>
      <c r="E137" s="435"/>
      <c r="F137" s="435"/>
      <c r="G137" s="367">
        <v>7</v>
      </c>
      <c r="H137" s="435">
        <v>0</v>
      </c>
      <c r="I137" s="435">
        <v>315</v>
      </c>
      <c r="J137" s="435">
        <v>228</v>
      </c>
      <c r="K137" s="435">
        <v>38</v>
      </c>
      <c r="L137" s="435">
        <v>0</v>
      </c>
      <c r="M137" s="435"/>
      <c r="N137" s="436">
        <f t="shared" si="31"/>
        <v>588</v>
      </c>
      <c r="O137" s="443" t="s">
        <v>930</v>
      </c>
    </row>
    <row r="138" spans="1:15" ht="16.8" customHeight="1" x14ac:dyDescent="0.3">
      <c r="A138" s="433" t="s">
        <v>774</v>
      </c>
      <c r="B138" s="434">
        <v>596</v>
      </c>
      <c r="C138" s="434">
        <v>398</v>
      </c>
      <c r="D138" s="434">
        <v>0</v>
      </c>
      <c r="E138" s="435"/>
      <c r="F138" s="435"/>
      <c r="G138" s="367">
        <v>219</v>
      </c>
      <c r="H138" s="435">
        <v>1881</v>
      </c>
      <c r="I138" s="435">
        <v>3096</v>
      </c>
      <c r="J138" s="435">
        <v>1928</v>
      </c>
      <c r="K138" s="435">
        <v>1317</v>
      </c>
      <c r="L138" s="435">
        <v>46</v>
      </c>
      <c r="M138" s="435"/>
      <c r="N138" s="436">
        <f t="shared" si="31"/>
        <v>9481</v>
      </c>
      <c r="O138" s="443" t="s">
        <v>527</v>
      </c>
    </row>
    <row r="139" spans="1:15" ht="16.8" customHeight="1" x14ac:dyDescent="0.3">
      <c r="A139" s="433" t="s">
        <v>336</v>
      </c>
      <c r="B139" s="434">
        <v>180</v>
      </c>
      <c r="C139" s="434">
        <v>180</v>
      </c>
      <c r="D139" s="434">
        <v>89</v>
      </c>
      <c r="E139" s="435"/>
      <c r="F139" s="435"/>
      <c r="G139" s="367">
        <v>43</v>
      </c>
      <c r="H139" s="435">
        <v>538</v>
      </c>
      <c r="I139" s="435">
        <v>930</v>
      </c>
      <c r="J139" s="435">
        <v>410</v>
      </c>
      <c r="K139" s="435">
        <v>313</v>
      </c>
      <c r="L139" s="435">
        <v>20</v>
      </c>
      <c r="M139" s="435"/>
      <c r="N139" s="436">
        <f t="shared" si="31"/>
        <v>2703</v>
      </c>
      <c r="O139" s="443" t="s">
        <v>613</v>
      </c>
    </row>
    <row r="140" spans="1:15" ht="16.8" customHeight="1" x14ac:dyDescent="0.3">
      <c r="A140" s="433" t="s">
        <v>337</v>
      </c>
      <c r="B140" s="434">
        <v>0</v>
      </c>
      <c r="C140" s="434">
        <v>0</v>
      </c>
      <c r="D140" s="434">
        <v>0</v>
      </c>
      <c r="E140" s="435"/>
      <c r="F140" s="435"/>
      <c r="G140" s="367">
        <v>17</v>
      </c>
      <c r="H140" s="435">
        <v>158</v>
      </c>
      <c r="I140" s="435">
        <v>230</v>
      </c>
      <c r="J140" s="435">
        <v>99</v>
      </c>
      <c r="K140" s="435">
        <v>13</v>
      </c>
      <c r="L140" s="435">
        <v>0</v>
      </c>
      <c r="M140" s="435"/>
      <c r="N140" s="436">
        <f t="shared" si="31"/>
        <v>517</v>
      </c>
      <c r="O140" s="443" t="s">
        <v>529</v>
      </c>
    </row>
    <row r="141" spans="1:15" ht="16.8" customHeight="1" x14ac:dyDescent="0.3">
      <c r="A141" s="433" t="s">
        <v>405</v>
      </c>
      <c r="B141" s="434">
        <v>0</v>
      </c>
      <c r="C141" s="434">
        <v>0</v>
      </c>
      <c r="D141" s="434">
        <v>0</v>
      </c>
      <c r="E141" s="435"/>
      <c r="F141" s="435"/>
      <c r="G141" s="367">
        <v>107</v>
      </c>
      <c r="H141" s="435">
        <v>436</v>
      </c>
      <c r="I141" s="435">
        <v>697</v>
      </c>
      <c r="J141" s="435">
        <v>242</v>
      </c>
      <c r="K141" s="435">
        <v>134</v>
      </c>
      <c r="L141" s="435">
        <v>11</v>
      </c>
      <c r="M141" s="435"/>
      <c r="N141" s="436">
        <f t="shared" si="31"/>
        <v>1627</v>
      </c>
      <c r="O141" s="443" t="s">
        <v>530</v>
      </c>
    </row>
    <row r="142" spans="1:15" ht="16.8" customHeight="1" x14ac:dyDescent="0.3">
      <c r="A142" s="433" t="s">
        <v>656</v>
      </c>
      <c r="B142" s="434">
        <v>0</v>
      </c>
      <c r="C142" s="434">
        <v>0</v>
      </c>
      <c r="D142" s="434">
        <v>0</v>
      </c>
      <c r="E142" s="435"/>
      <c r="F142" s="435"/>
      <c r="G142" s="367">
        <v>34</v>
      </c>
      <c r="H142" s="435">
        <v>304</v>
      </c>
      <c r="I142" s="435">
        <v>518</v>
      </c>
      <c r="J142" s="435">
        <v>164</v>
      </c>
      <c r="K142" s="435">
        <v>50</v>
      </c>
      <c r="L142" s="435">
        <v>0</v>
      </c>
      <c r="M142" s="435"/>
      <c r="N142" s="436">
        <f t="shared" si="31"/>
        <v>1070</v>
      </c>
      <c r="O142" s="443" t="s">
        <v>870</v>
      </c>
    </row>
    <row r="143" spans="1:15" ht="16.8" customHeight="1" x14ac:dyDescent="0.3">
      <c r="A143" s="433" t="s">
        <v>150</v>
      </c>
      <c r="B143" s="434">
        <v>11</v>
      </c>
      <c r="C143" s="434">
        <v>32</v>
      </c>
      <c r="D143" s="434">
        <v>6</v>
      </c>
      <c r="E143" s="435"/>
      <c r="F143" s="435"/>
      <c r="G143" s="367">
        <v>77</v>
      </c>
      <c r="H143" s="435">
        <v>880</v>
      </c>
      <c r="I143" s="435">
        <v>1548</v>
      </c>
      <c r="J143" s="435">
        <v>607</v>
      </c>
      <c r="K143" s="435">
        <v>311</v>
      </c>
      <c r="L143" s="435">
        <v>0</v>
      </c>
      <c r="M143" s="435"/>
      <c r="N143" s="436">
        <f t="shared" si="31"/>
        <v>3472</v>
      </c>
      <c r="O143" s="443" t="s">
        <v>531</v>
      </c>
    </row>
    <row r="144" spans="1:15" ht="16.8" customHeight="1" x14ac:dyDescent="0.3">
      <c r="A144" s="433" t="s">
        <v>151</v>
      </c>
      <c r="B144" s="434">
        <v>0</v>
      </c>
      <c r="C144" s="434">
        <v>0</v>
      </c>
      <c r="D144" s="434">
        <v>0</v>
      </c>
      <c r="E144" s="435"/>
      <c r="F144" s="435"/>
      <c r="G144" s="367">
        <v>0</v>
      </c>
      <c r="H144" s="435">
        <v>315</v>
      </c>
      <c r="I144" s="435">
        <v>786</v>
      </c>
      <c r="J144" s="435">
        <v>643</v>
      </c>
      <c r="K144" s="435">
        <v>350</v>
      </c>
      <c r="L144" s="435">
        <v>87</v>
      </c>
      <c r="M144" s="435"/>
      <c r="N144" s="436">
        <f t="shared" si="31"/>
        <v>2181</v>
      </c>
      <c r="O144" s="443" t="s">
        <v>532</v>
      </c>
    </row>
    <row r="145" spans="1:15" ht="16.8" customHeight="1" x14ac:dyDescent="0.3">
      <c r="A145" s="433" t="s">
        <v>152</v>
      </c>
      <c r="B145" s="434">
        <v>20</v>
      </c>
      <c r="C145" s="434">
        <v>0</v>
      </c>
      <c r="D145" s="434">
        <v>0</v>
      </c>
      <c r="E145" s="435"/>
      <c r="F145" s="435"/>
      <c r="G145" s="367">
        <v>0</v>
      </c>
      <c r="H145" s="435">
        <v>0</v>
      </c>
      <c r="I145" s="435">
        <v>0</v>
      </c>
      <c r="J145" s="435">
        <v>0</v>
      </c>
      <c r="K145" s="435">
        <v>0</v>
      </c>
      <c r="L145" s="435">
        <v>0</v>
      </c>
      <c r="M145" s="435"/>
      <c r="N145" s="436">
        <f t="shared" si="31"/>
        <v>20</v>
      </c>
      <c r="O145" s="443" t="s">
        <v>533</v>
      </c>
    </row>
    <row r="146" spans="1:15" ht="16.8" customHeight="1" x14ac:dyDescent="0.3">
      <c r="A146" s="433" t="s">
        <v>1002</v>
      </c>
      <c r="B146" s="434">
        <v>17</v>
      </c>
      <c r="C146" s="434">
        <v>10</v>
      </c>
      <c r="D146" s="434">
        <v>5</v>
      </c>
      <c r="E146" s="435"/>
      <c r="F146" s="435"/>
      <c r="G146" s="367">
        <v>44</v>
      </c>
      <c r="H146" s="435">
        <v>196</v>
      </c>
      <c r="I146" s="435">
        <v>248</v>
      </c>
      <c r="J146" s="435">
        <v>72</v>
      </c>
      <c r="K146" s="435">
        <v>115</v>
      </c>
      <c r="L146" s="435">
        <v>3</v>
      </c>
      <c r="M146" s="435"/>
      <c r="N146" s="436">
        <f t="shared" si="31"/>
        <v>710</v>
      </c>
      <c r="O146" s="443" t="s">
        <v>1019</v>
      </c>
    </row>
    <row r="147" spans="1:15" ht="16.8" customHeight="1" x14ac:dyDescent="0.3">
      <c r="A147" s="433" t="s">
        <v>153</v>
      </c>
      <c r="B147" s="434">
        <v>11</v>
      </c>
      <c r="C147" s="434">
        <v>24</v>
      </c>
      <c r="D147" s="434">
        <v>16</v>
      </c>
      <c r="E147" s="435"/>
      <c r="F147" s="435"/>
      <c r="G147" s="367">
        <v>43</v>
      </c>
      <c r="H147" s="435">
        <v>649</v>
      </c>
      <c r="I147" s="435">
        <v>1154</v>
      </c>
      <c r="J147" s="435">
        <v>603</v>
      </c>
      <c r="K147" s="435">
        <v>392</v>
      </c>
      <c r="L147" s="435">
        <v>25</v>
      </c>
      <c r="M147" s="435"/>
      <c r="N147" s="436">
        <f t="shared" si="31"/>
        <v>2917</v>
      </c>
      <c r="O147" s="443" t="s">
        <v>534</v>
      </c>
    </row>
    <row r="148" spans="1:15" ht="16.8" customHeight="1" x14ac:dyDescent="0.3">
      <c r="A148" s="433" t="s">
        <v>775</v>
      </c>
      <c r="B148" s="434">
        <v>0</v>
      </c>
      <c r="C148" s="434">
        <v>0</v>
      </c>
      <c r="D148" s="434">
        <v>0</v>
      </c>
      <c r="E148" s="435"/>
      <c r="F148" s="435"/>
      <c r="G148" s="367">
        <v>20</v>
      </c>
      <c r="H148" s="435">
        <v>70</v>
      </c>
      <c r="I148" s="435">
        <v>111</v>
      </c>
      <c r="J148" s="435">
        <v>42</v>
      </c>
      <c r="K148" s="435">
        <v>20</v>
      </c>
      <c r="L148" s="435">
        <v>0</v>
      </c>
      <c r="M148" s="435"/>
      <c r="N148" s="436">
        <f t="shared" si="31"/>
        <v>263</v>
      </c>
      <c r="O148" s="443" t="s">
        <v>912</v>
      </c>
    </row>
    <row r="149" spans="1:15" ht="16.8" customHeight="1" x14ac:dyDescent="0.3">
      <c r="A149" s="433" t="s">
        <v>657</v>
      </c>
      <c r="B149" s="434">
        <v>1</v>
      </c>
      <c r="C149" s="434">
        <v>21</v>
      </c>
      <c r="D149" s="434">
        <v>2</v>
      </c>
      <c r="E149" s="435"/>
      <c r="F149" s="435"/>
      <c r="G149" s="367">
        <v>6</v>
      </c>
      <c r="H149" s="435">
        <v>200</v>
      </c>
      <c r="I149" s="435">
        <v>320</v>
      </c>
      <c r="J149" s="435">
        <v>157</v>
      </c>
      <c r="K149" s="435">
        <v>56</v>
      </c>
      <c r="L149" s="435">
        <v>0</v>
      </c>
      <c r="M149" s="435"/>
      <c r="N149" s="436">
        <f t="shared" si="31"/>
        <v>763</v>
      </c>
      <c r="O149" s="443" t="s">
        <v>871</v>
      </c>
    </row>
    <row r="150" spans="1:15" ht="16.8" customHeight="1" x14ac:dyDescent="0.3">
      <c r="A150" s="433" t="s">
        <v>982</v>
      </c>
      <c r="B150" s="434">
        <v>0</v>
      </c>
      <c r="C150" s="434">
        <v>0</v>
      </c>
      <c r="D150" s="434">
        <v>0</v>
      </c>
      <c r="E150" s="435"/>
      <c r="F150" s="435"/>
      <c r="G150" s="367">
        <v>0</v>
      </c>
      <c r="H150" s="435">
        <v>93</v>
      </c>
      <c r="I150" s="435">
        <v>147</v>
      </c>
      <c r="J150" s="435">
        <v>128</v>
      </c>
      <c r="K150" s="435">
        <v>115</v>
      </c>
      <c r="L150" s="435">
        <v>0</v>
      </c>
      <c r="M150" s="435"/>
      <c r="N150" s="436">
        <f t="shared" si="31"/>
        <v>483</v>
      </c>
      <c r="O150" s="443" t="s">
        <v>1020</v>
      </c>
    </row>
    <row r="151" spans="1:15" ht="16.8" customHeight="1" x14ac:dyDescent="0.3">
      <c r="A151" s="433" t="s">
        <v>993</v>
      </c>
      <c r="B151" s="434">
        <v>0</v>
      </c>
      <c r="C151" s="434">
        <v>0</v>
      </c>
      <c r="D151" s="434">
        <v>8</v>
      </c>
      <c r="E151" s="435"/>
      <c r="F151" s="435"/>
      <c r="G151" s="367">
        <v>0</v>
      </c>
      <c r="H151" s="435">
        <v>9</v>
      </c>
      <c r="I151" s="435">
        <v>124</v>
      </c>
      <c r="J151" s="435">
        <v>79</v>
      </c>
      <c r="K151" s="435">
        <v>29</v>
      </c>
      <c r="L151" s="435">
        <v>0</v>
      </c>
      <c r="M151" s="435"/>
      <c r="N151" s="436">
        <f t="shared" si="31"/>
        <v>249</v>
      </c>
      <c r="O151" s="443" t="s">
        <v>1021</v>
      </c>
    </row>
    <row r="152" spans="1:15" ht="16.8" customHeight="1" x14ac:dyDescent="0.3">
      <c r="A152" s="433" t="s">
        <v>270</v>
      </c>
      <c r="B152" s="434">
        <v>28</v>
      </c>
      <c r="C152" s="434">
        <v>51</v>
      </c>
      <c r="D152" s="434">
        <v>90</v>
      </c>
      <c r="E152" s="435"/>
      <c r="F152" s="435"/>
      <c r="G152" s="367">
        <v>55</v>
      </c>
      <c r="H152" s="435">
        <v>351</v>
      </c>
      <c r="I152" s="435">
        <v>882</v>
      </c>
      <c r="J152" s="435">
        <v>362</v>
      </c>
      <c r="K152" s="435">
        <v>217</v>
      </c>
      <c r="L152" s="435">
        <v>52</v>
      </c>
      <c r="M152" s="435"/>
      <c r="N152" s="436">
        <f t="shared" si="31"/>
        <v>2088</v>
      </c>
      <c r="O152" s="443" t="s">
        <v>873</v>
      </c>
    </row>
    <row r="153" spans="1:15" ht="16.8" customHeight="1" x14ac:dyDescent="0.3">
      <c r="A153" s="433" t="s">
        <v>154</v>
      </c>
      <c r="B153" s="434">
        <v>22</v>
      </c>
      <c r="C153" s="434">
        <v>89</v>
      </c>
      <c r="D153" s="434">
        <v>22</v>
      </c>
      <c r="E153" s="435"/>
      <c r="F153" s="435"/>
      <c r="G153" s="367">
        <v>29</v>
      </c>
      <c r="H153" s="435">
        <v>345</v>
      </c>
      <c r="I153" s="435">
        <v>409</v>
      </c>
      <c r="J153" s="435">
        <v>174</v>
      </c>
      <c r="K153" s="435">
        <v>130</v>
      </c>
      <c r="L153" s="435">
        <v>0</v>
      </c>
      <c r="M153" s="435"/>
      <c r="N153" s="436">
        <f t="shared" si="31"/>
        <v>1220</v>
      </c>
      <c r="O153" s="443" t="s">
        <v>956</v>
      </c>
    </row>
    <row r="154" spans="1:15" ht="16.8" customHeight="1" x14ac:dyDescent="0.3">
      <c r="A154" s="440" t="s">
        <v>776</v>
      </c>
      <c r="B154" s="441">
        <f>SUM(B155:B159)</f>
        <v>644</v>
      </c>
      <c r="C154" s="441">
        <f t="shared" ref="C154:M154" si="32">SUM(C155:C159)</f>
        <v>631</v>
      </c>
      <c r="D154" s="441">
        <f t="shared" si="32"/>
        <v>338</v>
      </c>
      <c r="E154" s="442">
        <f t="shared" si="32"/>
        <v>0</v>
      </c>
      <c r="F154" s="442">
        <f t="shared" si="32"/>
        <v>0</v>
      </c>
      <c r="G154" s="391">
        <f t="shared" si="32"/>
        <v>145</v>
      </c>
      <c r="H154" s="442">
        <f t="shared" si="32"/>
        <v>980</v>
      </c>
      <c r="I154" s="442">
        <f>SUM(I155:I159)</f>
        <v>1722</v>
      </c>
      <c r="J154" s="442">
        <f>SUM(J155:J159)</f>
        <v>917</v>
      </c>
      <c r="K154" s="442">
        <f>SUM(K155:K159)</f>
        <v>705</v>
      </c>
      <c r="L154" s="442">
        <f t="shared" si="32"/>
        <v>100</v>
      </c>
      <c r="M154" s="442">
        <f t="shared" si="32"/>
        <v>0</v>
      </c>
      <c r="N154" s="436">
        <f t="shared" si="31"/>
        <v>6182</v>
      </c>
      <c r="O154" s="432" t="s">
        <v>193</v>
      </c>
    </row>
    <row r="155" spans="1:15" ht="16.8" customHeight="1" x14ac:dyDescent="0.3">
      <c r="A155" s="433" t="s">
        <v>156</v>
      </c>
      <c r="B155" s="434">
        <v>0</v>
      </c>
      <c r="C155" s="434">
        <v>0</v>
      </c>
      <c r="D155" s="434">
        <v>0</v>
      </c>
      <c r="E155" s="435"/>
      <c r="F155" s="435"/>
      <c r="G155" s="367"/>
      <c r="H155" s="435">
        <v>0</v>
      </c>
      <c r="I155" s="435">
        <v>0</v>
      </c>
      <c r="J155" s="435">
        <v>0</v>
      </c>
      <c r="K155" s="435">
        <v>0</v>
      </c>
      <c r="L155" s="435">
        <v>0</v>
      </c>
      <c r="M155" s="435"/>
      <c r="N155" s="436">
        <f t="shared" si="31"/>
        <v>0</v>
      </c>
      <c r="O155" s="443" t="s">
        <v>194</v>
      </c>
    </row>
    <row r="156" spans="1:15" ht="16.8" customHeight="1" x14ac:dyDescent="0.3">
      <c r="A156" s="433" t="s">
        <v>777</v>
      </c>
      <c r="B156" s="434">
        <v>336</v>
      </c>
      <c r="C156" s="434">
        <v>218</v>
      </c>
      <c r="D156" s="434">
        <v>168</v>
      </c>
      <c r="E156" s="435"/>
      <c r="F156" s="435"/>
      <c r="G156" s="367">
        <v>76</v>
      </c>
      <c r="H156" s="435">
        <v>339</v>
      </c>
      <c r="I156" s="435">
        <v>487</v>
      </c>
      <c r="J156" s="435">
        <v>448</v>
      </c>
      <c r="K156" s="435">
        <v>244</v>
      </c>
      <c r="L156" s="435">
        <v>45</v>
      </c>
      <c r="M156" s="435"/>
      <c r="N156" s="436">
        <f t="shared" si="31"/>
        <v>2361</v>
      </c>
      <c r="O156" s="443" t="s">
        <v>536</v>
      </c>
    </row>
    <row r="157" spans="1:15" ht="16.8" customHeight="1" x14ac:dyDescent="0.3">
      <c r="A157" s="433" t="s">
        <v>992</v>
      </c>
      <c r="B157" s="434">
        <v>0</v>
      </c>
      <c r="C157" s="434">
        <v>30</v>
      </c>
      <c r="D157" s="434">
        <v>15</v>
      </c>
      <c r="E157" s="435"/>
      <c r="F157" s="435"/>
      <c r="G157" s="367">
        <v>13</v>
      </c>
      <c r="H157" s="435">
        <v>88</v>
      </c>
      <c r="I157" s="435">
        <v>184</v>
      </c>
      <c r="J157" s="435">
        <v>42</v>
      </c>
      <c r="K157" s="435">
        <v>36</v>
      </c>
      <c r="L157" s="435">
        <v>10</v>
      </c>
      <c r="M157" s="435"/>
      <c r="N157" s="436">
        <f t="shared" si="31"/>
        <v>418</v>
      </c>
      <c r="O157" s="443" t="s">
        <v>1022</v>
      </c>
    </row>
    <row r="158" spans="1:15" ht="16.8" customHeight="1" x14ac:dyDescent="0.3">
      <c r="A158" s="433" t="s">
        <v>659</v>
      </c>
      <c r="B158" s="434">
        <v>21</v>
      </c>
      <c r="C158" s="434">
        <v>17</v>
      </c>
      <c r="D158" s="434">
        <v>13</v>
      </c>
      <c r="E158" s="435"/>
      <c r="F158" s="435"/>
      <c r="G158" s="367">
        <v>15</v>
      </c>
      <c r="H158" s="435">
        <v>104</v>
      </c>
      <c r="I158" s="435">
        <v>136</v>
      </c>
      <c r="J158" s="435">
        <v>67</v>
      </c>
      <c r="K158" s="435">
        <v>69</v>
      </c>
      <c r="L158" s="435">
        <v>0</v>
      </c>
      <c r="M158" s="435"/>
      <c r="N158" s="436">
        <f t="shared" si="31"/>
        <v>442</v>
      </c>
      <c r="O158" s="443" t="s">
        <v>874</v>
      </c>
    </row>
    <row r="159" spans="1:15" ht="16.8" customHeight="1" x14ac:dyDescent="0.3">
      <c r="A159" s="433" t="s">
        <v>157</v>
      </c>
      <c r="B159" s="434">
        <v>287</v>
      </c>
      <c r="C159" s="434">
        <v>366</v>
      </c>
      <c r="D159" s="434">
        <v>142</v>
      </c>
      <c r="E159" s="435"/>
      <c r="F159" s="435"/>
      <c r="G159" s="367">
        <v>41</v>
      </c>
      <c r="H159" s="435">
        <v>449</v>
      </c>
      <c r="I159" s="435">
        <v>915</v>
      </c>
      <c r="J159" s="435">
        <v>360</v>
      </c>
      <c r="K159" s="435">
        <v>356</v>
      </c>
      <c r="L159" s="435">
        <v>45</v>
      </c>
      <c r="M159" s="435"/>
      <c r="N159" s="436">
        <f t="shared" si="31"/>
        <v>2961</v>
      </c>
      <c r="O159" s="443" t="s">
        <v>537</v>
      </c>
    </row>
    <row r="160" spans="1:15" ht="16.8" customHeight="1" x14ac:dyDescent="0.3">
      <c r="A160" s="440" t="s">
        <v>778</v>
      </c>
      <c r="B160" s="441">
        <f>SUM(B161:B163)</f>
        <v>3306</v>
      </c>
      <c r="C160" s="441">
        <f t="shared" ref="C160:M160" si="33">SUM(C161:C163)</f>
        <v>2608</v>
      </c>
      <c r="D160" s="441">
        <f t="shared" si="33"/>
        <v>854</v>
      </c>
      <c r="E160" s="442">
        <f t="shared" si="33"/>
        <v>0</v>
      </c>
      <c r="F160" s="442">
        <f t="shared" si="33"/>
        <v>0</v>
      </c>
      <c r="G160" s="391">
        <f t="shared" si="33"/>
        <v>91</v>
      </c>
      <c r="H160" s="442">
        <f t="shared" si="33"/>
        <v>285</v>
      </c>
      <c r="I160" s="442">
        <f>SUM(I161:I163)</f>
        <v>378</v>
      </c>
      <c r="J160" s="442">
        <f>SUM(J161:J163)</f>
        <v>535</v>
      </c>
      <c r="K160" s="442">
        <f>SUM(K161:K163)</f>
        <v>527</v>
      </c>
      <c r="L160" s="442">
        <f t="shared" si="33"/>
        <v>0</v>
      </c>
      <c r="M160" s="442">
        <f t="shared" si="33"/>
        <v>0</v>
      </c>
      <c r="N160" s="436">
        <f t="shared" si="31"/>
        <v>8584</v>
      </c>
      <c r="O160" s="432" t="s">
        <v>1023</v>
      </c>
    </row>
    <row r="161" spans="1:15" ht="16.8" customHeight="1" x14ac:dyDescent="0.3">
      <c r="A161" s="433" t="s">
        <v>779</v>
      </c>
      <c r="B161" s="434">
        <v>311</v>
      </c>
      <c r="C161" s="434">
        <v>309</v>
      </c>
      <c r="D161" s="434">
        <v>258</v>
      </c>
      <c r="E161" s="435"/>
      <c r="F161" s="435"/>
      <c r="G161" s="367">
        <v>17</v>
      </c>
      <c r="H161" s="435">
        <v>0</v>
      </c>
      <c r="I161" s="435">
        <v>136</v>
      </c>
      <c r="J161" s="435">
        <v>194</v>
      </c>
      <c r="K161" s="435">
        <v>136</v>
      </c>
      <c r="L161" s="435">
        <v>0</v>
      </c>
      <c r="M161" s="435"/>
      <c r="N161" s="436">
        <f t="shared" si="31"/>
        <v>1361</v>
      </c>
      <c r="O161" s="443" t="s">
        <v>197</v>
      </c>
    </row>
    <row r="162" spans="1:15" ht="16.8" customHeight="1" x14ac:dyDescent="0.3">
      <c r="A162" s="433" t="s">
        <v>986</v>
      </c>
      <c r="B162" s="434">
        <v>2995</v>
      </c>
      <c r="C162" s="434">
        <v>2299</v>
      </c>
      <c r="D162" s="434">
        <v>596</v>
      </c>
      <c r="E162" s="435"/>
      <c r="F162" s="435"/>
      <c r="G162" s="367">
        <v>74</v>
      </c>
      <c r="H162" s="435">
        <v>285</v>
      </c>
      <c r="I162" s="435">
        <v>242</v>
      </c>
      <c r="J162" s="435">
        <v>341</v>
      </c>
      <c r="K162" s="435">
        <v>391</v>
      </c>
      <c r="L162" s="435">
        <v>0</v>
      </c>
      <c r="M162" s="435"/>
      <c r="N162" s="436">
        <f t="shared" si="31"/>
        <v>7223</v>
      </c>
      <c r="O162" s="443" t="s">
        <v>1024</v>
      </c>
    </row>
    <row r="163" spans="1:15" ht="16.8" customHeight="1" x14ac:dyDescent="0.3">
      <c r="A163" s="433" t="s">
        <v>661</v>
      </c>
      <c r="B163" s="434">
        <v>0</v>
      </c>
      <c r="C163" s="434">
        <v>0</v>
      </c>
      <c r="D163" s="434">
        <v>0</v>
      </c>
      <c r="E163" s="435"/>
      <c r="F163" s="435"/>
      <c r="G163" s="367"/>
      <c r="H163" s="435">
        <v>0</v>
      </c>
      <c r="I163" s="435">
        <v>0</v>
      </c>
      <c r="J163" s="435">
        <v>0</v>
      </c>
      <c r="K163" s="435">
        <v>0</v>
      </c>
      <c r="L163" s="435">
        <v>0</v>
      </c>
      <c r="M163" s="435"/>
      <c r="N163" s="436">
        <f t="shared" si="31"/>
        <v>0</v>
      </c>
      <c r="O163" s="443" t="s">
        <v>876</v>
      </c>
    </row>
    <row r="164" spans="1:15" ht="16.8" customHeight="1" x14ac:dyDescent="0.3">
      <c r="A164" s="440" t="s">
        <v>780</v>
      </c>
      <c r="B164" s="441">
        <f>SUM(B165:B168)</f>
        <v>237</v>
      </c>
      <c r="C164" s="441">
        <f t="shared" ref="C164:M164" si="34">SUM(C165:C168)</f>
        <v>317</v>
      </c>
      <c r="D164" s="441">
        <f t="shared" si="34"/>
        <v>287</v>
      </c>
      <c r="E164" s="442">
        <f t="shared" si="34"/>
        <v>0</v>
      </c>
      <c r="F164" s="442">
        <f t="shared" si="34"/>
        <v>0</v>
      </c>
      <c r="G164" s="391">
        <f t="shared" si="34"/>
        <v>50</v>
      </c>
      <c r="H164" s="442">
        <f t="shared" si="34"/>
        <v>1299</v>
      </c>
      <c r="I164" s="442">
        <f>SUM(I165:I168)</f>
        <v>2073</v>
      </c>
      <c r="J164" s="442">
        <f>SUM(J165:J168)</f>
        <v>1645</v>
      </c>
      <c r="K164" s="442">
        <f>SUM(K165:K168)</f>
        <v>1685</v>
      </c>
      <c r="L164" s="442">
        <f t="shared" si="34"/>
        <v>84</v>
      </c>
      <c r="M164" s="442">
        <f t="shared" si="34"/>
        <v>0</v>
      </c>
      <c r="N164" s="436">
        <f t="shared" si="31"/>
        <v>7677</v>
      </c>
      <c r="O164" s="432" t="s">
        <v>1025</v>
      </c>
    </row>
    <row r="165" spans="1:15" ht="16.8" customHeight="1" x14ac:dyDescent="0.3">
      <c r="A165" s="433" t="s">
        <v>162</v>
      </c>
      <c r="B165" s="434">
        <v>14</v>
      </c>
      <c r="C165" s="434">
        <v>63</v>
      </c>
      <c r="D165" s="434">
        <v>17</v>
      </c>
      <c r="E165" s="435"/>
      <c r="F165" s="435"/>
      <c r="G165" s="367">
        <v>3</v>
      </c>
      <c r="H165" s="435">
        <v>58</v>
      </c>
      <c r="I165" s="435">
        <v>145</v>
      </c>
      <c r="J165" s="435">
        <v>76</v>
      </c>
      <c r="K165" s="435">
        <v>64</v>
      </c>
      <c r="L165" s="435">
        <v>0</v>
      </c>
      <c r="M165" s="435"/>
      <c r="N165" s="436">
        <f t="shared" si="31"/>
        <v>440</v>
      </c>
      <c r="O165" s="443" t="s">
        <v>538</v>
      </c>
    </row>
    <row r="166" spans="1:15" ht="16.8" customHeight="1" x14ac:dyDescent="0.3">
      <c r="A166" s="433" t="s">
        <v>781</v>
      </c>
      <c r="B166" s="434">
        <v>0</v>
      </c>
      <c r="C166" s="434">
        <v>0</v>
      </c>
      <c r="D166" s="434">
        <v>0</v>
      </c>
      <c r="E166" s="435"/>
      <c r="F166" s="435"/>
      <c r="G166" s="367">
        <v>0</v>
      </c>
      <c r="H166" s="435">
        <v>0</v>
      </c>
      <c r="I166" s="435">
        <v>0</v>
      </c>
      <c r="J166" s="435">
        <v>0</v>
      </c>
      <c r="K166" s="435">
        <v>0</v>
      </c>
      <c r="L166" s="435">
        <v>0</v>
      </c>
      <c r="M166" s="435"/>
      <c r="N166" s="436">
        <f t="shared" si="31"/>
        <v>0</v>
      </c>
      <c r="O166" s="443" t="s">
        <v>203</v>
      </c>
    </row>
    <row r="167" spans="1:15" ht="16.8" customHeight="1" x14ac:dyDescent="0.3">
      <c r="A167" s="438" t="s">
        <v>957</v>
      </c>
      <c r="B167" s="434">
        <v>156</v>
      </c>
      <c r="C167" s="434">
        <v>180</v>
      </c>
      <c r="D167" s="434">
        <v>200</v>
      </c>
      <c r="E167" s="435"/>
      <c r="F167" s="435"/>
      <c r="G167" s="367">
        <v>14</v>
      </c>
      <c r="H167" s="435">
        <v>1010</v>
      </c>
      <c r="I167" s="435">
        <v>1621</v>
      </c>
      <c r="J167" s="435">
        <v>1311</v>
      </c>
      <c r="K167" s="435">
        <v>1443</v>
      </c>
      <c r="L167" s="435">
        <v>84</v>
      </c>
      <c r="M167" s="435"/>
      <c r="N167" s="436">
        <f t="shared" si="31"/>
        <v>6019</v>
      </c>
      <c r="O167" s="443" t="s">
        <v>201</v>
      </c>
    </row>
    <row r="168" spans="1:15" ht="16.8" customHeight="1" x14ac:dyDescent="0.3">
      <c r="A168" s="433" t="s">
        <v>164</v>
      </c>
      <c r="B168" s="434">
        <v>67</v>
      </c>
      <c r="C168" s="434">
        <v>74</v>
      </c>
      <c r="D168" s="434">
        <v>70</v>
      </c>
      <c r="E168" s="435"/>
      <c r="F168" s="435"/>
      <c r="G168" s="367">
        <v>33</v>
      </c>
      <c r="H168" s="435">
        <v>231</v>
      </c>
      <c r="I168" s="435">
        <v>307</v>
      </c>
      <c r="J168" s="435">
        <v>258</v>
      </c>
      <c r="K168" s="435">
        <v>178</v>
      </c>
      <c r="L168" s="435">
        <v>0</v>
      </c>
      <c r="M168" s="435"/>
      <c r="N168" s="436">
        <f t="shared" si="31"/>
        <v>1218</v>
      </c>
      <c r="O168" s="443" t="s">
        <v>540</v>
      </c>
    </row>
    <row r="169" spans="1:15" ht="16.8" customHeight="1" x14ac:dyDescent="0.3">
      <c r="A169" s="440" t="s">
        <v>783</v>
      </c>
      <c r="B169" s="441">
        <f>SUM(B170:B176)</f>
        <v>472</v>
      </c>
      <c r="C169" s="441">
        <f t="shared" ref="C169:M169" si="35">SUM(C170:C176)</f>
        <v>317</v>
      </c>
      <c r="D169" s="441">
        <f t="shared" si="35"/>
        <v>23</v>
      </c>
      <c r="E169" s="442">
        <f t="shared" si="35"/>
        <v>0</v>
      </c>
      <c r="F169" s="442">
        <f t="shared" si="35"/>
        <v>0</v>
      </c>
      <c r="G169" s="391">
        <f t="shared" si="35"/>
        <v>100</v>
      </c>
      <c r="H169" s="442">
        <f t="shared" si="35"/>
        <v>954</v>
      </c>
      <c r="I169" s="442">
        <f>SUM(I170:I176)</f>
        <v>1331</v>
      </c>
      <c r="J169" s="442">
        <f>SUM(J170:J176)</f>
        <v>367</v>
      </c>
      <c r="K169" s="442">
        <f>SUM(K170:K176)</f>
        <v>153</v>
      </c>
      <c r="L169" s="442">
        <f t="shared" si="35"/>
        <v>7</v>
      </c>
      <c r="M169" s="442">
        <f t="shared" si="35"/>
        <v>0</v>
      </c>
      <c r="N169" s="436">
        <f t="shared" si="31"/>
        <v>3724</v>
      </c>
      <c r="O169" s="432" t="s">
        <v>204</v>
      </c>
    </row>
    <row r="170" spans="1:15" ht="16.8" customHeight="1" x14ac:dyDescent="0.3">
      <c r="A170" s="433" t="s">
        <v>339</v>
      </c>
      <c r="B170" s="434">
        <v>4</v>
      </c>
      <c r="C170" s="434">
        <v>5</v>
      </c>
      <c r="D170" s="434">
        <v>0</v>
      </c>
      <c r="E170" s="435"/>
      <c r="F170" s="435"/>
      <c r="G170" s="367">
        <v>5</v>
      </c>
      <c r="H170" s="435">
        <v>40</v>
      </c>
      <c r="I170" s="435">
        <v>88</v>
      </c>
      <c r="J170" s="435">
        <v>46</v>
      </c>
      <c r="K170" s="435">
        <v>33</v>
      </c>
      <c r="L170" s="435">
        <v>1</v>
      </c>
      <c r="M170" s="435"/>
      <c r="N170" s="436">
        <f t="shared" si="31"/>
        <v>222</v>
      </c>
      <c r="O170" s="443" t="s">
        <v>541</v>
      </c>
    </row>
    <row r="171" spans="1:15" ht="16.8" customHeight="1" x14ac:dyDescent="0.3">
      <c r="A171" s="433" t="s">
        <v>784</v>
      </c>
      <c r="B171" s="434">
        <v>0</v>
      </c>
      <c r="C171" s="434">
        <v>0</v>
      </c>
      <c r="D171" s="434">
        <v>0</v>
      </c>
      <c r="E171" s="435"/>
      <c r="F171" s="435"/>
      <c r="G171" s="367">
        <v>1</v>
      </c>
      <c r="H171" s="435">
        <v>6</v>
      </c>
      <c r="I171" s="435">
        <v>34</v>
      </c>
      <c r="J171" s="435">
        <v>3</v>
      </c>
      <c r="K171" s="435">
        <v>0</v>
      </c>
      <c r="L171" s="435">
        <v>0</v>
      </c>
      <c r="M171" s="435"/>
      <c r="N171" s="436">
        <f t="shared" si="31"/>
        <v>44</v>
      </c>
      <c r="O171" s="443" t="s">
        <v>878</v>
      </c>
    </row>
    <row r="172" spans="1:15" ht="16.8" customHeight="1" x14ac:dyDescent="0.3">
      <c r="A172" s="433" t="s">
        <v>167</v>
      </c>
      <c r="B172" s="434">
        <v>9</v>
      </c>
      <c r="C172" s="434">
        <v>0</v>
      </c>
      <c r="D172" s="434">
        <v>0</v>
      </c>
      <c r="E172" s="435"/>
      <c r="F172" s="435"/>
      <c r="G172" s="367">
        <v>63</v>
      </c>
      <c r="H172" s="435">
        <v>711</v>
      </c>
      <c r="I172" s="435">
        <v>928</v>
      </c>
      <c r="J172" s="435">
        <v>233</v>
      </c>
      <c r="K172" s="435">
        <v>45</v>
      </c>
      <c r="L172" s="435">
        <v>0</v>
      </c>
      <c r="M172" s="435"/>
      <c r="N172" s="436">
        <f t="shared" si="31"/>
        <v>1989</v>
      </c>
      <c r="O172" s="443" t="s">
        <v>614</v>
      </c>
    </row>
    <row r="173" spans="1:15" ht="16.8" customHeight="1" x14ac:dyDescent="0.3">
      <c r="A173" s="433" t="s">
        <v>698</v>
      </c>
      <c r="B173" s="434">
        <v>225</v>
      </c>
      <c r="C173" s="434">
        <v>168</v>
      </c>
      <c r="D173" s="434">
        <v>0</v>
      </c>
      <c r="E173" s="435"/>
      <c r="F173" s="435"/>
      <c r="G173" s="367">
        <v>16</v>
      </c>
      <c r="H173" s="435">
        <v>58</v>
      </c>
      <c r="I173" s="435">
        <v>46</v>
      </c>
      <c r="J173" s="435">
        <v>14</v>
      </c>
      <c r="K173" s="435">
        <v>16</v>
      </c>
      <c r="L173" s="435">
        <v>0</v>
      </c>
      <c r="M173" s="435"/>
      <c r="N173" s="436">
        <f t="shared" si="31"/>
        <v>543</v>
      </c>
      <c r="O173" s="443" t="s">
        <v>914</v>
      </c>
    </row>
    <row r="174" spans="1:15" ht="16.8" customHeight="1" x14ac:dyDescent="0.3">
      <c r="A174" s="433" t="s">
        <v>274</v>
      </c>
      <c r="B174" s="434">
        <v>234</v>
      </c>
      <c r="C174" s="434">
        <v>144</v>
      </c>
      <c r="D174" s="434">
        <v>23</v>
      </c>
      <c r="E174" s="435"/>
      <c r="F174" s="435"/>
      <c r="G174" s="367">
        <v>15</v>
      </c>
      <c r="H174" s="435">
        <v>139</v>
      </c>
      <c r="I174" s="435">
        <v>235</v>
      </c>
      <c r="J174" s="435">
        <v>71</v>
      </c>
      <c r="K174" s="435">
        <v>59</v>
      </c>
      <c r="L174" s="435">
        <v>6</v>
      </c>
      <c r="M174" s="435"/>
      <c r="N174" s="436">
        <f t="shared" si="31"/>
        <v>926</v>
      </c>
      <c r="O174" s="443" t="s">
        <v>615</v>
      </c>
    </row>
    <row r="175" spans="1:15" ht="16.8" customHeight="1" x14ac:dyDescent="0.3">
      <c r="A175" s="433" t="s">
        <v>340</v>
      </c>
      <c r="B175" s="434">
        <v>0</v>
      </c>
      <c r="C175" s="434">
        <v>0</v>
      </c>
      <c r="D175" s="434">
        <v>0</v>
      </c>
      <c r="E175" s="435"/>
      <c r="F175" s="435"/>
      <c r="G175" s="367">
        <v>0</v>
      </c>
      <c r="H175" s="435">
        <v>0</v>
      </c>
      <c r="I175" s="435">
        <v>0</v>
      </c>
      <c r="J175" s="435">
        <v>0</v>
      </c>
      <c r="K175" s="435">
        <v>0</v>
      </c>
      <c r="L175" s="435">
        <v>0</v>
      </c>
      <c r="M175" s="435"/>
      <c r="N175" s="436">
        <f t="shared" si="31"/>
        <v>0</v>
      </c>
      <c r="O175" s="443" t="s">
        <v>958</v>
      </c>
    </row>
    <row r="176" spans="1:15" ht="16.8" customHeight="1" x14ac:dyDescent="0.3">
      <c r="A176" s="433" t="s">
        <v>959</v>
      </c>
      <c r="B176" s="434">
        <v>0</v>
      </c>
      <c r="C176" s="434"/>
      <c r="D176" s="434">
        <v>0</v>
      </c>
      <c r="E176" s="435"/>
      <c r="F176" s="435"/>
      <c r="G176" s="367"/>
      <c r="H176" s="435">
        <v>0</v>
      </c>
      <c r="I176" s="435">
        <v>0</v>
      </c>
      <c r="J176" s="435">
        <v>0</v>
      </c>
      <c r="K176" s="435">
        <v>0</v>
      </c>
      <c r="L176" s="435">
        <v>0</v>
      </c>
      <c r="M176" s="435"/>
      <c r="N176" s="436">
        <f t="shared" si="31"/>
        <v>0</v>
      </c>
      <c r="O176" s="443" t="s">
        <v>960</v>
      </c>
    </row>
    <row r="177" spans="1:15" ht="16.8" customHeight="1" x14ac:dyDescent="0.3">
      <c r="A177" s="440" t="s">
        <v>785</v>
      </c>
      <c r="B177" s="441">
        <f>SUM(B178:B178)</f>
        <v>36</v>
      </c>
      <c r="C177" s="441">
        <f t="shared" ref="C177:M177" si="36">SUM(C178:C178)</f>
        <v>74</v>
      </c>
      <c r="D177" s="441">
        <f t="shared" si="36"/>
        <v>31</v>
      </c>
      <c r="E177" s="442">
        <f t="shared" si="36"/>
        <v>0</v>
      </c>
      <c r="F177" s="442">
        <f t="shared" si="36"/>
        <v>0</v>
      </c>
      <c r="G177" s="391">
        <f t="shared" si="36"/>
        <v>26</v>
      </c>
      <c r="H177" s="442">
        <f t="shared" si="36"/>
        <v>296</v>
      </c>
      <c r="I177" s="442">
        <f>SUM(I178:I178)</f>
        <v>528</v>
      </c>
      <c r="J177" s="442">
        <f>SUM(J178:J178)</f>
        <v>303</v>
      </c>
      <c r="K177" s="442">
        <f t="shared" si="36"/>
        <v>86</v>
      </c>
      <c r="L177" s="442">
        <f t="shared" si="36"/>
        <v>0</v>
      </c>
      <c r="M177" s="442">
        <f t="shared" si="36"/>
        <v>0</v>
      </c>
      <c r="N177" s="436">
        <f t="shared" si="31"/>
        <v>1380</v>
      </c>
      <c r="O177" s="432" t="s">
        <v>350</v>
      </c>
    </row>
    <row r="178" spans="1:15" ht="16.8" customHeight="1" x14ac:dyDescent="0.3">
      <c r="A178" s="433" t="s">
        <v>342</v>
      </c>
      <c r="B178" s="434">
        <v>36</v>
      </c>
      <c r="C178" s="434">
        <v>74</v>
      </c>
      <c r="D178" s="434">
        <v>31</v>
      </c>
      <c r="E178" s="435"/>
      <c r="F178" s="435"/>
      <c r="G178" s="367">
        <v>26</v>
      </c>
      <c r="H178" s="435">
        <v>296</v>
      </c>
      <c r="I178" s="435">
        <v>528</v>
      </c>
      <c r="J178" s="435">
        <v>303</v>
      </c>
      <c r="K178" s="435">
        <v>86</v>
      </c>
      <c r="L178" s="435">
        <v>0</v>
      </c>
      <c r="M178" s="435"/>
      <c r="N178" s="436">
        <f t="shared" si="31"/>
        <v>1380</v>
      </c>
      <c r="O178" s="443" t="s">
        <v>545</v>
      </c>
    </row>
    <row r="179" spans="1:15" ht="16.8" customHeight="1" x14ac:dyDescent="0.3">
      <c r="A179" s="440" t="s">
        <v>786</v>
      </c>
      <c r="B179" s="441">
        <f>SUM(B180:B181)</f>
        <v>1105</v>
      </c>
      <c r="C179" s="441">
        <f t="shared" ref="C179:M179" si="37">SUM(C180:C181)</f>
        <v>1659</v>
      </c>
      <c r="D179" s="441">
        <f t="shared" si="37"/>
        <v>503</v>
      </c>
      <c r="E179" s="442">
        <f t="shared" si="37"/>
        <v>0</v>
      </c>
      <c r="F179" s="442">
        <f t="shared" si="37"/>
        <v>0</v>
      </c>
      <c r="G179" s="391">
        <f t="shared" si="37"/>
        <v>49</v>
      </c>
      <c r="H179" s="442">
        <f t="shared" si="37"/>
        <v>295</v>
      </c>
      <c r="I179" s="442">
        <f>SUM(I180:I181)</f>
        <v>596</v>
      </c>
      <c r="J179" s="442">
        <f>SUM(J180:J181)</f>
        <v>323</v>
      </c>
      <c r="K179" s="442">
        <f>SUM(K180:K181)</f>
        <v>176</v>
      </c>
      <c r="L179" s="442">
        <f t="shared" si="37"/>
        <v>0</v>
      </c>
      <c r="M179" s="442">
        <f t="shared" si="37"/>
        <v>0</v>
      </c>
      <c r="N179" s="436">
        <f t="shared" si="31"/>
        <v>4706</v>
      </c>
      <c r="O179" s="432" t="s">
        <v>207</v>
      </c>
    </row>
    <row r="180" spans="1:15" ht="16.8" customHeight="1" x14ac:dyDescent="0.3">
      <c r="A180" s="433" t="s">
        <v>275</v>
      </c>
      <c r="B180" s="434">
        <v>24</v>
      </c>
      <c r="C180" s="434">
        <v>62</v>
      </c>
      <c r="D180" s="434">
        <v>6</v>
      </c>
      <c r="E180" s="435"/>
      <c r="F180" s="435"/>
      <c r="G180" s="367">
        <v>6</v>
      </c>
      <c r="H180" s="435">
        <v>56</v>
      </c>
      <c r="I180" s="435">
        <v>41</v>
      </c>
      <c r="J180" s="435">
        <v>63</v>
      </c>
      <c r="K180" s="435">
        <v>22</v>
      </c>
      <c r="L180" s="435">
        <v>0</v>
      </c>
      <c r="M180" s="435"/>
      <c r="N180" s="436">
        <f t="shared" si="31"/>
        <v>280</v>
      </c>
      <c r="O180" s="443" t="s">
        <v>546</v>
      </c>
    </row>
    <row r="181" spans="1:15" ht="16.8" customHeight="1" x14ac:dyDescent="0.3">
      <c r="A181" s="433" t="s">
        <v>170</v>
      </c>
      <c r="B181" s="434">
        <v>1081</v>
      </c>
      <c r="C181" s="434">
        <v>1597</v>
      </c>
      <c r="D181" s="434">
        <v>497</v>
      </c>
      <c r="E181" s="435"/>
      <c r="F181" s="435"/>
      <c r="G181" s="367">
        <v>43</v>
      </c>
      <c r="H181" s="435">
        <v>239</v>
      </c>
      <c r="I181" s="435">
        <v>555</v>
      </c>
      <c r="J181" s="435">
        <v>260</v>
      </c>
      <c r="K181" s="435">
        <v>154</v>
      </c>
      <c r="L181" s="435">
        <v>0</v>
      </c>
      <c r="M181" s="435"/>
      <c r="N181" s="436">
        <f t="shared" si="31"/>
        <v>4426</v>
      </c>
      <c r="O181" s="443" t="s">
        <v>547</v>
      </c>
    </row>
    <row r="182" spans="1:15" ht="16.8" customHeight="1" x14ac:dyDescent="0.3">
      <c r="A182" s="440" t="s">
        <v>787</v>
      </c>
      <c r="B182" s="441">
        <f>SUM(B183:B189)</f>
        <v>762</v>
      </c>
      <c r="C182" s="441">
        <f t="shared" ref="C182:M182" si="38">SUM(C183:C189)</f>
        <v>1126</v>
      </c>
      <c r="D182" s="441">
        <f t="shared" si="38"/>
        <v>232</v>
      </c>
      <c r="E182" s="442">
        <f t="shared" si="38"/>
        <v>0</v>
      </c>
      <c r="F182" s="442">
        <f t="shared" si="38"/>
        <v>0</v>
      </c>
      <c r="G182" s="391">
        <f t="shared" si="38"/>
        <v>570</v>
      </c>
      <c r="H182" s="442">
        <f t="shared" si="38"/>
        <v>2443</v>
      </c>
      <c r="I182" s="442">
        <f>SUM(I183:I189)</f>
        <v>4479</v>
      </c>
      <c r="J182" s="442">
        <f>SUM(J183:J189)</f>
        <v>2278</v>
      </c>
      <c r="K182" s="442">
        <f>SUM(K183:K189)</f>
        <v>1529</v>
      </c>
      <c r="L182" s="442">
        <f t="shared" si="38"/>
        <v>168</v>
      </c>
      <c r="M182" s="442">
        <f t="shared" si="38"/>
        <v>0</v>
      </c>
      <c r="N182" s="436">
        <f t="shared" si="31"/>
        <v>13587</v>
      </c>
      <c r="O182" s="432" t="s">
        <v>209</v>
      </c>
    </row>
    <row r="183" spans="1:15" ht="16.8" customHeight="1" x14ac:dyDescent="0.3">
      <c r="A183" s="433" t="s">
        <v>788</v>
      </c>
      <c r="B183" s="434">
        <v>102</v>
      </c>
      <c r="C183" s="434">
        <v>111</v>
      </c>
      <c r="D183" s="434">
        <v>118</v>
      </c>
      <c r="E183" s="435"/>
      <c r="F183" s="435"/>
      <c r="G183" s="367">
        <v>52</v>
      </c>
      <c r="H183" s="435">
        <v>313</v>
      </c>
      <c r="I183" s="435">
        <v>466</v>
      </c>
      <c r="J183" s="435">
        <v>316</v>
      </c>
      <c r="K183" s="435">
        <v>221</v>
      </c>
      <c r="L183" s="435">
        <v>34</v>
      </c>
      <c r="M183" s="435"/>
      <c r="N183" s="436">
        <f t="shared" si="31"/>
        <v>1733</v>
      </c>
      <c r="O183" s="443" t="s">
        <v>548</v>
      </c>
    </row>
    <row r="184" spans="1:15" ht="16.8" customHeight="1" x14ac:dyDescent="0.3">
      <c r="A184" s="433" t="s">
        <v>789</v>
      </c>
      <c r="B184" s="434">
        <v>6</v>
      </c>
      <c r="C184" s="434">
        <v>3</v>
      </c>
      <c r="D184" s="434">
        <v>2</v>
      </c>
      <c r="E184" s="435"/>
      <c r="F184" s="435"/>
      <c r="G184" s="367">
        <v>16</v>
      </c>
      <c r="H184" s="435">
        <v>86</v>
      </c>
      <c r="I184" s="435">
        <v>140</v>
      </c>
      <c r="J184" s="435">
        <v>11</v>
      </c>
      <c r="K184" s="435">
        <v>0</v>
      </c>
      <c r="L184" s="435">
        <v>2</v>
      </c>
      <c r="M184" s="435"/>
      <c r="N184" s="436">
        <f t="shared" si="31"/>
        <v>266</v>
      </c>
      <c r="O184" s="443" t="s">
        <v>931</v>
      </c>
    </row>
    <row r="185" spans="1:15" ht="16.8" customHeight="1" x14ac:dyDescent="0.3">
      <c r="A185" s="433" t="s">
        <v>790</v>
      </c>
      <c r="B185" s="434">
        <v>0</v>
      </c>
      <c r="C185" s="434">
        <v>0</v>
      </c>
      <c r="D185" s="434">
        <v>0</v>
      </c>
      <c r="E185" s="435"/>
      <c r="F185" s="435"/>
      <c r="G185" s="367"/>
      <c r="H185" s="435">
        <v>0</v>
      </c>
      <c r="I185" s="435">
        <v>0</v>
      </c>
      <c r="J185" s="435">
        <v>0</v>
      </c>
      <c r="K185" s="435">
        <v>0</v>
      </c>
      <c r="L185" s="435">
        <v>0</v>
      </c>
      <c r="M185" s="435"/>
      <c r="N185" s="436">
        <f t="shared" si="31"/>
        <v>0</v>
      </c>
      <c r="O185" s="443" t="s">
        <v>932</v>
      </c>
    </row>
    <row r="186" spans="1:15" ht="16.8" customHeight="1" x14ac:dyDescent="0.3">
      <c r="A186" s="433" t="s">
        <v>791</v>
      </c>
      <c r="B186" s="434">
        <v>529</v>
      </c>
      <c r="C186" s="434">
        <v>886</v>
      </c>
      <c r="D186" s="434">
        <v>0</v>
      </c>
      <c r="E186" s="435"/>
      <c r="F186" s="435"/>
      <c r="G186" s="367">
        <v>175</v>
      </c>
      <c r="H186" s="435">
        <v>354</v>
      </c>
      <c r="I186" s="435">
        <v>928</v>
      </c>
      <c r="J186" s="435">
        <v>498</v>
      </c>
      <c r="K186" s="435">
        <v>191</v>
      </c>
      <c r="L186" s="435">
        <v>44</v>
      </c>
      <c r="M186" s="435"/>
      <c r="N186" s="436">
        <f t="shared" si="31"/>
        <v>3605</v>
      </c>
      <c r="O186" s="443" t="s">
        <v>841</v>
      </c>
    </row>
    <row r="187" spans="1:15" ht="16.8" customHeight="1" x14ac:dyDescent="0.3">
      <c r="A187" s="433" t="s">
        <v>173</v>
      </c>
      <c r="B187" s="434">
        <v>0</v>
      </c>
      <c r="C187" s="434">
        <v>0</v>
      </c>
      <c r="D187" s="434">
        <v>0</v>
      </c>
      <c r="E187" s="435"/>
      <c r="F187" s="435"/>
      <c r="G187" s="367"/>
      <c r="H187" s="435">
        <v>0</v>
      </c>
      <c r="I187" s="435">
        <v>0</v>
      </c>
      <c r="J187" s="435">
        <v>0</v>
      </c>
      <c r="K187" s="435">
        <v>0</v>
      </c>
      <c r="L187" s="435">
        <v>0</v>
      </c>
      <c r="M187" s="435"/>
      <c r="N187" s="436">
        <f t="shared" si="31"/>
        <v>0</v>
      </c>
      <c r="O187" s="443" t="s">
        <v>550</v>
      </c>
    </row>
    <row r="188" spans="1:15" ht="16.8" customHeight="1" x14ac:dyDescent="0.3">
      <c r="A188" s="433" t="s">
        <v>792</v>
      </c>
      <c r="B188" s="434">
        <v>0</v>
      </c>
      <c r="C188" s="434">
        <v>0</v>
      </c>
      <c r="D188" s="434">
        <v>0</v>
      </c>
      <c r="E188" s="435"/>
      <c r="F188" s="435"/>
      <c r="G188" s="367">
        <v>259</v>
      </c>
      <c r="H188" s="435">
        <v>1059</v>
      </c>
      <c r="I188" s="435">
        <v>1716</v>
      </c>
      <c r="J188" s="435">
        <v>866</v>
      </c>
      <c r="K188" s="435">
        <v>660</v>
      </c>
      <c r="L188" s="435">
        <v>42</v>
      </c>
      <c r="M188" s="435"/>
      <c r="N188" s="436">
        <f t="shared" si="31"/>
        <v>4602</v>
      </c>
      <c r="O188" s="443" t="s">
        <v>881</v>
      </c>
    </row>
    <row r="189" spans="1:15" ht="16.8" customHeight="1" x14ac:dyDescent="0.3">
      <c r="A189" s="433" t="s">
        <v>174</v>
      </c>
      <c r="B189" s="434">
        <v>125</v>
      </c>
      <c r="C189" s="434">
        <v>126</v>
      </c>
      <c r="D189" s="434">
        <v>112</v>
      </c>
      <c r="E189" s="435"/>
      <c r="F189" s="435"/>
      <c r="G189" s="367">
        <v>68</v>
      </c>
      <c r="H189" s="435">
        <v>631</v>
      </c>
      <c r="I189" s="435">
        <v>1229</v>
      </c>
      <c r="J189" s="435">
        <v>587</v>
      </c>
      <c r="K189" s="435">
        <v>457</v>
      </c>
      <c r="L189" s="435">
        <v>46</v>
      </c>
      <c r="M189" s="435"/>
      <c r="N189" s="436">
        <f t="shared" si="31"/>
        <v>3381</v>
      </c>
      <c r="O189" s="443" t="s">
        <v>618</v>
      </c>
    </row>
    <row r="190" spans="1:15" ht="16.8" customHeight="1" x14ac:dyDescent="0.3">
      <c r="A190" s="440" t="s">
        <v>961</v>
      </c>
      <c r="B190" s="441">
        <f>SUM(B191:B191)</f>
        <v>0</v>
      </c>
      <c r="C190" s="441">
        <f t="shared" ref="C190:M190" si="39">SUM(C191:C191)</f>
        <v>0</v>
      </c>
      <c r="D190" s="441">
        <f t="shared" si="39"/>
        <v>0</v>
      </c>
      <c r="E190" s="442">
        <f t="shared" si="39"/>
        <v>0</v>
      </c>
      <c r="F190" s="442">
        <f t="shared" si="39"/>
        <v>0</v>
      </c>
      <c r="G190" s="391">
        <f t="shared" si="39"/>
        <v>0</v>
      </c>
      <c r="H190" s="442">
        <f t="shared" si="39"/>
        <v>0</v>
      </c>
      <c r="I190" s="442">
        <f>SUM(I191:I191)</f>
        <v>0</v>
      </c>
      <c r="J190" s="442">
        <f>SUM(J191:J191)</f>
        <v>0</v>
      </c>
      <c r="K190" s="442">
        <f t="shared" si="39"/>
        <v>0</v>
      </c>
      <c r="L190" s="442">
        <f t="shared" si="39"/>
        <v>0</v>
      </c>
      <c r="M190" s="442">
        <f t="shared" si="39"/>
        <v>0</v>
      </c>
      <c r="N190" s="436">
        <f t="shared" si="31"/>
        <v>0</v>
      </c>
      <c r="O190" s="432" t="s">
        <v>962</v>
      </c>
    </row>
    <row r="191" spans="1:15" s="397" customFormat="1" ht="16.8" customHeight="1" x14ac:dyDescent="0.3">
      <c r="A191" s="388" t="s">
        <v>963</v>
      </c>
      <c r="B191" s="367"/>
      <c r="C191" s="367"/>
      <c r="D191" s="367"/>
      <c r="E191" s="414"/>
      <c r="F191" s="414"/>
      <c r="G191" s="367"/>
      <c r="H191" s="414"/>
      <c r="I191" s="414"/>
      <c r="J191" s="414"/>
      <c r="K191" s="414"/>
      <c r="L191" s="414"/>
      <c r="M191" s="414"/>
      <c r="N191" s="463">
        <f t="shared" si="31"/>
        <v>0</v>
      </c>
      <c r="O191" s="443" t="s">
        <v>964</v>
      </c>
    </row>
    <row r="192" spans="1:15" ht="16.8" customHeight="1" x14ac:dyDescent="0.3">
      <c r="A192" s="440" t="s">
        <v>793</v>
      </c>
      <c r="B192" s="441">
        <f>SUM(B193:B193)</f>
        <v>835</v>
      </c>
      <c r="C192" s="441">
        <f t="shared" ref="C192:M192" si="40">SUM(C193:C193)</f>
        <v>1385</v>
      </c>
      <c r="D192" s="441">
        <f t="shared" si="40"/>
        <v>553</v>
      </c>
      <c r="E192" s="442">
        <f t="shared" si="40"/>
        <v>0</v>
      </c>
      <c r="F192" s="442">
        <f t="shared" si="40"/>
        <v>0</v>
      </c>
      <c r="G192" s="391">
        <f t="shared" si="40"/>
        <v>157</v>
      </c>
      <c r="H192" s="442">
        <f t="shared" si="40"/>
        <v>410</v>
      </c>
      <c r="I192" s="442">
        <f>SUM(I193:I193)</f>
        <v>710</v>
      </c>
      <c r="J192" s="442">
        <f>SUM(J193:J193)</f>
        <v>570</v>
      </c>
      <c r="K192" s="442">
        <f t="shared" si="40"/>
        <v>830</v>
      </c>
      <c r="L192" s="442">
        <f t="shared" si="40"/>
        <v>0</v>
      </c>
      <c r="M192" s="442">
        <f t="shared" si="40"/>
        <v>0</v>
      </c>
      <c r="N192" s="436">
        <f t="shared" si="31"/>
        <v>5450</v>
      </c>
      <c r="O192" s="432" t="s">
        <v>213</v>
      </c>
    </row>
    <row r="193" spans="1:15" ht="16.8" customHeight="1" x14ac:dyDescent="0.3">
      <c r="A193" s="433" t="s">
        <v>794</v>
      </c>
      <c r="B193" s="434">
        <v>835</v>
      </c>
      <c r="C193" s="434">
        <v>1385</v>
      </c>
      <c r="D193" s="434">
        <v>553</v>
      </c>
      <c r="E193" s="435"/>
      <c r="F193" s="435"/>
      <c r="G193" s="367">
        <v>157</v>
      </c>
      <c r="H193" s="435">
        <v>410</v>
      </c>
      <c r="I193" s="435">
        <v>710</v>
      </c>
      <c r="J193" s="435">
        <v>570</v>
      </c>
      <c r="K193" s="435">
        <v>830</v>
      </c>
      <c r="L193" s="435">
        <v>0</v>
      </c>
      <c r="M193" s="435"/>
      <c r="N193" s="436">
        <f t="shared" si="31"/>
        <v>5450</v>
      </c>
      <c r="O193" s="443" t="s">
        <v>552</v>
      </c>
    </row>
    <row r="194" spans="1:15" ht="16.8" customHeight="1" x14ac:dyDescent="0.3">
      <c r="A194" s="440" t="s">
        <v>795</v>
      </c>
      <c r="B194" s="441">
        <f>SUM(B195:B195)</f>
        <v>970</v>
      </c>
      <c r="C194" s="441">
        <f t="shared" ref="C194:M194" si="41">SUM(C195:C195)</f>
        <v>1681</v>
      </c>
      <c r="D194" s="441">
        <f t="shared" si="41"/>
        <v>460</v>
      </c>
      <c r="E194" s="442">
        <f t="shared" si="41"/>
        <v>0</v>
      </c>
      <c r="F194" s="442">
        <f t="shared" si="41"/>
        <v>0</v>
      </c>
      <c r="G194" s="391">
        <f t="shared" si="41"/>
        <v>102</v>
      </c>
      <c r="H194" s="442">
        <f t="shared" si="41"/>
        <v>717</v>
      </c>
      <c r="I194" s="442">
        <f>SUM(I195:I195)</f>
        <v>1182</v>
      </c>
      <c r="J194" s="442">
        <f>SUM(J195:J195)</f>
        <v>630</v>
      </c>
      <c r="K194" s="442">
        <f t="shared" si="41"/>
        <v>830</v>
      </c>
      <c r="L194" s="442">
        <f t="shared" si="41"/>
        <v>45</v>
      </c>
      <c r="M194" s="442">
        <f t="shared" si="41"/>
        <v>0</v>
      </c>
      <c r="N194" s="436">
        <f t="shared" si="31"/>
        <v>6617</v>
      </c>
      <c r="O194" s="432" t="s">
        <v>215</v>
      </c>
    </row>
    <row r="195" spans="1:15" ht="16.8" customHeight="1" x14ac:dyDescent="0.3">
      <c r="A195" s="433" t="s">
        <v>971</v>
      </c>
      <c r="B195" s="434">
        <v>970</v>
      </c>
      <c r="C195" s="434">
        <v>1681</v>
      </c>
      <c r="D195" s="434">
        <v>460</v>
      </c>
      <c r="E195" s="435"/>
      <c r="F195" s="435"/>
      <c r="G195" s="367">
        <v>102</v>
      </c>
      <c r="H195" s="435">
        <v>717</v>
      </c>
      <c r="I195" s="435">
        <v>1182</v>
      </c>
      <c r="J195" s="435">
        <v>630</v>
      </c>
      <c r="K195" s="435">
        <v>830</v>
      </c>
      <c r="L195" s="435">
        <v>45</v>
      </c>
      <c r="M195" s="435"/>
      <c r="N195" s="436">
        <f t="shared" si="31"/>
        <v>6617</v>
      </c>
      <c r="O195" s="443" t="s">
        <v>553</v>
      </c>
    </row>
    <row r="196" spans="1:15" ht="16.8" customHeight="1" x14ac:dyDescent="0.3">
      <c r="A196" s="440" t="s">
        <v>796</v>
      </c>
      <c r="B196" s="441">
        <f>SUM(B197:B197)</f>
        <v>90</v>
      </c>
      <c r="C196" s="441">
        <f t="shared" ref="C196:M196" si="42">SUM(C197:C197)</f>
        <v>103</v>
      </c>
      <c r="D196" s="441">
        <f t="shared" si="42"/>
        <v>37</v>
      </c>
      <c r="E196" s="442">
        <f t="shared" si="42"/>
        <v>0</v>
      </c>
      <c r="F196" s="442">
        <f t="shared" si="42"/>
        <v>0</v>
      </c>
      <c r="G196" s="391">
        <f t="shared" si="42"/>
        <v>60</v>
      </c>
      <c r="H196" s="442">
        <f t="shared" si="42"/>
        <v>390</v>
      </c>
      <c r="I196" s="442">
        <f>SUM(I197:I197)</f>
        <v>816</v>
      </c>
      <c r="J196" s="442">
        <f>SUM(J197:J197)</f>
        <v>354</v>
      </c>
      <c r="K196" s="442">
        <f t="shared" si="42"/>
        <v>170</v>
      </c>
      <c r="L196" s="442">
        <f t="shared" si="42"/>
        <v>0</v>
      </c>
      <c r="M196" s="442">
        <f t="shared" si="42"/>
        <v>0</v>
      </c>
      <c r="N196" s="436">
        <f t="shared" si="31"/>
        <v>2020</v>
      </c>
      <c r="O196" s="432" t="s">
        <v>217</v>
      </c>
    </row>
    <row r="197" spans="1:15" ht="16.8" customHeight="1" x14ac:dyDescent="0.3">
      <c r="A197" s="433" t="s">
        <v>797</v>
      </c>
      <c r="B197" s="434">
        <v>90</v>
      </c>
      <c r="C197" s="434">
        <v>103</v>
      </c>
      <c r="D197" s="434">
        <v>37</v>
      </c>
      <c r="E197" s="435"/>
      <c r="F197" s="435"/>
      <c r="G197" s="367">
        <v>60</v>
      </c>
      <c r="H197" s="435">
        <v>390</v>
      </c>
      <c r="I197" s="435">
        <v>816</v>
      </c>
      <c r="J197" s="435">
        <v>354</v>
      </c>
      <c r="K197" s="435">
        <v>170</v>
      </c>
      <c r="L197" s="435">
        <v>0</v>
      </c>
      <c r="M197" s="435"/>
      <c r="N197" s="436">
        <f t="shared" si="31"/>
        <v>2020</v>
      </c>
      <c r="O197" s="443" t="s">
        <v>554</v>
      </c>
    </row>
    <row r="198" spans="1:15" ht="16.8" customHeight="1" x14ac:dyDescent="0.3">
      <c r="A198" s="440" t="s">
        <v>798</v>
      </c>
      <c r="B198" s="441">
        <f>SUM(B199:B200)</f>
        <v>1726</v>
      </c>
      <c r="C198" s="441">
        <f t="shared" ref="C198:H198" si="43">SUM(C199:C200)</f>
        <v>6674</v>
      </c>
      <c r="D198" s="441">
        <f t="shared" si="43"/>
        <v>3278</v>
      </c>
      <c r="E198" s="442">
        <f t="shared" si="43"/>
        <v>0</v>
      </c>
      <c r="F198" s="442">
        <f t="shared" si="43"/>
        <v>0</v>
      </c>
      <c r="G198" s="391">
        <f t="shared" si="43"/>
        <v>73</v>
      </c>
      <c r="H198" s="442">
        <f t="shared" si="43"/>
        <v>1250</v>
      </c>
      <c r="I198" s="442">
        <f>SUM(I199:I200)</f>
        <v>2955</v>
      </c>
      <c r="J198" s="442">
        <f>SUM(J199:J200)</f>
        <v>1831</v>
      </c>
      <c r="K198" s="442">
        <f>SUM(K199:K200)</f>
        <v>1822</v>
      </c>
      <c r="L198" s="442">
        <f>SUM(L199:L200)</f>
        <v>238</v>
      </c>
      <c r="M198" s="442">
        <f>SUM(M199:M200)</f>
        <v>0</v>
      </c>
      <c r="N198" s="436">
        <f t="shared" si="31"/>
        <v>19847</v>
      </c>
      <c r="O198" s="432" t="s">
        <v>219</v>
      </c>
    </row>
    <row r="199" spans="1:15" ht="16.8" customHeight="1" x14ac:dyDescent="0.3">
      <c r="A199" s="438" t="s">
        <v>1003</v>
      </c>
      <c r="B199" s="434">
        <v>1192</v>
      </c>
      <c r="C199" s="434">
        <v>6062</v>
      </c>
      <c r="D199" s="434">
        <v>2764</v>
      </c>
      <c r="E199" s="435"/>
      <c r="F199" s="435"/>
      <c r="G199" s="367">
        <v>43</v>
      </c>
      <c r="H199" s="435">
        <v>478</v>
      </c>
      <c r="I199" s="435">
        <v>1652</v>
      </c>
      <c r="J199" s="435">
        <v>847</v>
      </c>
      <c r="K199" s="435">
        <v>1003</v>
      </c>
      <c r="L199" s="435">
        <v>174</v>
      </c>
      <c r="M199" s="435"/>
      <c r="N199" s="436">
        <f t="shared" si="31"/>
        <v>14215</v>
      </c>
      <c r="O199" s="443" t="s">
        <v>1028</v>
      </c>
    </row>
    <row r="200" spans="1:15" ht="16.8" customHeight="1" x14ac:dyDescent="0.3">
      <c r="A200" s="433" t="s">
        <v>182</v>
      </c>
      <c r="B200" s="434">
        <v>534</v>
      </c>
      <c r="C200" s="434">
        <v>612</v>
      </c>
      <c r="D200" s="434">
        <v>514</v>
      </c>
      <c r="E200" s="435"/>
      <c r="F200" s="435"/>
      <c r="G200" s="367">
        <v>30</v>
      </c>
      <c r="H200" s="435">
        <v>772</v>
      </c>
      <c r="I200" s="435">
        <v>1303</v>
      </c>
      <c r="J200" s="435">
        <v>984</v>
      </c>
      <c r="K200" s="435">
        <v>819</v>
      </c>
      <c r="L200" s="435">
        <v>64</v>
      </c>
      <c r="M200" s="435"/>
      <c r="N200" s="436">
        <f t="shared" si="31"/>
        <v>5632</v>
      </c>
      <c r="O200" s="443" t="s">
        <v>555</v>
      </c>
    </row>
    <row r="201" spans="1:15" ht="16.8" customHeight="1" x14ac:dyDescent="0.3">
      <c r="A201" s="444" t="s">
        <v>799</v>
      </c>
      <c r="B201" s="441">
        <f>SUM(B202:B203)</f>
        <v>87</v>
      </c>
      <c r="C201" s="441">
        <f t="shared" ref="C201:M201" si="44">SUM(C202:C203)</f>
        <v>98</v>
      </c>
      <c r="D201" s="441">
        <f t="shared" si="44"/>
        <v>39</v>
      </c>
      <c r="E201" s="442">
        <f t="shared" si="44"/>
        <v>0</v>
      </c>
      <c r="F201" s="442">
        <f t="shared" si="44"/>
        <v>0</v>
      </c>
      <c r="G201" s="391">
        <f t="shared" si="44"/>
        <v>20</v>
      </c>
      <c r="H201" s="442">
        <f t="shared" si="44"/>
        <v>67</v>
      </c>
      <c r="I201" s="442">
        <f>SUM(I202:I203)</f>
        <v>142</v>
      </c>
      <c r="J201" s="442">
        <f>SUM(J202:J203)</f>
        <v>125</v>
      </c>
      <c r="K201" s="442">
        <f t="shared" si="44"/>
        <v>71</v>
      </c>
      <c r="L201" s="442">
        <f t="shared" si="44"/>
        <v>0</v>
      </c>
      <c r="M201" s="442">
        <f t="shared" si="44"/>
        <v>0</v>
      </c>
      <c r="N201" s="436">
        <f t="shared" si="31"/>
        <v>649</v>
      </c>
      <c r="O201" s="432" t="s">
        <v>286</v>
      </c>
    </row>
    <row r="202" spans="1:15" ht="16.8" customHeight="1" x14ac:dyDescent="0.3">
      <c r="A202" s="446" t="s">
        <v>972</v>
      </c>
      <c r="B202" s="434">
        <v>0</v>
      </c>
      <c r="C202" s="434">
        <v>8</v>
      </c>
      <c r="D202" s="434">
        <v>0</v>
      </c>
      <c r="E202" s="435"/>
      <c r="F202" s="435"/>
      <c r="G202" s="367">
        <v>15</v>
      </c>
      <c r="H202" s="435">
        <v>33</v>
      </c>
      <c r="I202" s="435">
        <v>60</v>
      </c>
      <c r="J202" s="435">
        <v>24</v>
      </c>
      <c r="K202" s="435">
        <v>27</v>
      </c>
      <c r="L202" s="435">
        <v>0</v>
      </c>
      <c r="M202" s="435"/>
      <c r="N202" s="436">
        <f t="shared" si="31"/>
        <v>167</v>
      </c>
      <c r="O202" s="443" t="s">
        <v>915</v>
      </c>
    </row>
    <row r="203" spans="1:15" ht="16.8" customHeight="1" x14ac:dyDescent="0.3">
      <c r="A203" s="433" t="s">
        <v>277</v>
      </c>
      <c r="B203" s="434">
        <v>87</v>
      </c>
      <c r="C203" s="434">
        <v>90</v>
      </c>
      <c r="D203" s="434">
        <v>39</v>
      </c>
      <c r="E203" s="435"/>
      <c r="F203" s="435"/>
      <c r="G203" s="367">
        <v>5</v>
      </c>
      <c r="H203" s="435">
        <v>34</v>
      </c>
      <c r="I203" s="435">
        <v>82</v>
      </c>
      <c r="J203" s="435">
        <v>101</v>
      </c>
      <c r="K203" s="435">
        <v>44</v>
      </c>
      <c r="L203" s="435">
        <v>0</v>
      </c>
      <c r="M203" s="435"/>
      <c r="N203" s="436">
        <f t="shared" si="31"/>
        <v>482</v>
      </c>
      <c r="O203" s="443" t="s">
        <v>287</v>
      </c>
    </row>
    <row r="204" spans="1:15" ht="16.8" customHeight="1" x14ac:dyDescent="0.3">
      <c r="A204" s="440" t="s">
        <v>801</v>
      </c>
      <c r="B204" s="441">
        <f>SUM(B205:B206)</f>
        <v>135</v>
      </c>
      <c r="C204" s="441">
        <f t="shared" ref="C204:M204" si="45">SUM(C205:C206)</f>
        <v>154</v>
      </c>
      <c r="D204" s="441">
        <f t="shared" si="45"/>
        <v>36</v>
      </c>
      <c r="E204" s="442">
        <f t="shared" si="45"/>
        <v>0</v>
      </c>
      <c r="F204" s="442">
        <f t="shared" si="45"/>
        <v>0</v>
      </c>
      <c r="G204" s="391">
        <f t="shared" si="45"/>
        <v>78</v>
      </c>
      <c r="H204" s="442">
        <f t="shared" si="45"/>
        <v>703</v>
      </c>
      <c r="I204" s="442">
        <f>SUM(I205:I206)</f>
        <v>1226</v>
      </c>
      <c r="J204" s="442">
        <f>SUM(J205:J206)</f>
        <v>556</v>
      </c>
      <c r="K204" s="442">
        <f>SUM(K205:K206)</f>
        <v>245</v>
      </c>
      <c r="L204" s="442">
        <f t="shared" si="45"/>
        <v>0</v>
      </c>
      <c r="M204" s="442">
        <f t="shared" si="45"/>
        <v>0</v>
      </c>
      <c r="N204" s="436">
        <f t="shared" si="31"/>
        <v>3133</v>
      </c>
      <c r="O204" s="432" t="s">
        <v>221</v>
      </c>
    </row>
    <row r="205" spans="1:15" ht="16.8" customHeight="1" x14ac:dyDescent="0.3">
      <c r="A205" s="438" t="s">
        <v>802</v>
      </c>
      <c r="B205" s="434">
        <v>50</v>
      </c>
      <c r="C205" s="434">
        <v>74</v>
      </c>
      <c r="D205" s="434">
        <v>36</v>
      </c>
      <c r="E205" s="435"/>
      <c r="F205" s="435"/>
      <c r="G205" s="367">
        <v>24</v>
      </c>
      <c r="H205" s="435">
        <v>351</v>
      </c>
      <c r="I205" s="435">
        <v>640</v>
      </c>
      <c r="J205" s="435">
        <v>308</v>
      </c>
      <c r="K205" s="435">
        <v>145</v>
      </c>
      <c r="L205" s="435">
        <v>0</v>
      </c>
      <c r="M205" s="435"/>
      <c r="N205" s="436">
        <f t="shared" si="31"/>
        <v>1628</v>
      </c>
      <c r="O205" s="443" t="s">
        <v>884</v>
      </c>
    </row>
    <row r="206" spans="1:15" ht="16.8" customHeight="1" x14ac:dyDescent="0.3">
      <c r="A206" s="433" t="s">
        <v>184</v>
      </c>
      <c r="B206" s="434">
        <v>85</v>
      </c>
      <c r="C206" s="434">
        <v>80</v>
      </c>
      <c r="D206" s="434">
        <v>0</v>
      </c>
      <c r="E206" s="435"/>
      <c r="F206" s="435"/>
      <c r="G206" s="367">
        <v>54</v>
      </c>
      <c r="H206" s="435">
        <v>352</v>
      </c>
      <c r="I206" s="435">
        <v>586</v>
      </c>
      <c r="J206" s="435">
        <v>248</v>
      </c>
      <c r="K206" s="435">
        <v>100</v>
      </c>
      <c r="L206" s="435">
        <v>0</v>
      </c>
      <c r="M206" s="435"/>
      <c r="N206" s="436">
        <f t="shared" si="31"/>
        <v>1505</v>
      </c>
      <c r="O206" s="443" t="s">
        <v>556</v>
      </c>
    </row>
    <row r="207" spans="1:15" ht="16.8" customHeight="1" x14ac:dyDescent="0.3">
      <c r="A207" s="444" t="s">
        <v>803</v>
      </c>
      <c r="B207" s="441">
        <f>SUM(B208:B208)</f>
        <v>341</v>
      </c>
      <c r="C207" s="441">
        <f t="shared" ref="C207:M207" si="46">SUM(C208:C208)</f>
        <v>439</v>
      </c>
      <c r="D207" s="441">
        <f t="shared" si="46"/>
        <v>233</v>
      </c>
      <c r="E207" s="442">
        <f t="shared" si="46"/>
        <v>0</v>
      </c>
      <c r="F207" s="442">
        <f t="shared" si="46"/>
        <v>0</v>
      </c>
      <c r="G207" s="391">
        <f t="shared" si="46"/>
        <v>72</v>
      </c>
      <c r="H207" s="442">
        <f t="shared" si="46"/>
        <v>492</v>
      </c>
      <c r="I207" s="442">
        <f>SUM(I208:I208)</f>
        <v>1082</v>
      </c>
      <c r="J207" s="442">
        <f>SUM(J208:J208)</f>
        <v>552</v>
      </c>
      <c r="K207" s="442">
        <f t="shared" si="46"/>
        <v>500</v>
      </c>
      <c r="L207" s="442">
        <f t="shared" si="46"/>
        <v>0</v>
      </c>
      <c r="M207" s="442">
        <f t="shared" si="46"/>
        <v>0</v>
      </c>
      <c r="N207" s="436">
        <f t="shared" si="31"/>
        <v>3711</v>
      </c>
      <c r="O207" s="432" t="s">
        <v>237</v>
      </c>
    </row>
    <row r="208" spans="1:15" ht="16.8" customHeight="1" x14ac:dyDescent="0.3">
      <c r="A208" s="433" t="s">
        <v>224</v>
      </c>
      <c r="B208" s="434">
        <v>341</v>
      </c>
      <c r="C208" s="434">
        <v>439</v>
      </c>
      <c r="D208" s="434">
        <v>233</v>
      </c>
      <c r="E208" s="435"/>
      <c r="F208" s="435"/>
      <c r="G208" s="367">
        <v>72</v>
      </c>
      <c r="H208" s="435">
        <v>492</v>
      </c>
      <c r="I208" s="435">
        <v>1082</v>
      </c>
      <c r="J208" s="435">
        <v>552</v>
      </c>
      <c r="K208" s="435">
        <v>500</v>
      </c>
      <c r="L208" s="435">
        <v>0</v>
      </c>
      <c r="M208" s="435"/>
      <c r="N208" s="436">
        <f t="shared" si="31"/>
        <v>3711</v>
      </c>
      <c r="O208" s="443" t="s">
        <v>557</v>
      </c>
    </row>
    <row r="209" spans="1:15" ht="16.8" customHeight="1" x14ac:dyDescent="0.3">
      <c r="A209" s="444" t="s">
        <v>804</v>
      </c>
      <c r="B209" s="441">
        <f>SUM(B210:B213)</f>
        <v>431</v>
      </c>
      <c r="C209" s="441">
        <f t="shared" ref="C209:M209" si="47">SUM(C210:C213)</f>
        <v>663</v>
      </c>
      <c r="D209" s="441">
        <f t="shared" si="47"/>
        <v>415</v>
      </c>
      <c r="E209" s="442">
        <f t="shared" si="47"/>
        <v>0</v>
      </c>
      <c r="F209" s="442">
        <f t="shared" si="47"/>
        <v>0</v>
      </c>
      <c r="G209" s="391">
        <f t="shared" si="47"/>
        <v>116</v>
      </c>
      <c r="H209" s="442">
        <f t="shared" si="47"/>
        <v>267</v>
      </c>
      <c r="I209" s="442">
        <f>SUM(I210:I213)</f>
        <v>772</v>
      </c>
      <c r="J209" s="442">
        <f>SUM(J210:J213)</f>
        <v>246</v>
      </c>
      <c r="K209" s="442">
        <f t="shared" si="47"/>
        <v>319</v>
      </c>
      <c r="L209" s="442">
        <f t="shared" si="47"/>
        <v>63</v>
      </c>
      <c r="M209" s="442">
        <f t="shared" si="47"/>
        <v>0</v>
      </c>
      <c r="N209" s="436">
        <f t="shared" si="31"/>
        <v>3292</v>
      </c>
      <c r="O209" s="432" t="s">
        <v>239</v>
      </c>
    </row>
    <row r="210" spans="1:15" ht="16.8" customHeight="1" x14ac:dyDescent="0.3">
      <c r="A210" s="433" t="s">
        <v>805</v>
      </c>
      <c r="B210" s="434">
        <v>16</v>
      </c>
      <c r="C210" s="434">
        <v>93</v>
      </c>
      <c r="D210" s="434">
        <v>3</v>
      </c>
      <c r="E210" s="435"/>
      <c r="F210" s="435"/>
      <c r="G210" s="367">
        <v>0</v>
      </c>
      <c r="H210" s="435">
        <v>21</v>
      </c>
      <c r="I210" s="435">
        <v>55</v>
      </c>
      <c r="J210" s="435">
        <v>15</v>
      </c>
      <c r="K210" s="435">
        <v>6</v>
      </c>
      <c r="L210" s="435">
        <v>3</v>
      </c>
      <c r="M210" s="435"/>
      <c r="N210" s="436">
        <f t="shared" si="31"/>
        <v>212</v>
      </c>
      <c r="O210" s="443" t="s">
        <v>965</v>
      </c>
    </row>
    <row r="211" spans="1:15" ht="16.8" customHeight="1" x14ac:dyDescent="0.3">
      <c r="A211" s="433" t="s">
        <v>806</v>
      </c>
      <c r="B211" s="434">
        <v>0</v>
      </c>
      <c r="C211" s="434">
        <v>0</v>
      </c>
      <c r="D211" s="434">
        <v>0</v>
      </c>
      <c r="E211" s="435"/>
      <c r="F211" s="435"/>
      <c r="G211" s="367">
        <v>87</v>
      </c>
      <c r="H211" s="435">
        <v>0</v>
      </c>
      <c r="I211" s="435">
        <v>31</v>
      </c>
      <c r="J211" s="435">
        <v>0</v>
      </c>
      <c r="K211" s="435">
        <v>0</v>
      </c>
      <c r="L211" s="435">
        <v>0</v>
      </c>
      <c r="M211" s="435"/>
      <c r="N211" s="436">
        <f t="shared" si="31"/>
        <v>118</v>
      </c>
      <c r="O211" s="443" t="s">
        <v>916</v>
      </c>
    </row>
    <row r="212" spans="1:15" ht="16.8" customHeight="1" x14ac:dyDescent="0.3">
      <c r="A212" s="433" t="s">
        <v>226</v>
      </c>
      <c r="B212" s="434">
        <v>311</v>
      </c>
      <c r="C212" s="434">
        <v>496</v>
      </c>
      <c r="D212" s="434">
        <v>319</v>
      </c>
      <c r="E212" s="435"/>
      <c r="F212" s="435"/>
      <c r="G212" s="367">
        <v>29</v>
      </c>
      <c r="H212" s="435">
        <v>179</v>
      </c>
      <c r="I212" s="435">
        <v>579</v>
      </c>
      <c r="J212" s="435">
        <v>196</v>
      </c>
      <c r="K212" s="435">
        <v>240</v>
      </c>
      <c r="L212" s="435">
        <v>60</v>
      </c>
      <c r="M212" s="435"/>
      <c r="N212" s="436">
        <f t="shared" si="31"/>
        <v>2409</v>
      </c>
      <c r="O212" s="443" t="s">
        <v>559</v>
      </c>
    </row>
    <row r="213" spans="1:15" ht="16.8" customHeight="1" x14ac:dyDescent="0.3">
      <c r="A213" s="433" t="s">
        <v>619</v>
      </c>
      <c r="B213" s="434">
        <v>104</v>
      </c>
      <c r="C213" s="434">
        <v>74</v>
      </c>
      <c r="D213" s="434">
        <v>93</v>
      </c>
      <c r="E213" s="435"/>
      <c r="F213" s="435"/>
      <c r="G213" s="367">
        <v>0</v>
      </c>
      <c r="H213" s="435">
        <v>67</v>
      </c>
      <c r="I213" s="435">
        <v>107</v>
      </c>
      <c r="J213" s="435">
        <v>35</v>
      </c>
      <c r="K213" s="435">
        <v>73</v>
      </c>
      <c r="L213" s="435">
        <v>0</v>
      </c>
      <c r="M213" s="435"/>
      <c r="N213" s="436">
        <f t="shared" ref="N213:N231" si="48">SUM(B213:M213)</f>
        <v>553</v>
      </c>
      <c r="O213" s="443" t="s">
        <v>561</v>
      </c>
    </row>
    <row r="214" spans="1:15" ht="16.8" customHeight="1" x14ac:dyDescent="0.3">
      <c r="A214" s="440" t="s">
        <v>807</v>
      </c>
      <c r="B214" s="441">
        <f>SUM(B215:B215)</f>
        <v>52</v>
      </c>
      <c r="C214" s="441">
        <f t="shared" ref="C214:L214" si="49">SUM(C215:C215)</f>
        <v>124</v>
      </c>
      <c r="D214" s="441">
        <f t="shared" si="49"/>
        <v>24</v>
      </c>
      <c r="E214" s="442">
        <f t="shared" si="49"/>
        <v>0</v>
      </c>
      <c r="F214" s="442">
        <f t="shared" si="49"/>
        <v>0</v>
      </c>
      <c r="G214" s="391">
        <f t="shared" si="49"/>
        <v>19</v>
      </c>
      <c r="H214" s="442">
        <f t="shared" si="49"/>
        <v>26</v>
      </c>
      <c r="I214" s="442">
        <f>SUM(I215:I215)</f>
        <v>54</v>
      </c>
      <c r="J214" s="442">
        <f>SUM(J215:J215)</f>
        <v>42</v>
      </c>
      <c r="K214" s="442">
        <f t="shared" si="49"/>
        <v>90</v>
      </c>
      <c r="L214" s="442">
        <f t="shared" si="49"/>
        <v>3</v>
      </c>
      <c r="M214" s="442">
        <f>SUM(M215:M215)</f>
        <v>0</v>
      </c>
      <c r="N214" s="436">
        <f t="shared" si="48"/>
        <v>434</v>
      </c>
      <c r="O214" s="432" t="s">
        <v>290</v>
      </c>
    </row>
    <row r="215" spans="1:15" ht="16.8" customHeight="1" x14ac:dyDescent="0.3">
      <c r="A215" s="433" t="s">
        <v>808</v>
      </c>
      <c r="B215" s="434">
        <v>52</v>
      </c>
      <c r="C215" s="434">
        <v>124</v>
      </c>
      <c r="D215" s="434">
        <v>24</v>
      </c>
      <c r="E215" s="435"/>
      <c r="F215" s="435"/>
      <c r="G215" s="367">
        <v>19</v>
      </c>
      <c r="H215" s="435">
        <v>26</v>
      </c>
      <c r="I215" s="435">
        <v>54</v>
      </c>
      <c r="J215" s="435">
        <v>42</v>
      </c>
      <c r="K215" s="435">
        <v>90</v>
      </c>
      <c r="L215" s="435">
        <v>3</v>
      </c>
      <c r="M215" s="435"/>
      <c r="N215" s="436">
        <f t="shared" si="48"/>
        <v>434</v>
      </c>
      <c r="O215" s="443" t="s">
        <v>562</v>
      </c>
    </row>
    <row r="216" spans="1:15" ht="16.8" customHeight="1" x14ac:dyDescent="0.3">
      <c r="A216" s="440" t="s">
        <v>809</v>
      </c>
      <c r="B216" s="441">
        <f>SUM(B217:B218)</f>
        <v>8274</v>
      </c>
      <c r="C216" s="441">
        <f t="shared" ref="C216:M216" si="50">SUM(C217:C218)</f>
        <v>9804</v>
      </c>
      <c r="D216" s="441">
        <f t="shared" si="50"/>
        <v>4617</v>
      </c>
      <c r="E216" s="442">
        <f t="shared" si="50"/>
        <v>0</v>
      </c>
      <c r="F216" s="442">
        <f t="shared" si="50"/>
        <v>0</v>
      </c>
      <c r="G216" s="391">
        <f t="shared" si="50"/>
        <v>469</v>
      </c>
      <c r="H216" s="442">
        <f t="shared" si="50"/>
        <v>3844</v>
      </c>
      <c r="I216" s="442">
        <f>SUM(I217:I218)</f>
        <v>7251</v>
      </c>
      <c r="J216" s="442">
        <f>SUM(J217:J218)</f>
        <v>3958</v>
      </c>
      <c r="K216" s="442">
        <f t="shared" si="50"/>
        <v>4094</v>
      </c>
      <c r="L216" s="442">
        <f t="shared" si="50"/>
        <v>582</v>
      </c>
      <c r="M216" s="442">
        <f t="shared" si="50"/>
        <v>0</v>
      </c>
      <c r="N216" s="436">
        <f t="shared" si="48"/>
        <v>42893</v>
      </c>
      <c r="O216" s="432" t="s">
        <v>241</v>
      </c>
    </row>
    <row r="217" spans="1:15" ht="16.8" customHeight="1" x14ac:dyDescent="0.3">
      <c r="A217" s="438" t="s">
        <v>412</v>
      </c>
      <c r="B217" s="434">
        <v>12</v>
      </c>
      <c r="C217" s="434">
        <v>105</v>
      </c>
      <c r="D217" s="434">
        <v>43</v>
      </c>
      <c r="E217" s="435"/>
      <c r="F217" s="435"/>
      <c r="G217" s="367">
        <v>19</v>
      </c>
      <c r="H217" s="435">
        <v>56</v>
      </c>
      <c r="I217" s="435">
        <v>371</v>
      </c>
      <c r="J217" s="435">
        <v>247</v>
      </c>
      <c r="K217" s="435">
        <v>46</v>
      </c>
      <c r="L217" s="435">
        <v>10</v>
      </c>
      <c r="M217" s="435"/>
      <c r="N217" s="436">
        <f t="shared" si="48"/>
        <v>909</v>
      </c>
      <c r="O217" s="443" t="s">
        <v>829</v>
      </c>
    </row>
    <row r="218" spans="1:15" ht="16.8" customHeight="1" x14ac:dyDescent="0.3">
      <c r="A218" s="433" t="s">
        <v>228</v>
      </c>
      <c r="B218" s="434">
        <v>8262</v>
      </c>
      <c r="C218" s="434">
        <v>9699</v>
      </c>
      <c r="D218" s="434">
        <v>4574</v>
      </c>
      <c r="E218" s="435"/>
      <c r="F218" s="435"/>
      <c r="G218" s="367">
        <v>450</v>
      </c>
      <c r="H218" s="435">
        <v>3788</v>
      </c>
      <c r="I218" s="435">
        <v>6880</v>
      </c>
      <c r="J218" s="435">
        <v>3711</v>
      </c>
      <c r="K218" s="435">
        <v>4048</v>
      </c>
      <c r="L218" s="435">
        <v>572</v>
      </c>
      <c r="M218" s="435"/>
      <c r="N218" s="436">
        <f t="shared" si="48"/>
        <v>41984</v>
      </c>
      <c r="O218" s="443" t="s">
        <v>563</v>
      </c>
    </row>
    <row r="219" spans="1:15" ht="16.8" customHeight="1" x14ac:dyDescent="0.3">
      <c r="A219" s="440" t="s">
        <v>810</v>
      </c>
      <c r="B219" s="441">
        <f>SUM(B220:B222)</f>
        <v>0</v>
      </c>
      <c r="C219" s="441">
        <f t="shared" ref="C219:M219" si="51">SUM(C220:C222)</f>
        <v>0</v>
      </c>
      <c r="D219" s="441">
        <f t="shared" si="51"/>
        <v>0</v>
      </c>
      <c r="E219" s="442">
        <f t="shared" si="51"/>
        <v>0</v>
      </c>
      <c r="F219" s="442">
        <f t="shared" si="51"/>
        <v>0</v>
      </c>
      <c r="G219" s="391">
        <f t="shared" si="51"/>
        <v>0</v>
      </c>
      <c r="H219" s="442">
        <f t="shared" si="51"/>
        <v>456</v>
      </c>
      <c r="I219" s="442">
        <f>SUM(I220:I222)</f>
        <v>912</v>
      </c>
      <c r="J219" s="442">
        <f>SUM(J220:J222)</f>
        <v>595</v>
      </c>
      <c r="K219" s="442">
        <f t="shared" si="51"/>
        <v>417</v>
      </c>
      <c r="L219" s="442">
        <f t="shared" si="51"/>
        <v>21</v>
      </c>
      <c r="M219" s="442">
        <f t="shared" si="51"/>
        <v>0</v>
      </c>
      <c r="N219" s="436">
        <f t="shared" si="48"/>
        <v>2401</v>
      </c>
      <c r="O219" s="432" t="s">
        <v>243</v>
      </c>
    </row>
    <row r="220" spans="1:15" ht="16.8" customHeight="1" x14ac:dyDescent="0.3">
      <c r="A220" s="438" t="s">
        <v>620</v>
      </c>
      <c r="B220" s="434">
        <v>0</v>
      </c>
      <c r="C220" s="434">
        <v>0</v>
      </c>
      <c r="D220" s="434">
        <v>0</v>
      </c>
      <c r="E220" s="435"/>
      <c r="F220" s="435"/>
      <c r="G220" s="367">
        <v>0</v>
      </c>
      <c r="H220" s="435">
        <v>84</v>
      </c>
      <c r="I220" s="435">
        <v>181</v>
      </c>
      <c r="J220" s="435">
        <v>197</v>
      </c>
      <c r="K220" s="435">
        <v>84</v>
      </c>
      <c r="L220" s="435">
        <v>0</v>
      </c>
      <c r="M220" s="435"/>
      <c r="N220" s="436">
        <f t="shared" si="48"/>
        <v>546</v>
      </c>
      <c r="O220" s="443" t="s">
        <v>842</v>
      </c>
    </row>
    <row r="221" spans="1:15" ht="16.8" customHeight="1" x14ac:dyDescent="0.3">
      <c r="A221" s="433" t="s">
        <v>230</v>
      </c>
      <c r="B221" s="434">
        <v>0</v>
      </c>
      <c r="C221" s="434">
        <v>0</v>
      </c>
      <c r="D221" s="434">
        <v>0</v>
      </c>
      <c r="E221" s="435"/>
      <c r="F221" s="435"/>
      <c r="G221" s="367"/>
      <c r="H221" s="435">
        <v>0</v>
      </c>
      <c r="I221" s="435">
        <v>0</v>
      </c>
      <c r="J221" s="435">
        <v>0</v>
      </c>
      <c r="K221" s="435">
        <v>0</v>
      </c>
      <c r="L221" s="435">
        <v>0</v>
      </c>
      <c r="M221" s="435"/>
      <c r="N221" s="436">
        <f t="shared" si="48"/>
        <v>0</v>
      </c>
      <c r="O221" s="443" t="s">
        <v>564</v>
      </c>
    </row>
    <row r="222" spans="1:15" ht="16.8" customHeight="1" x14ac:dyDescent="0.3">
      <c r="A222" s="433" t="s">
        <v>353</v>
      </c>
      <c r="B222" s="434">
        <v>0</v>
      </c>
      <c r="C222" s="434">
        <v>0</v>
      </c>
      <c r="D222" s="434">
        <v>0</v>
      </c>
      <c r="E222" s="435"/>
      <c r="F222" s="435"/>
      <c r="G222" s="367">
        <v>0</v>
      </c>
      <c r="H222" s="435">
        <v>372</v>
      </c>
      <c r="I222" s="435">
        <v>731</v>
      </c>
      <c r="J222" s="435">
        <v>398</v>
      </c>
      <c r="K222" s="435">
        <v>333</v>
      </c>
      <c r="L222" s="435">
        <v>21</v>
      </c>
      <c r="M222" s="435"/>
      <c r="N222" s="436">
        <f t="shared" si="48"/>
        <v>1855</v>
      </c>
      <c r="O222" s="443" t="s">
        <v>565</v>
      </c>
    </row>
    <row r="223" spans="1:15" ht="16.8" customHeight="1" x14ac:dyDescent="0.3">
      <c r="A223" s="444" t="s">
        <v>811</v>
      </c>
      <c r="B223" s="441">
        <f>SUM(B224:B226)</f>
        <v>686</v>
      </c>
      <c r="C223" s="441">
        <f t="shared" ref="C223:M223" si="52">SUM(C224:C226)</f>
        <v>1130</v>
      </c>
      <c r="D223" s="441">
        <f t="shared" si="52"/>
        <v>519</v>
      </c>
      <c r="E223" s="442">
        <f t="shared" si="52"/>
        <v>0</v>
      </c>
      <c r="F223" s="442">
        <f t="shared" si="52"/>
        <v>0</v>
      </c>
      <c r="G223" s="391">
        <f t="shared" si="52"/>
        <v>119</v>
      </c>
      <c r="H223" s="442">
        <f t="shared" si="52"/>
        <v>2527</v>
      </c>
      <c r="I223" s="442">
        <f>SUM(I224:I226)</f>
        <v>4515</v>
      </c>
      <c r="J223" s="442">
        <f>SUM(J224:J226)</f>
        <v>1708</v>
      </c>
      <c r="K223" s="442">
        <f t="shared" si="52"/>
        <v>589</v>
      </c>
      <c r="L223" s="442">
        <f t="shared" si="52"/>
        <v>26</v>
      </c>
      <c r="M223" s="442">
        <f t="shared" si="52"/>
        <v>0</v>
      </c>
      <c r="N223" s="436">
        <f t="shared" si="48"/>
        <v>11819</v>
      </c>
      <c r="O223" s="432" t="s">
        <v>245</v>
      </c>
    </row>
    <row r="224" spans="1:15" ht="16.8" customHeight="1" x14ac:dyDescent="0.3">
      <c r="A224" s="433" t="s">
        <v>621</v>
      </c>
      <c r="B224" s="434">
        <v>95</v>
      </c>
      <c r="C224" s="434">
        <v>119</v>
      </c>
      <c r="D224" s="434">
        <v>131</v>
      </c>
      <c r="E224" s="435"/>
      <c r="F224" s="435"/>
      <c r="G224" s="367">
        <v>8</v>
      </c>
      <c r="H224" s="435">
        <v>296</v>
      </c>
      <c r="I224" s="435">
        <v>714</v>
      </c>
      <c r="J224" s="435">
        <v>351</v>
      </c>
      <c r="K224" s="435">
        <v>360</v>
      </c>
      <c r="L224" s="435">
        <v>8</v>
      </c>
      <c r="M224" s="435"/>
      <c r="N224" s="436">
        <f t="shared" si="48"/>
        <v>2082</v>
      </c>
      <c r="O224" s="443" t="s">
        <v>843</v>
      </c>
    </row>
    <row r="225" spans="1:15" ht="16.8" customHeight="1" x14ac:dyDescent="0.3">
      <c r="A225" s="433" t="s">
        <v>307</v>
      </c>
      <c r="B225" s="434">
        <v>106</v>
      </c>
      <c r="C225" s="434">
        <v>128</v>
      </c>
      <c r="D225" s="434">
        <v>56</v>
      </c>
      <c r="E225" s="435"/>
      <c r="F225" s="435"/>
      <c r="G225" s="367">
        <v>24</v>
      </c>
      <c r="H225" s="435">
        <v>177</v>
      </c>
      <c r="I225" s="435">
        <v>347</v>
      </c>
      <c r="J225" s="435">
        <v>294</v>
      </c>
      <c r="K225" s="435">
        <v>229</v>
      </c>
      <c r="L225" s="435">
        <v>18</v>
      </c>
      <c r="M225" s="435"/>
      <c r="N225" s="436">
        <f t="shared" si="48"/>
        <v>1379</v>
      </c>
      <c r="O225" s="443" t="s">
        <v>309</v>
      </c>
    </row>
    <row r="226" spans="1:15" ht="16.8" customHeight="1" x14ac:dyDescent="0.3">
      <c r="A226" s="433" t="s">
        <v>354</v>
      </c>
      <c r="B226" s="434">
        <v>485</v>
      </c>
      <c r="C226" s="434">
        <v>883</v>
      </c>
      <c r="D226" s="434">
        <v>332</v>
      </c>
      <c r="E226" s="435"/>
      <c r="F226" s="435"/>
      <c r="G226" s="367">
        <v>87</v>
      </c>
      <c r="H226" s="435">
        <v>2054</v>
      </c>
      <c r="I226" s="435">
        <v>3454</v>
      </c>
      <c r="J226" s="435">
        <v>1063</v>
      </c>
      <c r="K226" s="435">
        <v>0</v>
      </c>
      <c r="L226" s="435">
        <v>0</v>
      </c>
      <c r="M226" s="435"/>
      <c r="N226" s="436">
        <f t="shared" si="48"/>
        <v>8358</v>
      </c>
      <c r="O226" s="443" t="s">
        <v>246</v>
      </c>
    </row>
    <row r="227" spans="1:15" ht="16.8" customHeight="1" x14ac:dyDescent="0.3">
      <c r="A227" s="444" t="s">
        <v>812</v>
      </c>
      <c r="B227" s="441">
        <f>SUM(B228:B231)</f>
        <v>236</v>
      </c>
      <c r="C227" s="441">
        <f t="shared" ref="C227:M227" si="53">SUM(C228:C231)</f>
        <v>310</v>
      </c>
      <c r="D227" s="441">
        <f t="shared" si="53"/>
        <v>59</v>
      </c>
      <c r="E227" s="442">
        <f t="shared" si="53"/>
        <v>0</v>
      </c>
      <c r="F227" s="442">
        <f t="shared" si="53"/>
        <v>0</v>
      </c>
      <c r="G227" s="391">
        <f t="shared" si="53"/>
        <v>78</v>
      </c>
      <c r="H227" s="442">
        <f t="shared" si="53"/>
        <v>449</v>
      </c>
      <c r="I227" s="442">
        <f>SUM(I228:I231)</f>
        <v>1232</v>
      </c>
      <c r="J227" s="442">
        <f>SUM(J228:J231)</f>
        <v>335</v>
      </c>
      <c r="K227" s="442">
        <f t="shared" si="53"/>
        <v>506</v>
      </c>
      <c r="L227" s="442">
        <f t="shared" si="53"/>
        <v>18</v>
      </c>
      <c r="M227" s="442">
        <f t="shared" si="53"/>
        <v>0</v>
      </c>
      <c r="N227" s="436">
        <f t="shared" si="48"/>
        <v>3223</v>
      </c>
      <c r="O227" s="432" t="s">
        <v>247</v>
      </c>
    </row>
    <row r="228" spans="1:15" ht="16.8" customHeight="1" x14ac:dyDescent="0.3">
      <c r="A228" s="433" t="s">
        <v>355</v>
      </c>
      <c r="B228" s="434">
        <v>28</v>
      </c>
      <c r="C228" s="434">
        <v>39</v>
      </c>
      <c r="D228" s="434">
        <v>0</v>
      </c>
      <c r="E228" s="435"/>
      <c r="F228" s="435"/>
      <c r="G228" s="367">
        <v>18</v>
      </c>
      <c r="H228" s="435">
        <v>168</v>
      </c>
      <c r="I228" s="435">
        <v>379</v>
      </c>
      <c r="J228" s="435">
        <v>115</v>
      </c>
      <c r="K228" s="435">
        <v>60</v>
      </c>
      <c r="L228" s="435">
        <v>0</v>
      </c>
      <c r="M228" s="435"/>
      <c r="N228" s="436">
        <f t="shared" si="48"/>
        <v>807</v>
      </c>
      <c r="O228" s="443" t="s">
        <v>966</v>
      </c>
    </row>
    <row r="229" spans="1:15" ht="16.8" customHeight="1" x14ac:dyDescent="0.3">
      <c r="A229" s="433" t="s">
        <v>236</v>
      </c>
      <c r="B229" s="434">
        <v>0</v>
      </c>
      <c r="C229" s="434">
        <v>0</v>
      </c>
      <c r="D229" s="434">
        <v>0</v>
      </c>
      <c r="E229" s="435"/>
      <c r="F229" s="435"/>
      <c r="G229" s="367">
        <v>0</v>
      </c>
      <c r="H229" s="435">
        <v>0</v>
      </c>
      <c r="I229" s="435">
        <v>0</v>
      </c>
      <c r="J229" s="435">
        <v>0</v>
      </c>
      <c r="K229" s="435">
        <v>0</v>
      </c>
      <c r="L229" s="435">
        <v>0</v>
      </c>
      <c r="M229" s="435"/>
      <c r="N229" s="436">
        <f t="shared" si="48"/>
        <v>0</v>
      </c>
      <c r="O229" s="443" t="s">
        <v>568</v>
      </c>
    </row>
    <row r="230" spans="1:15" ht="16.8" customHeight="1" x14ac:dyDescent="0.3">
      <c r="A230" s="433" t="s">
        <v>813</v>
      </c>
      <c r="B230" s="434">
        <v>117</v>
      </c>
      <c r="C230" s="434">
        <v>168</v>
      </c>
      <c r="D230" s="434">
        <v>34</v>
      </c>
      <c r="E230" s="435"/>
      <c r="F230" s="435"/>
      <c r="G230" s="367">
        <v>37</v>
      </c>
      <c r="H230" s="435">
        <v>88</v>
      </c>
      <c r="I230" s="435">
        <v>512</v>
      </c>
      <c r="J230" s="435">
        <v>80</v>
      </c>
      <c r="K230" s="435">
        <v>324</v>
      </c>
      <c r="L230" s="435">
        <v>10</v>
      </c>
      <c r="M230" s="435"/>
      <c r="N230" s="436">
        <f t="shared" si="48"/>
        <v>1370</v>
      </c>
      <c r="O230" s="443" t="s">
        <v>569</v>
      </c>
    </row>
    <row r="231" spans="1:15" ht="16.8" customHeight="1" thickBot="1" x14ac:dyDescent="0.35">
      <c r="A231" s="433" t="s">
        <v>292</v>
      </c>
      <c r="B231" s="434">
        <v>91</v>
      </c>
      <c r="C231" s="434">
        <v>103</v>
      </c>
      <c r="D231" s="434">
        <v>25</v>
      </c>
      <c r="E231" s="435"/>
      <c r="F231" s="435"/>
      <c r="G231" s="367">
        <v>23</v>
      </c>
      <c r="H231" s="435">
        <v>193</v>
      </c>
      <c r="I231" s="435">
        <v>341</v>
      </c>
      <c r="J231" s="435">
        <v>140</v>
      </c>
      <c r="K231" s="435">
        <v>122</v>
      </c>
      <c r="L231" s="435">
        <v>8</v>
      </c>
      <c r="M231" s="435"/>
      <c r="N231" s="436">
        <f t="shared" si="48"/>
        <v>1046</v>
      </c>
      <c r="O231" s="443" t="s">
        <v>570</v>
      </c>
    </row>
    <row r="232" spans="1:15" ht="16.8" customHeight="1" thickTop="1" x14ac:dyDescent="0.3">
      <c r="A232" s="447"/>
      <c r="B232" s="448"/>
      <c r="C232" s="448"/>
      <c r="D232" s="448"/>
      <c r="E232" s="448"/>
      <c r="F232" s="448"/>
      <c r="G232" s="448"/>
      <c r="H232" s="448"/>
      <c r="I232" s="448"/>
      <c r="J232" s="448"/>
      <c r="K232" s="448"/>
      <c r="L232" s="448"/>
      <c r="M232" s="448"/>
      <c r="N232" s="448"/>
      <c r="O232" s="427"/>
    </row>
    <row r="233" spans="1:15" ht="16.8" customHeight="1" thickBot="1" x14ac:dyDescent="0.35">
      <c r="A233" s="449"/>
      <c r="B233" s="450"/>
      <c r="C233" s="450"/>
      <c r="D233" s="450"/>
      <c r="E233" s="450"/>
      <c r="F233" s="450"/>
      <c r="G233" s="450"/>
      <c r="H233" s="450"/>
      <c r="I233" s="450"/>
      <c r="J233" s="450"/>
      <c r="K233" s="450"/>
      <c r="L233" s="450"/>
      <c r="M233" s="450"/>
      <c r="N233" s="450"/>
      <c r="O233" s="427"/>
    </row>
    <row r="234" spans="1:15" ht="41.4" x14ac:dyDescent="0.3">
      <c r="A234" s="451" t="s">
        <v>815</v>
      </c>
      <c r="B234" s="452" t="s">
        <v>702</v>
      </c>
      <c r="C234" s="453" t="s">
        <v>703</v>
      </c>
      <c r="D234" s="453" t="s">
        <v>1039</v>
      </c>
      <c r="E234" s="453" t="s">
        <v>1038</v>
      </c>
      <c r="F234" s="453" t="s">
        <v>1037</v>
      </c>
      <c r="G234" s="453" t="s">
        <v>1040</v>
      </c>
      <c r="H234" s="453" t="s">
        <v>708</v>
      </c>
      <c r="I234" s="453" t="s">
        <v>709</v>
      </c>
      <c r="J234" s="453" t="s">
        <v>710</v>
      </c>
      <c r="K234" s="453" t="s">
        <v>711</v>
      </c>
      <c r="L234" s="453" t="s">
        <v>1052</v>
      </c>
      <c r="M234" s="453" t="s">
        <v>1053</v>
      </c>
      <c r="N234" s="454" t="s">
        <v>714</v>
      </c>
      <c r="O234" s="427"/>
    </row>
    <row r="235" spans="1:15" ht="10.199999999999999" customHeight="1" thickBot="1" x14ac:dyDescent="0.35">
      <c r="A235" s="455"/>
      <c r="B235" s="456"/>
      <c r="C235" s="457"/>
      <c r="D235" s="457"/>
      <c r="E235" s="457"/>
      <c r="F235" s="457"/>
      <c r="G235" s="457"/>
      <c r="H235" s="457"/>
      <c r="I235" s="457"/>
      <c r="J235" s="457"/>
      <c r="K235" s="457"/>
      <c r="L235" s="457"/>
      <c r="M235" s="457"/>
      <c r="N235" s="458"/>
      <c r="O235" s="427"/>
    </row>
    <row r="236" spans="1:15" ht="16.8" customHeight="1" x14ac:dyDescent="0.3">
      <c r="A236" s="459" t="s">
        <v>816</v>
      </c>
      <c r="B236" s="416">
        <v>85743</v>
      </c>
      <c r="C236" s="416">
        <v>143771</v>
      </c>
      <c r="D236" s="416">
        <v>42898</v>
      </c>
      <c r="E236" s="416">
        <v>0</v>
      </c>
      <c r="F236" s="416">
        <v>0</v>
      </c>
      <c r="G236" s="401">
        <v>9220</v>
      </c>
      <c r="H236" s="416">
        <v>48871</v>
      </c>
      <c r="I236" s="416">
        <v>71997</v>
      </c>
      <c r="J236" s="416">
        <v>43733</v>
      </c>
      <c r="K236" s="416">
        <v>43426</v>
      </c>
      <c r="L236" s="416">
        <v>5819</v>
      </c>
      <c r="M236" s="416">
        <v>0</v>
      </c>
      <c r="N236" s="460">
        <f>SUM(B236:M236)</f>
        <v>495478</v>
      </c>
      <c r="O236" s="427" t="s">
        <v>377</v>
      </c>
    </row>
    <row r="237" spans="1:15" ht="16.8" customHeight="1" thickBot="1" x14ac:dyDescent="0.35">
      <c r="A237" s="461" t="s">
        <v>817</v>
      </c>
      <c r="B237" s="417">
        <v>39</v>
      </c>
      <c r="C237" s="417">
        <v>33</v>
      </c>
      <c r="D237" s="417">
        <v>12</v>
      </c>
      <c r="E237" s="417">
        <v>0</v>
      </c>
      <c r="F237" s="417">
        <v>0</v>
      </c>
      <c r="G237" s="404">
        <v>203</v>
      </c>
      <c r="H237" s="417">
        <v>5892</v>
      </c>
      <c r="I237" s="417">
        <v>7822</v>
      </c>
      <c r="J237" s="417">
        <v>8170</v>
      </c>
      <c r="K237" s="417">
        <v>6817</v>
      </c>
      <c r="L237" s="417">
        <v>84</v>
      </c>
      <c r="M237" s="417">
        <v>0</v>
      </c>
      <c r="N237" s="462">
        <f>SUM(B237:M237)</f>
        <v>29072</v>
      </c>
      <c r="O237" s="427" t="s">
        <v>417</v>
      </c>
    </row>
    <row r="239" spans="1:15" ht="16.8" customHeight="1" x14ac:dyDescent="0.3">
      <c r="A239" s="408" t="s">
        <v>973</v>
      </c>
    </row>
    <row r="240" spans="1:15" s="465" customFormat="1" ht="34.200000000000003" customHeight="1" x14ac:dyDescent="0.3">
      <c r="A240" s="558" t="s">
        <v>1054</v>
      </c>
      <c r="B240" s="558"/>
      <c r="C240" s="558"/>
      <c r="D240" s="558"/>
      <c r="E240" s="558"/>
      <c r="F240" s="558"/>
      <c r="G240" s="558"/>
      <c r="H240" s="558"/>
      <c r="I240" s="558"/>
      <c r="J240" s="558"/>
      <c r="K240" s="558"/>
      <c r="L240" s="558"/>
      <c r="M240" s="558"/>
      <c r="N240" s="558"/>
    </row>
  </sheetData>
  <mergeCells count="3">
    <mergeCell ref="A1:N1"/>
    <mergeCell ref="A2:N2"/>
    <mergeCell ref="A240:N240"/>
  </mergeCells>
  <pageMargins left="0.7" right="0.7" top="0.75" bottom="0.75" header="0.3" footer="0.3"/>
  <pageSetup paperSize="9"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40"/>
  <sheetViews>
    <sheetView tabSelected="1" zoomScaleNormal="100" workbookViewId="0">
      <pane xSplit="1" ySplit="4" topLeftCell="B5" activePane="bottomRight" state="frozen"/>
      <selection pane="topRight" activeCell="B1" sqref="B1"/>
      <selection pane="bottomLeft" activeCell="A5" sqref="A5"/>
      <selection pane="bottomRight" activeCell="I241" sqref="I241"/>
    </sheetView>
  </sheetViews>
  <sheetFormatPr defaultColWidth="9" defaultRowHeight="16.8" customHeight="1" x14ac:dyDescent="0.3"/>
  <cols>
    <col min="1" max="1" width="37.21875" style="443" bestFit="1" customWidth="1"/>
    <col min="2" max="2" width="12.21875" style="443" customWidth="1"/>
    <col min="3" max="3" width="13.77734375" style="443" customWidth="1"/>
    <col min="4" max="9" width="12.21875" style="443" customWidth="1"/>
    <col min="10" max="10" width="14.21875" style="443" customWidth="1"/>
    <col min="11" max="14" width="12.21875" style="443" customWidth="1"/>
    <col min="15" max="15" width="48.88671875" style="443" bestFit="1" customWidth="1"/>
    <col min="16" max="16384" width="9" style="443"/>
  </cols>
  <sheetData>
    <row r="1" spans="1:15" ht="32.85" customHeight="1" thickTop="1" thickBot="1" x14ac:dyDescent="0.35">
      <c r="A1" s="554" t="s">
        <v>1055</v>
      </c>
      <c r="B1" s="555"/>
      <c r="C1" s="555"/>
      <c r="D1" s="555"/>
      <c r="E1" s="555"/>
      <c r="F1" s="555"/>
      <c r="G1" s="555"/>
      <c r="H1" s="555"/>
      <c r="I1" s="555"/>
      <c r="J1" s="555"/>
      <c r="K1" s="555"/>
      <c r="L1" s="555"/>
      <c r="M1" s="555"/>
      <c r="N1" s="556"/>
      <c r="O1" s="418"/>
    </row>
    <row r="2" spans="1:15" ht="28.5" customHeight="1" thickTop="1" thickBot="1" x14ac:dyDescent="0.35">
      <c r="A2" s="557" t="s">
        <v>1056</v>
      </c>
      <c r="B2" s="555"/>
      <c r="C2" s="555"/>
      <c r="D2" s="555"/>
      <c r="E2" s="555"/>
      <c r="F2" s="555"/>
      <c r="G2" s="555"/>
      <c r="H2" s="555"/>
      <c r="I2" s="555"/>
      <c r="J2" s="555"/>
      <c r="K2" s="555"/>
      <c r="L2" s="555"/>
      <c r="M2" s="555"/>
      <c r="N2" s="556"/>
      <c r="O2" s="419"/>
    </row>
    <row r="3" spans="1:15" ht="45.15" customHeight="1" thickTop="1" thickBot="1" x14ac:dyDescent="0.35">
      <c r="A3" s="420" t="s">
        <v>701</v>
      </c>
      <c r="B3" s="421" t="s">
        <v>1058</v>
      </c>
      <c r="C3" s="421" t="s">
        <v>1057</v>
      </c>
      <c r="D3" s="421" t="s">
        <v>1039</v>
      </c>
      <c r="E3" s="421" t="s">
        <v>1038</v>
      </c>
      <c r="F3" s="421" t="s">
        <v>1037</v>
      </c>
      <c r="G3" s="421" t="s">
        <v>707</v>
      </c>
      <c r="H3" s="421" t="s">
        <v>708</v>
      </c>
      <c r="I3" s="421" t="s">
        <v>1029</v>
      </c>
      <c r="J3" s="421" t="s">
        <v>710</v>
      </c>
      <c r="K3" s="421" t="s">
        <v>711</v>
      </c>
      <c r="L3" s="421" t="s">
        <v>712</v>
      </c>
      <c r="M3" s="421" t="s">
        <v>713</v>
      </c>
      <c r="N3" s="422" t="s">
        <v>714</v>
      </c>
      <c r="O3" s="423" t="s">
        <v>40</v>
      </c>
    </row>
    <row r="4" spans="1:15" thickTop="1" thickBot="1" x14ac:dyDescent="0.35">
      <c r="A4" s="424" t="s">
        <v>814</v>
      </c>
      <c r="B4" s="425">
        <f t="shared" ref="B4:N4" si="0">SUM(B5:B231)/2</f>
        <v>0</v>
      </c>
      <c r="C4" s="425">
        <f t="shared" si="0"/>
        <v>0</v>
      </c>
      <c r="D4" s="425">
        <f t="shared" si="0"/>
        <v>0</v>
      </c>
      <c r="E4" s="425">
        <f t="shared" si="0"/>
        <v>0</v>
      </c>
      <c r="F4" s="425">
        <f t="shared" si="0"/>
        <v>65182</v>
      </c>
      <c r="G4" s="425">
        <f t="shared" si="0"/>
        <v>191126</v>
      </c>
      <c r="H4" s="425">
        <f t="shared" si="0"/>
        <v>0</v>
      </c>
      <c r="I4" s="425">
        <f t="shared" si="0"/>
        <v>0</v>
      </c>
      <c r="J4" s="425">
        <f t="shared" si="0"/>
        <v>0</v>
      </c>
      <c r="K4" s="425">
        <f t="shared" si="0"/>
        <v>0</v>
      </c>
      <c r="L4" s="425">
        <f t="shared" si="0"/>
        <v>0</v>
      </c>
      <c r="M4" s="425">
        <f t="shared" si="0"/>
        <v>0</v>
      </c>
      <c r="N4" s="426">
        <f t="shared" si="0"/>
        <v>256308</v>
      </c>
      <c r="O4" s="427" t="s">
        <v>950</v>
      </c>
    </row>
    <row r="5" spans="1:15" ht="16.2" thickTop="1" x14ac:dyDescent="0.3">
      <c r="A5" s="428" t="s">
        <v>677</v>
      </c>
      <c r="B5" s="429">
        <f>SUM(B6:B8)</f>
        <v>0</v>
      </c>
      <c r="C5" s="429">
        <f t="shared" ref="C5:M5" si="1">SUM(C6:C8)</f>
        <v>0</v>
      </c>
      <c r="D5" s="429">
        <f t="shared" si="1"/>
        <v>0</v>
      </c>
      <c r="E5" s="430">
        <f t="shared" si="1"/>
        <v>0</v>
      </c>
      <c r="F5" s="430">
        <f t="shared" si="1"/>
        <v>43</v>
      </c>
      <c r="G5" s="385">
        <f t="shared" si="1"/>
        <v>252</v>
      </c>
      <c r="H5" s="430">
        <f t="shared" si="1"/>
        <v>0</v>
      </c>
      <c r="I5" s="430">
        <f>SUM(I6:I8)</f>
        <v>0</v>
      </c>
      <c r="J5" s="430">
        <f>SUM(J6:J8)</f>
        <v>0</v>
      </c>
      <c r="K5" s="430">
        <f t="shared" si="1"/>
        <v>0</v>
      </c>
      <c r="L5" s="430">
        <f t="shared" si="1"/>
        <v>0</v>
      </c>
      <c r="M5" s="430">
        <f t="shared" si="1"/>
        <v>0</v>
      </c>
      <c r="N5" s="431">
        <f t="shared" ref="N5:N71" si="2">SUM(B5:M5)</f>
        <v>295</v>
      </c>
      <c r="O5" s="432" t="s">
        <v>678</v>
      </c>
    </row>
    <row r="6" spans="1:15" ht="16.8" customHeight="1" x14ac:dyDescent="0.3">
      <c r="A6" s="433" t="s">
        <v>715</v>
      </c>
      <c r="B6" s="434"/>
      <c r="C6" s="434"/>
      <c r="D6" s="434"/>
      <c r="E6" s="435"/>
      <c r="F6" s="435">
        <v>0</v>
      </c>
      <c r="G6" s="367">
        <v>50</v>
      </c>
      <c r="H6" s="435"/>
      <c r="I6" s="435"/>
      <c r="J6" s="435"/>
      <c r="K6" s="435"/>
      <c r="L6" s="435"/>
      <c r="M6" s="435"/>
      <c r="N6" s="436">
        <f t="shared" si="2"/>
        <v>50</v>
      </c>
      <c r="O6" s="437" t="s">
        <v>935</v>
      </c>
    </row>
    <row r="7" spans="1:15" ht="16.8" customHeight="1" x14ac:dyDescent="0.3">
      <c r="A7" s="438" t="s">
        <v>716</v>
      </c>
      <c r="B7" s="434"/>
      <c r="C7" s="434"/>
      <c r="D7" s="434"/>
      <c r="E7" s="435"/>
      <c r="F7" s="435">
        <v>43</v>
      </c>
      <c r="G7" s="367">
        <v>202</v>
      </c>
      <c r="H7" s="435"/>
      <c r="I7" s="435"/>
      <c r="J7" s="435"/>
      <c r="K7" s="435"/>
      <c r="L7" s="435"/>
      <c r="M7" s="435"/>
      <c r="N7" s="436">
        <f t="shared" si="2"/>
        <v>245</v>
      </c>
      <c r="O7" s="439" t="s">
        <v>934</v>
      </c>
    </row>
    <row r="8" spans="1:15" ht="16.8" customHeight="1" x14ac:dyDescent="0.3">
      <c r="A8" s="433" t="s">
        <v>681</v>
      </c>
      <c r="B8" s="434"/>
      <c r="C8" s="434"/>
      <c r="D8" s="434"/>
      <c r="E8" s="435"/>
      <c r="F8" s="435">
        <v>0</v>
      </c>
      <c r="G8" s="367">
        <v>0</v>
      </c>
      <c r="H8" s="435"/>
      <c r="I8" s="435"/>
      <c r="J8" s="435"/>
      <c r="K8" s="435"/>
      <c r="L8" s="435"/>
      <c r="M8" s="435"/>
      <c r="N8" s="436">
        <f t="shared" si="2"/>
        <v>0</v>
      </c>
      <c r="O8" s="437" t="s">
        <v>936</v>
      </c>
    </row>
    <row r="9" spans="1:15" ht="16.8" customHeight="1" x14ac:dyDescent="0.3">
      <c r="A9" s="440" t="s">
        <v>717</v>
      </c>
      <c r="B9" s="441">
        <f>SUM(B10:B12)</f>
        <v>0</v>
      </c>
      <c r="C9" s="441">
        <f t="shared" ref="C9:M9" si="3">SUM(C10:C12)</f>
        <v>0</v>
      </c>
      <c r="D9" s="441">
        <f t="shared" si="3"/>
        <v>0</v>
      </c>
      <c r="E9" s="442">
        <f t="shared" si="3"/>
        <v>0</v>
      </c>
      <c r="F9" s="442">
        <f t="shared" si="3"/>
        <v>557</v>
      </c>
      <c r="G9" s="391">
        <f t="shared" si="3"/>
        <v>1148</v>
      </c>
      <c r="H9" s="442">
        <f t="shared" si="3"/>
        <v>0</v>
      </c>
      <c r="I9" s="442">
        <f>SUM(I10:I12)</f>
        <v>0</v>
      </c>
      <c r="J9" s="442">
        <f>SUM(J10:J12)</f>
        <v>0</v>
      </c>
      <c r="K9" s="442">
        <f t="shared" si="3"/>
        <v>0</v>
      </c>
      <c r="L9" s="442">
        <f t="shared" si="3"/>
        <v>0</v>
      </c>
      <c r="M9" s="442">
        <f t="shared" si="3"/>
        <v>0</v>
      </c>
      <c r="N9" s="436">
        <f t="shared" si="2"/>
        <v>1705</v>
      </c>
      <c r="O9" s="432" t="s">
        <v>41</v>
      </c>
    </row>
    <row r="10" spans="1:15" ht="16.8" customHeight="1" x14ac:dyDescent="0.3">
      <c r="A10" s="433" t="s">
        <v>3</v>
      </c>
      <c r="B10" s="434"/>
      <c r="C10" s="434"/>
      <c r="D10" s="434"/>
      <c r="E10" s="435"/>
      <c r="F10" s="435"/>
      <c r="G10" s="367"/>
      <c r="H10" s="435"/>
      <c r="I10" s="435"/>
      <c r="J10" s="435"/>
      <c r="K10" s="435"/>
      <c r="L10" s="435"/>
      <c r="M10" s="435"/>
      <c r="N10" s="436">
        <f t="shared" si="2"/>
        <v>0</v>
      </c>
      <c r="O10" s="443" t="s">
        <v>474</v>
      </c>
    </row>
    <row r="11" spans="1:15" ht="16.8" customHeight="1" x14ac:dyDescent="0.3">
      <c r="A11" s="433" t="s">
        <v>995</v>
      </c>
      <c r="B11" s="434"/>
      <c r="C11" s="434"/>
      <c r="D11" s="434"/>
      <c r="E11" s="435"/>
      <c r="F11" s="435">
        <v>58</v>
      </c>
      <c r="G11" s="367">
        <v>127</v>
      </c>
      <c r="H11" s="435"/>
      <c r="I11" s="435"/>
      <c r="J11" s="435"/>
      <c r="K11" s="435"/>
      <c r="L11" s="435"/>
      <c r="M11" s="435"/>
      <c r="N11" s="436">
        <f t="shared" si="2"/>
        <v>185</v>
      </c>
      <c r="O11" s="443" t="s">
        <v>1008</v>
      </c>
    </row>
    <row r="12" spans="1:15" ht="16.8" customHeight="1" x14ac:dyDescent="0.3">
      <c r="A12" s="433" t="s">
        <v>4</v>
      </c>
      <c r="B12" s="434"/>
      <c r="C12" s="434"/>
      <c r="D12" s="434"/>
      <c r="E12" s="435"/>
      <c r="F12" s="435">
        <v>499</v>
      </c>
      <c r="G12" s="367">
        <v>1021</v>
      </c>
      <c r="H12" s="435"/>
      <c r="I12" s="435"/>
      <c r="J12" s="435"/>
      <c r="K12" s="435"/>
      <c r="L12" s="435"/>
      <c r="M12" s="435"/>
      <c r="N12" s="436">
        <f t="shared" si="2"/>
        <v>1520</v>
      </c>
      <c r="O12" s="443" t="s">
        <v>475</v>
      </c>
    </row>
    <row r="13" spans="1:15" ht="16.8" customHeight="1" x14ac:dyDescent="0.3">
      <c r="A13" s="444" t="s">
        <v>718</v>
      </c>
      <c r="B13" s="441">
        <f>SUM(B14:B15)</f>
        <v>0</v>
      </c>
      <c r="C13" s="441">
        <f t="shared" ref="C13:M13" si="4">SUM(C14:C15)</f>
        <v>0</v>
      </c>
      <c r="D13" s="441">
        <f t="shared" si="4"/>
        <v>0</v>
      </c>
      <c r="E13" s="442">
        <f t="shared" si="4"/>
        <v>0</v>
      </c>
      <c r="F13" s="442">
        <f t="shared" si="4"/>
        <v>154</v>
      </c>
      <c r="G13" s="391">
        <f t="shared" si="4"/>
        <v>179</v>
      </c>
      <c r="H13" s="442">
        <f t="shared" si="4"/>
        <v>0</v>
      </c>
      <c r="I13" s="442">
        <f>SUM(I14:I15)</f>
        <v>0</v>
      </c>
      <c r="J13" s="442">
        <f>SUM(J14:J15)</f>
        <v>0</v>
      </c>
      <c r="K13" s="442">
        <f t="shared" si="4"/>
        <v>0</v>
      </c>
      <c r="L13" s="442">
        <f t="shared" si="4"/>
        <v>0</v>
      </c>
      <c r="M13" s="442">
        <f t="shared" si="4"/>
        <v>0</v>
      </c>
      <c r="N13" s="436">
        <f t="shared" si="2"/>
        <v>333</v>
      </c>
      <c r="O13" s="432" t="s">
        <v>44</v>
      </c>
    </row>
    <row r="14" spans="1:15" ht="16.8" customHeight="1" x14ac:dyDescent="0.3">
      <c r="A14" s="433" t="s">
        <v>6</v>
      </c>
      <c r="B14" s="434"/>
      <c r="C14" s="434"/>
      <c r="D14" s="434"/>
      <c r="E14" s="435"/>
      <c r="F14" s="435">
        <v>108</v>
      </c>
      <c r="G14" s="367">
        <v>123</v>
      </c>
      <c r="H14" s="435"/>
      <c r="I14" s="435"/>
      <c r="J14" s="435"/>
      <c r="K14" s="435"/>
      <c r="L14" s="435"/>
      <c r="M14" s="435"/>
      <c r="N14" s="436">
        <f t="shared" si="2"/>
        <v>231</v>
      </c>
      <c r="O14" s="443" t="s">
        <v>1009</v>
      </c>
    </row>
    <row r="15" spans="1:15" ht="16.8" customHeight="1" x14ac:dyDescent="0.3">
      <c r="A15" s="433" t="s">
        <v>7</v>
      </c>
      <c r="B15" s="434"/>
      <c r="C15" s="434"/>
      <c r="D15" s="434"/>
      <c r="E15" s="435"/>
      <c r="F15" s="435">
        <v>46</v>
      </c>
      <c r="G15" s="367">
        <v>56</v>
      </c>
      <c r="H15" s="435"/>
      <c r="I15" s="435"/>
      <c r="J15" s="435"/>
      <c r="K15" s="435"/>
      <c r="L15" s="435"/>
      <c r="M15" s="435"/>
      <c r="N15" s="436">
        <f t="shared" si="2"/>
        <v>102</v>
      </c>
      <c r="O15" s="443" t="s">
        <v>477</v>
      </c>
    </row>
    <row r="16" spans="1:15" ht="16.8" customHeight="1" x14ac:dyDescent="0.3">
      <c r="A16" s="444" t="s">
        <v>719</v>
      </c>
      <c r="B16" s="441">
        <f>SUM(B17:B18)</f>
        <v>0</v>
      </c>
      <c r="C16" s="441">
        <f t="shared" ref="C16:M16" si="5">SUM(C17:C18)</f>
        <v>0</v>
      </c>
      <c r="D16" s="441">
        <f t="shared" si="5"/>
        <v>0</v>
      </c>
      <c r="E16" s="442">
        <f t="shared" si="5"/>
        <v>0</v>
      </c>
      <c r="F16" s="442">
        <f t="shared" si="5"/>
        <v>265</v>
      </c>
      <c r="G16" s="391">
        <f t="shared" si="5"/>
        <v>517</v>
      </c>
      <c r="H16" s="442">
        <f t="shared" si="5"/>
        <v>0</v>
      </c>
      <c r="I16" s="442">
        <f>SUM(I17:I18)</f>
        <v>0</v>
      </c>
      <c r="J16" s="442">
        <f>SUM(J17:J18)</f>
        <v>0</v>
      </c>
      <c r="K16" s="442">
        <f t="shared" si="5"/>
        <v>0</v>
      </c>
      <c r="L16" s="442">
        <f t="shared" si="5"/>
        <v>0</v>
      </c>
      <c r="M16" s="442">
        <f t="shared" si="5"/>
        <v>0</v>
      </c>
      <c r="N16" s="436">
        <f t="shared" si="2"/>
        <v>782</v>
      </c>
      <c r="O16" s="432" t="s">
        <v>47</v>
      </c>
    </row>
    <row r="17" spans="1:15" ht="16.8" customHeight="1" x14ac:dyDescent="0.3">
      <c r="A17" s="433" t="s">
        <v>720</v>
      </c>
      <c r="B17" s="434"/>
      <c r="C17" s="434"/>
      <c r="D17" s="434"/>
      <c r="E17" s="435"/>
      <c r="F17" s="435">
        <v>87</v>
      </c>
      <c r="G17" s="367">
        <v>154</v>
      </c>
      <c r="H17" s="435"/>
      <c r="I17" s="435"/>
      <c r="J17" s="435"/>
      <c r="K17" s="435"/>
      <c r="L17" s="435"/>
      <c r="M17" s="435"/>
      <c r="N17" s="436">
        <f t="shared" si="2"/>
        <v>241</v>
      </c>
      <c r="O17" s="443" t="s">
        <v>933</v>
      </c>
    </row>
    <row r="18" spans="1:15" ht="16.8" customHeight="1" x14ac:dyDescent="0.3">
      <c r="A18" s="433" t="s">
        <v>9</v>
      </c>
      <c r="B18" s="434"/>
      <c r="C18" s="434"/>
      <c r="D18" s="434"/>
      <c r="E18" s="435"/>
      <c r="F18" s="435">
        <v>178</v>
      </c>
      <c r="G18" s="367">
        <v>363</v>
      </c>
      <c r="H18" s="435"/>
      <c r="I18" s="435"/>
      <c r="J18" s="435"/>
      <c r="K18" s="435"/>
      <c r="L18" s="435"/>
      <c r="M18" s="435"/>
      <c r="N18" s="436">
        <f t="shared" si="2"/>
        <v>541</v>
      </c>
      <c r="O18" s="443" t="s">
        <v>48</v>
      </c>
    </row>
    <row r="19" spans="1:15" ht="16.8" customHeight="1" x14ac:dyDescent="0.3">
      <c r="A19" s="440" t="s">
        <v>721</v>
      </c>
      <c r="B19" s="441">
        <f>SUM(B20:B43)</f>
        <v>0</v>
      </c>
      <c r="C19" s="441">
        <f t="shared" ref="C19:M19" si="6">SUM(C20:C43)</f>
        <v>0</v>
      </c>
      <c r="D19" s="441">
        <f t="shared" si="6"/>
        <v>0</v>
      </c>
      <c r="E19" s="441">
        <f t="shared" si="6"/>
        <v>0</v>
      </c>
      <c r="F19" s="441">
        <f t="shared" si="6"/>
        <v>33477</v>
      </c>
      <c r="G19" s="441">
        <f t="shared" si="6"/>
        <v>108097</v>
      </c>
      <c r="H19" s="441">
        <f t="shared" si="6"/>
        <v>0</v>
      </c>
      <c r="I19" s="441">
        <f t="shared" si="6"/>
        <v>0</v>
      </c>
      <c r="J19" s="441">
        <f t="shared" si="6"/>
        <v>0</v>
      </c>
      <c r="K19" s="441">
        <f>SUM(K20:K43)</f>
        <v>0</v>
      </c>
      <c r="L19" s="441">
        <f t="shared" si="6"/>
        <v>0</v>
      </c>
      <c r="M19" s="441">
        <f t="shared" si="6"/>
        <v>0</v>
      </c>
      <c r="N19" s="436">
        <f t="shared" si="2"/>
        <v>141574</v>
      </c>
      <c r="O19" s="432" t="s">
        <v>49</v>
      </c>
    </row>
    <row r="20" spans="1:15" ht="16.8" customHeight="1" x14ac:dyDescent="0.3">
      <c r="A20" s="438" t="s">
        <v>722</v>
      </c>
      <c r="B20" s="434"/>
      <c r="C20" s="434"/>
      <c r="D20" s="434"/>
      <c r="E20" s="435"/>
      <c r="F20" s="435">
        <v>13986</v>
      </c>
      <c r="G20" s="367">
        <v>50477</v>
      </c>
      <c r="H20" s="435"/>
      <c r="I20" s="435"/>
      <c r="J20" s="435"/>
      <c r="K20" s="435"/>
      <c r="L20" s="435"/>
      <c r="M20" s="435"/>
      <c r="N20" s="436">
        <f t="shared" si="2"/>
        <v>64463</v>
      </c>
      <c r="O20" s="443" t="s">
        <v>601</v>
      </c>
    </row>
    <row r="21" spans="1:15" ht="16.8" customHeight="1" x14ac:dyDescent="0.3">
      <c r="A21" s="433" t="s">
        <v>723</v>
      </c>
      <c r="B21" s="434"/>
      <c r="C21" s="434"/>
      <c r="D21" s="434"/>
      <c r="E21" s="435"/>
      <c r="F21" s="435">
        <v>736</v>
      </c>
      <c r="G21" s="367">
        <v>1543</v>
      </c>
      <c r="H21" s="435"/>
      <c r="I21" s="435"/>
      <c r="J21" s="435"/>
      <c r="K21" s="435"/>
      <c r="L21" s="435"/>
      <c r="M21" s="435"/>
      <c r="N21" s="436">
        <f t="shared" si="2"/>
        <v>2279</v>
      </c>
      <c r="O21" s="443" t="s">
        <v>51</v>
      </c>
    </row>
    <row r="22" spans="1:15" ht="16.8" customHeight="1" x14ac:dyDescent="0.3">
      <c r="A22" s="438" t="s">
        <v>724</v>
      </c>
      <c r="B22" s="434"/>
      <c r="C22" s="434"/>
      <c r="D22" s="434"/>
      <c r="E22" s="435"/>
      <c r="F22" s="435">
        <v>8355</v>
      </c>
      <c r="G22" s="367">
        <v>23259</v>
      </c>
      <c r="H22" s="435"/>
      <c r="I22" s="435"/>
      <c r="J22" s="435"/>
      <c r="K22" s="435"/>
      <c r="L22" s="435"/>
      <c r="M22" s="435"/>
      <c r="N22" s="436">
        <f t="shared" si="2"/>
        <v>31614</v>
      </c>
      <c r="O22" s="443" t="s">
        <v>300</v>
      </c>
    </row>
    <row r="23" spans="1:15" ht="16.8" customHeight="1" x14ac:dyDescent="0.3">
      <c r="A23" s="433" t="s">
        <v>23</v>
      </c>
      <c r="B23" s="434"/>
      <c r="C23" s="434"/>
      <c r="D23" s="434"/>
      <c r="E23" s="435"/>
      <c r="F23" s="435">
        <v>2808</v>
      </c>
      <c r="G23" s="367">
        <v>12965</v>
      </c>
      <c r="H23" s="435"/>
      <c r="I23" s="435"/>
      <c r="J23" s="435"/>
      <c r="K23" s="435"/>
      <c r="L23" s="435"/>
      <c r="M23" s="435"/>
      <c r="N23" s="436">
        <f t="shared" si="2"/>
        <v>15773</v>
      </c>
      <c r="O23" s="443" t="s">
        <v>62</v>
      </c>
    </row>
    <row r="24" spans="1:15" ht="16.8" customHeight="1" x14ac:dyDescent="0.3">
      <c r="A24" s="433" t="s">
        <v>725</v>
      </c>
      <c r="B24" s="434"/>
      <c r="C24" s="434"/>
      <c r="D24" s="434"/>
      <c r="E24" s="435"/>
      <c r="F24" s="435">
        <v>1152</v>
      </c>
      <c r="G24" s="367">
        <v>2207</v>
      </c>
      <c r="H24" s="435"/>
      <c r="I24" s="435"/>
      <c r="J24" s="435"/>
      <c r="K24" s="435"/>
      <c r="L24" s="435"/>
      <c r="M24" s="435"/>
      <c r="N24" s="436">
        <f t="shared" si="2"/>
        <v>3359</v>
      </c>
      <c r="O24" s="443" t="s">
        <v>263</v>
      </c>
    </row>
    <row r="25" spans="1:15" ht="16.8" customHeight="1" x14ac:dyDescent="0.3">
      <c r="A25" s="433" t="s">
        <v>12</v>
      </c>
      <c r="B25" s="434"/>
      <c r="C25" s="434"/>
      <c r="D25" s="434"/>
      <c r="E25" s="435"/>
      <c r="F25" s="435">
        <v>4587</v>
      </c>
      <c r="G25" s="367">
        <v>13932</v>
      </c>
      <c r="H25" s="435"/>
      <c r="I25" s="435"/>
      <c r="J25" s="435"/>
      <c r="K25" s="435"/>
      <c r="L25" s="435"/>
      <c r="M25" s="435"/>
      <c r="N25" s="436">
        <f t="shared" si="2"/>
        <v>18519</v>
      </c>
      <c r="O25" s="443" t="s">
        <v>478</v>
      </c>
    </row>
    <row r="26" spans="1:15" ht="30.6" customHeight="1" x14ac:dyDescent="0.3">
      <c r="A26" s="445" t="s">
        <v>1000</v>
      </c>
      <c r="B26" s="434"/>
      <c r="C26" s="434"/>
      <c r="D26" s="434"/>
      <c r="E26" s="435"/>
      <c r="F26" s="435">
        <v>135</v>
      </c>
      <c r="G26" s="367">
        <v>208</v>
      </c>
      <c r="H26" s="435"/>
      <c r="I26" s="435"/>
      <c r="J26" s="435"/>
      <c r="K26" s="435"/>
      <c r="L26" s="435"/>
      <c r="M26" s="435"/>
      <c r="N26" s="436">
        <f t="shared" si="2"/>
        <v>343</v>
      </c>
      <c r="O26" s="443" t="s">
        <v>52</v>
      </c>
    </row>
    <row r="27" spans="1:15" ht="16.8" customHeight="1" x14ac:dyDescent="0.3">
      <c r="A27" s="433" t="s">
        <v>14</v>
      </c>
      <c r="B27" s="434"/>
      <c r="C27" s="434"/>
      <c r="D27" s="434"/>
      <c r="E27" s="435"/>
      <c r="F27" s="435">
        <v>84</v>
      </c>
      <c r="G27" s="367">
        <v>141</v>
      </c>
      <c r="H27" s="435"/>
      <c r="I27" s="435"/>
      <c r="J27" s="435"/>
      <c r="K27" s="435"/>
      <c r="L27" s="435"/>
      <c r="M27" s="435"/>
      <c r="N27" s="436">
        <f t="shared" si="2"/>
        <v>225</v>
      </c>
      <c r="O27" s="439" t="s">
        <v>602</v>
      </c>
    </row>
    <row r="28" spans="1:15" ht="16.8" customHeight="1" x14ac:dyDescent="0.3">
      <c r="A28" s="433" t="s">
        <v>15</v>
      </c>
      <c r="B28" s="434"/>
      <c r="C28" s="434"/>
      <c r="D28" s="434"/>
      <c r="E28" s="435"/>
      <c r="F28" s="435">
        <v>0</v>
      </c>
      <c r="G28" s="367">
        <v>0</v>
      </c>
      <c r="H28" s="435"/>
      <c r="I28" s="435"/>
      <c r="J28" s="435"/>
      <c r="K28" s="435"/>
      <c r="L28" s="435"/>
      <c r="M28" s="435"/>
      <c r="N28" s="436">
        <f t="shared" si="2"/>
        <v>0</v>
      </c>
      <c r="O28" s="443" t="s">
        <v>480</v>
      </c>
    </row>
    <row r="29" spans="1:15" ht="16.8" customHeight="1" x14ac:dyDescent="0.3">
      <c r="A29" s="433" t="s">
        <v>726</v>
      </c>
      <c r="B29" s="434"/>
      <c r="C29" s="434"/>
      <c r="D29" s="434"/>
      <c r="E29" s="435"/>
      <c r="F29" s="435">
        <v>0</v>
      </c>
      <c r="G29" s="367">
        <v>2</v>
      </c>
      <c r="H29" s="435"/>
      <c r="I29" s="435"/>
      <c r="J29" s="435"/>
      <c r="K29" s="435"/>
      <c r="L29" s="435"/>
      <c r="M29" s="435"/>
      <c r="N29" s="436">
        <f t="shared" si="2"/>
        <v>2</v>
      </c>
      <c r="O29" s="443" t="s">
        <v>395</v>
      </c>
    </row>
    <row r="30" spans="1:15" ht="16.8" customHeight="1" x14ac:dyDescent="0.3">
      <c r="A30" s="433" t="s">
        <v>314</v>
      </c>
      <c r="B30" s="434"/>
      <c r="C30" s="434"/>
      <c r="D30" s="434"/>
      <c r="E30" s="435"/>
      <c r="F30" s="435">
        <v>55</v>
      </c>
      <c r="G30" s="367">
        <v>63</v>
      </c>
      <c r="H30" s="435"/>
      <c r="I30" s="435"/>
      <c r="J30" s="435"/>
      <c r="K30" s="435"/>
      <c r="L30" s="435"/>
      <c r="M30" s="435"/>
      <c r="N30" s="436">
        <f t="shared" si="2"/>
        <v>118</v>
      </c>
      <c r="O30" s="443" t="s">
        <v>389</v>
      </c>
    </row>
    <row r="31" spans="1:15" ht="16.8" customHeight="1" x14ac:dyDescent="0.3">
      <c r="A31" s="433" t="s">
        <v>390</v>
      </c>
      <c r="B31" s="434"/>
      <c r="C31" s="434"/>
      <c r="D31" s="434"/>
      <c r="E31" s="435"/>
      <c r="F31" s="435">
        <v>15</v>
      </c>
      <c r="G31" s="367">
        <v>26</v>
      </c>
      <c r="H31" s="435"/>
      <c r="I31" s="435"/>
      <c r="J31" s="435"/>
      <c r="K31" s="435"/>
      <c r="L31" s="435"/>
      <c r="M31" s="435"/>
      <c r="N31" s="436">
        <f t="shared" si="2"/>
        <v>41</v>
      </c>
      <c r="O31" s="443" t="s">
        <v>481</v>
      </c>
    </row>
    <row r="32" spans="1:15" ht="16.8" customHeight="1" x14ac:dyDescent="0.3">
      <c r="A32" s="433" t="s">
        <v>16</v>
      </c>
      <c r="B32" s="434"/>
      <c r="C32" s="434"/>
      <c r="D32" s="434"/>
      <c r="E32" s="435"/>
      <c r="F32" s="435"/>
      <c r="G32" s="367"/>
      <c r="H32" s="435"/>
      <c r="I32" s="435"/>
      <c r="J32" s="435"/>
      <c r="K32" s="435"/>
      <c r="L32" s="435"/>
      <c r="M32" s="435"/>
      <c r="N32" s="436">
        <f t="shared" si="2"/>
        <v>0</v>
      </c>
      <c r="O32" s="443" t="s">
        <v>55</v>
      </c>
    </row>
    <row r="33" spans="1:15" ht="16.8" customHeight="1" x14ac:dyDescent="0.3">
      <c r="A33" s="433" t="s">
        <v>17</v>
      </c>
      <c r="B33" s="434"/>
      <c r="C33" s="434"/>
      <c r="D33" s="434"/>
      <c r="E33" s="435"/>
      <c r="F33" s="435">
        <v>801</v>
      </c>
      <c r="G33" s="367">
        <v>995</v>
      </c>
      <c r="H33" s="435"/>
      <c r="I33" s="435"/>
      <c r="J33" s="435"/>
      <c r="K33" s="435"/>
      <c r="L33" s="435"/>
      <c r="M33" s="435"/>
      <c r="N33" s="436">
        <f t="shared" si="2"/>
        <v>1796</v>
      </c>
      <c r="O33" s="443" t="s">
        <v>56</v>
      </c>
    </row>
    <row r="34" spans="1:15" ht="16.8" customHeight="1" x14ac:dyDescent="0.3">
      <c r="A34" s="433" t="s">
        <v>315</v>
      </c>
      <c r="B34" s="434"/>
      <c r="C34" s="434"/>
      <c r="D34" s="434"/>
      <c r="E34" s="435"/>
      <c r="F34" s="435">
        <v>220</v>
      </c>
      <c r="G34" s="367">
        <v>391</v>
      </c>
      <c r="H34" s="435"/>
      <c r="I34" s="435"/>
      <c r="J34" s="435"/>
      <c r="K34" s="435"/>
      <c r="L34" s="435"/>
      <c r="M34" s="435"/>
      <c r="N34" s="436">
        <f t="shared" si="2"/>
        <v>611</v>
      </c>
      <c r="O34" s="443" t="s">
        <v>57</v>
      </c>
    </row>
    <row r="35" spans="1:15" ht="16.8" customHeight="1" x14ac:dyDescent="0.3">
      <c r="A35" s="433" t="s">
        <v>727</v>
      </c>
      <c r="B35" s="434"/>
      <c r="C35" s="434"/>
      <c r="D35" s="434"/>
      <c r="E35" s="435"/>
      <c r="F35" s="435">
        <v>0</v>
      </c>
      <c r="G35" s="367">
        <v>543</v>
      </c>
      <c r="H35" s="435"/>
      <c r="I35" s="435"/>
      <c r="J35" s="435"/>
      <c r="K35" s="435"/>
      <c r="L35" s="435"/>
      <c r="M35" s="435"/>
      <c r="N35" s="436">
        <f t="shared" si="2"/>
        <v>543</v>
      </c>
      <c r="O35" s="443" t="s">
        <v>393</v>
      </c>
    </row>
    <row r="36" spans="1:15" ht="16.8" customHeight="1" x14ac:dyDescent="0.3">
      <c r="A36" s="433" t="s">
        <v>728</v>
      </c>
      <c r="B36" s="434"/>
      <c r="C36" s="434"/>
      <c r="D36" s="434"/>
      <c r="E36" s="435"/>
      <c r="F36" s="435">
        <v>71</v>
      </c>
      <c r="G36" s="367">
        <v>194</v>
      </c>
      <c r="H36" s="435"/>
      <c r="I36" s="435"/>
      <c r="J36" s="435"/>
      <c r="K36" s="435"/>
      <c r="L36" s="435"/>
      <c r="M36" s="435"/>
      <c r="N36" s="436">
        <f t="shared" si="2"/>
        <v>265</v>
      </c>
      <c r="O36" s="443" t="s">
        <v>830</v>
      </c>
    </row>
    <row r="37" spans="1:15" ht="16.8" customHeight="1" x14ac:dyDescent="0.3">
      <c r="A37" s="433" t="s">
        <v>632</v>
      </c>
      <c r="B37" s="434"/>
      <c r="C37" s="434"/>
      <c r="D37" s="434"/>
      <c r="E37" s="435"/>
      <c r="F37" s="435">
        <v>133</v>
      </c>
      <c r="G37" s="367">
        <v>206</v>
      </c>
      <c r="H37" s="435"/>
      <c r="I37" s="435"/>
      <c r="J37" s="435"/>
      <c r="K37" s="435"/>
      <c r="L37" s="435"/>
      <c r="M37" s="435"/>
      <c r="N37" s="436">
        <f t="shared" si="2"/>
        <v>339</v>
      </c>
      <c r="O37" s="443" t="s">
        <v>848</v>
      </c>
    </row>
    <row r="38" spans="1:15" ht="16.8" customHeight="1" x14ac:dyDescent="0.3">
      <c r="A38" s="433" t="s">
        <v>20</v>
      </c>
      <c r="B38" s="434"/>
      <c r="C38" s="434"/>
      <c r="D38" s="434"/>
      <c r="E38" s="435"/>
      <c r="F38" s="435">
        <v>140</v>
      </c>
      <c r="G38" s="367">
        <v>411</v>
      </c>
      <c r="H38" s="435"/>
      <c r="I38" s="435"/>
      <c r="J38" s="435"/>
      <c r="K38" s="435"/>
      <c r="L38" s="435"/>
      <c r="M38" s="435"/>
      <c r="N38" s="436">
        <f t="shared" si="2"/>
        <v>551</v>
      </c>
      <c r="O38" s="443" t="s">
        <v>394</v>
      </c>
    </row>
    <row r="39" spans="1:15" ht="16.8" customHeight="1" x14ac:dyDescent="0.3">
      <c r="A39" s="433" t="s">
        <v>1001</v>
      </c>
      <c r="B39" s="434"/>
      <c r="C39" s="434"/>
      <c r="D39" s="434"/>
      <c r="E39" s="435"/>
      <c r="F39" s="435"/>
      <c r="G39" s="367"/>
      <c r="H39" s="435"/>
      <c r="I39" s="435"/>
      <c r="J39" s="435"/>
      <c r="K39" s="435"/>
      <c r="L39" s="435"/>
      <c r="M39" s="435"/>
      <c r="N39" s="436">
        <f t="shared" si="2"/>
        <v>0</v>
      </c>
      <c r="O39" s="443" t="s">
        <v>60</v>
      </c>
    </row>
    <row r="40" spans="1:15" s="397" customFormat="1" ht="25.5" customHeight="1" x14ac:dyDescent="0.3">
      <c r="A40" s="366" t="s">
        <v>1032</v>
      </c>
      <c r="B40" s="367"/>
      <c r="C40" s="367"/>
      <c r="D40" s="367"/>
      <c r="E40" s="414"/>
      <c r="F40" s="414">
        <v>153</v>
      </c>
      <c r="G40" s="367">
        <v>168</v>
      </c>
      <c r="H40" s="414"/>
      <c r="I40" s="414"/>
      <c r="J40" s="414"/>
      <c r="K40" s="414"/>
      <c r="L40" s="414"/>
      <c r="M40" s="414"/>
      <c r="N40" s="463">
        <f t="shared" si="2"/>
        <v>321</v>
      </c>
      <c r="O40" s="443" t="s">
        <v>1048</v>
      </c>
    </row>
    <row r="41" spans="1:15" ht="16.8" customHeight="1" x14ac:dyDescent="0.3">
      <c r="A41" s="433" t="s">
        <v>988</v>
      </c>
      <c r="B41" s="434"/>
      <c r="C41" s="434"/>
      <c r="D41" s="434"/>
      <c r="E41" s="435"/>
      <c r="F41" s="435">
        <v>0</v>
      </c>
      <c r="G41" s="367">
        <v>240</v>
      </c>
      <c r="H41" s="435"/>
      <c r="I41" s="435"/>
      <c r="J41" s="435"/>
      <c r="K41" s="435"/>
      <c r="L41" s="435"/>
      <c r="M41" s="435"/>
      <c r="N41" s="436">
        <f t="shared" si="2"/>
        <v>240</v>
      </c>
      <c r="O41" s="443" t="s">
        <v>1027</v>
      </c>
    </row>
    <row r="42" spans="1:15" ht="16.8" customHeight="1" x14ac:dyDescent="0.3">
      <c r="A42" s="433" t="s">
        <v>1041</v>
      </c>
      <c r="B42" s="434"/>
      <c r="C42" s="434"/>
      <c r="D42" s="434"/>
      <c r="E42" s="435"/>
      <c r="F42" s="435">
        <v>37</v>
      </c>
      <c r="G42" s="367">
        <v>97</v>
      </c>
      <c r="H42" s="435"/>
      <c r="I42" s="435"/>
      <c r="J42" s="435"/>
      <c r="K42" s="435"/>
      <c r="L42" s="435"/>
      <c r="M42" s="435"/>
      <c r="N42" s="436">
        <f t="shared" si="2"/>
        <v>134</v>
      </c>
      <c r="O42" s="443" t="s">
        <v>1049</v>
      </c>
    </row>
    <row r="43" spans="1:15" ht="32.85" customHeight="1" x14ac:dyDescent="0.3">
      <c r="A43" s="445" t="s">
        <v>1042</v>
      </c>
      <c r="B43" s="434"/>
      <c r="C43" s="434"/>
      <c r="D43" s="434"/>
      <c r="E43" s="435"/>
      <c r="F43" s="435">
        <v>9</v>
      </c>
      <c r="G43" s="367">
        <v>29</v>
      </c>
      <c r="H43" s="435"/>
      <c r="I43" s="435"/>
      <c r="J43" s="435"/>
      <c r="K43" s="435"/>
      <c r="L43" s="435"/>
      <c r="M43" s="435"/>
      <c r="N43" s="436">
        <f t="shared" si="2"/>
        <v>38</v>
      </c>
      <c r="O43" s="443" t="s">
        <v>1050</v>
      </c>
    </row>
    <row r="44" spans="1:15" ht="16.8" customHeight="1" x14ac:dyDescent="0.3">
      <c r="A44" s="440" t="s">
        <v>730</v>
      </c>
      <c r="B44" s="441">
        <f>SUM(B45:B46)</f>
        <v>0</v>
      </c>
      <c r="C44" s="441">
        <f t="shared" ref="C44:M44" si="7">SUM(C45:C46)</f>
        <v>0</v>
      </c>
      <c r="D44" s="441">
        <f t="shared" si="7"/>
        <v>0</v>
      </c>
      <c r="E44" s="442">
        <f t="shared" si="7"/>
        <v>0</v>
      </c>
      <c r="F44" s="442">
        <f t="shared" si="7"/>
        <v>239</v>
      </c>
      <c r="G44" s="391">
        <f t="shared" si="7"/>
        <v>600</v>
      </c>
      <c r="H44" s="442">
        <f t="shared" si="7"/>
        <v>0</v>
      </c>
      <c r="I44" s="442">
        <f>SUM(I45:I46)</f>
        <v>0</v>
      </c>
      <c r="J44" s="442">
        <f>SUM(J45:J46)</f>
        <v>0</v>
      </c>
      <c r="K44" s="442">
        <f t="shared" si="7"/>
        <v>0</v>
      </c>
      <c r="L44" s="442">
        <f t="shared" si="7"/>
        <v>0</v>
      </c>
      <c r="M44" s="442">
        <f t="shared" si="7"/>
        <v>0</v>
      </c>
      <c r="N44" s="436">
        <f t="shared" si="2"/>
        <v>839</v>
      </c>
      <c r="O44" s="432" t="s">
        <v>64</v>
      </c>
    </row>
    <row r="45" spans="1:15" ht="16.8" customHeight="1" x14ac:dyDescent="0.3">
      <c r="A45" s="433" t="s">
        <v>27</v>
      </c>
      <c r="B45" s="434"/>
      <c r="C45" s="434"/>
      <c r="D45" s="434"/>
      <c r="E45" s="435"/>
      <c r="F45" s="435">
        <v>0</v>
      </c>
      <c r="G45" s="367">
        <v>73</v>
      </c>
      <c r="H45" s="435"/>
      <c r="I45" s="435"/>
      <c r="J45" s="435"/>
      <c r="K45" s="435"/>
      <c r="L45" s="435"/>
      <c r="M45" s="435"/>
      <c r="N45" s="436">
        <f t="shared" si="2"/>
        <v>73</v>
      </c>
      <c r="O45" s="443" t="s">
        <v>486</v>
      </c>
    </row>
    <row r="46" spans="1:15" ht="16.8" customHeight="1" x14ac:dyDescent="0.3">
      <c r="A46" s="433" t="s">
        <v>636</v>
      </c>
      <c r="B46" s="434"/>
      <c r="C46" s="434"/>
      <c r="D46" s="434"/>
      <c r="E46" s="435"/>
      <c r="F46" s="435">
        <v>239</v>
      </c>
      <c r="G46" s="367">
        <v>527</v>
      </c>
      <c r="H46" s="435"/>
      <c r="I46" s="435"/>
      <c r="J46" s="435"/>
      <c r="K46" s="435"/>
      <c r="L46" s="435"/>
      <c r="M46" s="435"/>
      <c r="N46" s="436">
        <f t="shared" si="2"/>
        <v>766</v>
      </c>
      <c r="O46" s="443" t="s">
        <v>891</v>
      </c>
    </row>
    <row r="47" spans="1:15" ht="16.8" customHeight="1" x14ac:dyDescent="0.3">
      <c r="A47" s="440" t="s">
        <v>731</v>
      </c>
      <c r="B47" s="441">
        <f>SUM(B48:B52)</f>
        <v>0</v>
      </c>
      <c r="C47" s="441">
        <f t="shared" ref="C47:M47" si="8">SUM(C48:C52)</f>
        <v>0</v>
      </c>
      <c r="D47" s="441">
        <f t="shared" si="8"/>
        <v>0</v>
      </c>
      <c r="E47" s="442">
        <f t="shared" si="8"/>
        <v>0</v>
      </c>
      <c r="F47" s="442">
        <f t="shared" si="8"/>
        <v>1608</v>
      </c>
      <c r="G47" s="391">
        <f t="shared" si="8"/>
        <v>2243</v>
      </c>
      <c r="H47" s="442">
        <f t="shared" si="8"/>
        <v>0</v>
      </c>
      <c r="I47" s="442">
        <f>SUM(I48:I52)</f>
        <v>0</v>
      </c>
      <c r="J47" s="442">
        <f>SUM(J48:J52)</f>
        <v>0</v>
      </c>
      <c r="K47" s="442">
        <f t="shared" si="8"/>
        <v>0</v>
      </c>
      <c r="L47" s="442">
        <f t="shared" si="8"/>
        <v>0</v>
      </c>
      <c r="M47" s="442">
        <f t="shared" si="8"/>
        <v>0</v>
      </c>
      <c r="N47" s="436">
        <f t="shared" si="2"/>
        <v>3851</v>
      </c>
      <c r="O47" s="432" t="s">
        <v>67</v>
      </c>
    </row>
    <row r="48" spans="1:15" ht="16.8" customHeight="1" x14ac:dyDescent="0.3">
      <c r="A48" s="438" t="s">
        <v>685</v>
      </c>
      <c r="B48" s="434"/>
      <c r="C48" s="434"/>
      <c r="D48" s="434"/>
      <c r="E48" s="435"/>
      <c r="F48" s="435">
        <v>46</v>
      </c>
      <c r="G48" s="367">
        <v>72</v>
      </c>
      <c r="H48" s="435"/>
      <c r="I48" s="435"/>
      <c r="J48" s="435"/>
      <c r="K48" s="435"/>
      <c r="L48" s="435"/>
      <c r="M48" s="435"/>
      <c r="N48" s="436">
        <f t="shared" si="2"/>
        <v>118</v>
      </c>
      <c r="O48" s="443" t="s">
        <v>923</v>
      </c>
    </row>
    <row r="49" spans="1:15" ht="16.8" customHeight="1" x14ac:dyDescent="0.3">
      <c r="A49" s="433" t="s">
        <v>29</v>
      </c>
      <c r="B49" s="434"/>
      <c r="C49" s="434"/>
      <c r="D49" s="434"/>
      <c r="E49" s="435"/>
      <c r="F49" s="435">
        <v>451</v>
      </c>
      <c r="G49" s="367">
        <v>718</v>
      </c>
      <c r="H49" s="435"/>
      <c r="I49" s="435"/>
      <c r="J49" s="435"/>
      <c r="K49" s="435"/>
      <c r="L49" s="435"/>
      <c r="M49" s="435"/>
      <c r="N49" s="436">
        <f t="shared" si="2"/>
        <v>1169</v>
      </c>
      <c r="O49" s="443" t="s">
        <v>487</v>
      </c>
    </row>
    <row r="50" spans="1:15" ht="16.8" customHeight="1" x14ac:dyDescent="0.3">
      <c r="A50" s="438" t="s">
        <v>30</v>
      </c>
      <c r="B50" s="434"/>
      <c r="C50" s="434"/>
      <c r="D50" s="434"/>
      <c r="E50" s="435"/>
      <c r="F50" s="435">
        <v>1006</v>
      </c>
      <c r="G50" s="367">
        <v>1326</v>
      </c>
      <c r="H50" s="435"/>
      <c r="I50" s="435"/>
      <c r="J50" s="435"/>
      <c r="K50" s="435"/>
      <c r="L50" s="435"/>
      <c r="M50" s="435"/>
      <c r="N50" s="436">
        <f t="shared" si="2"/>
        <v>2332</v>
      </c>
      <c r="O50" s="443" t="s">
        <v>69</v>
      </c>
    </row>
    <row r="51" spans="1:15" ht="16.8" customHeight="1" x14ac:dyDescent="0.3">
      <c r="A51" s="438" t="s">
        <v>683</v>
      </c>
      <c r="B51" s="434"/>
      <c r="C51" s="434"/>
      <c r="D51" s="434"/>
      <c r="E51" s="435"/>
      <c r="F51" s="435">
        <v>41</v>
      </c>
      <c r="G51" s="367">
        <v>63</v>
      </c>
      <c r="H51" s="435"/>
      <c r="I51" s="435"/>
      <c r="J51" s="435"/>
      <c r="K51" s="435"/>
      <c r="L51" s="435"/>
      <c r="M51" s="435"/>
      <c r="N51" s="436">
        <f t="shared" si="2"/>
        <v>104</v>
      </c>
      <c r="O51" s="443" t="s">
        <v>893</v>
      </c>
    </row>
    <row r="52" spans="1:15" ht="16.8" customHeight="1" x14ac:dyDescent="0.3">
      <c r="A52" s="438" t="s">
        <v>732</v>
      </c>
      <c r="B52" s="434"/>
      <c r="C52" s="434"/>
      <c r="D52" s="434"/>
      <c r="E52" s="435"/>
      <c r="F52" s="435">
        <v>64</v>
      </c>
      <c r="G52" s="367">
        <v>64</v>
      </c>
      <c r="H52" s="435"/>
      <c r="I52" s="435"/>
      <c r="J52" s="435"/>
      <c r="K52" s="435"/>
      <c r="L52" s="435"/>
      <c r="M52" s="435"/>
      <c r="N52" s="436">
        <f t="shared" si="2"/>
        <v>128</v>
      </c>
      <c r="O52" s="443" t="s">
        <v>894</v>
      </c>
    </row>
    <row r="53" spans="1:15" ht="16.8" customHeight="1" x14ac:dyDescent="0.3">
      <c r="A53" s="440" t="s">
        <v>976</v>
      </c>
      <c r="B53" s="441">
        <f>SUM(B54:B54)</f>
        <v>0</v>
      </c>
      <c r="C53" s="441">
        <f t="shared" ref="C53:M53" si="9">SUM(C54:C54)</f>
        <v>0</v>
      </c>
      <c r="D53" s="441">
        <f t="shared" si="9"/>
        <v>0</v>
      </c>
      <c r="E53" s="442">
        <f t="shared" si="9"/>
        <v>0</v>
      </c>
      <c r="F53" s="442">
        <f t="shared" si="9"/>
        <v>2</v>
      </c>
      <c r="G53" s="391">
        <f t="shared" si="9"/>
        <v>12</v>
      </c>
      <c r="H53" s="442">
        <f t="shared" si="9"/>
        <v>0</v>
      </c>
      <c r="I53" s="442">
        <f>SUM(I54:I54)</f>
        <v>0</v>
      </c>
      <c r="J53" s="442">
        <f>SUM(J54:J54)</f>
        <v>0</v>
      </c>
      <c r="K53" s="442">
        <f t="shared" si="9"/>
        <v>0</v>
      </c>
      <c r="L53" s="442">
        <f t="shared" si="9"/>
        <v>0</v>
      </c>
      <c r="M53" s="442">
        <f t="shared" si="9"/>
        <v>0</v>
      </c>
      <c r="N53" s="436">
        <f t="shared" si="2"/>
        <v>14</v>
      </c>
      <c r="O53" s="432" t="s">
        <v>1010</v>
      </c>
    </row>
    <row r="54" spans="1:15" ht="16.8" customHeight="1" x14ac:dyDescent="0.3">
      <c r="A54" s="438" t="s">
        <v>977</v>
      </c>
      <c r="B54" s="434"/>
      <c r="C54" s="434"/>
      <c r="D54" s="434"/>
      <c r="E54" s="435"/>
      <c r="F54" s="435">
        <v>2</v>
      </c>
      <c r="G54" s="367">
        <v>12</v>
      </c>
      <c r="H54" s="435"/>
      <c r="I54" s="435"/>
      <c r="J54" s="435"/>
      <c r="K54" s="435"/>
      <c r="L54" s="435"/>
      <c r="M54" s="435"/>
      <c r="N54" s="436">
        <f t="shared" si="2"/>
        <v>14</v>
      </c>
      <c r="O54" s="443" t="s">
        <v>1011</v>
      </c>
    </row>
    <row r="55" spans="1:15" ht="16.8" customHeight="1" x14ac:dyDescent="0.3">
      <c r="A55" s="440" t="s">
        <v>733</v>
      </c>
      <c r="B55" s="441">
        <f>SUM(B56:B56)</f>
        <v>0</v>
      </c>
      <c r="C55" s="441">
        <f t="shared" ref="C55:M55" si="10">SUM(C56:C56)</f>
        <v>0</v>
      </c>
      <c r="D55" s="441">
        <f t="shared" si="10"/>
        <v>0</v>
      </c>
      <c r="E55" s="442">
        <f t="shared" si="10"/>
        <v>0</v>
      </c>
      <c r="F55" s="442">
        <f t="shared" si="10"/>
        <v>44</v>
      </c>
      <c r="G55" s="391">
        <f t="shared" si="10"/>
        <v>72</v>
      </c>
      <c r="H55" s="442">
        <f t="shared" si="10"/>
        <v>0</v>
      </c>
      <c r="I55" s="442">
        <f>SUM(I56:I56)</f>
        <v>0</v>
      </c>
      <c r="J55" s="442">
        <f>SUM(J56:J56)</f>
        <v>0</v>
      </c>
      <c r="K55" s="442">
        <f t="shared" si="10"/>
        <v>0</v>
      </c>
      <c r="L55" s="442">
        <f t="shared" si="10"/>
        <v>0</v>
      </c>
      <c r="M55" s="442">
        <f t="shared" si="10"/>
        <v>0</v>
      </c>
      <c r="N55" s="436">
        <f t="shared" si="2"/>
        <v>116</v>
      </c>
      <c r="O55" s="432" t="s">
        <v>265</v>
      </c>
    </row>
    <row r="56" spans="1:15" ht="16.8" customHeight="1" x14ac:dyDescent="0.3">
      <c r="A56" s="433" t="s">
        <v>260</v>
      </c>
      <c r="B56" s="434"/>
      <c r="C56" s="434"/>
      <c r="D56" s="434"/>
      <c r="E56" s="435"/>
      <c r="F56" s="435">
        <v>44</v>
      </c>
      <c r="G56" s="367">
        <v>72</v>
      </c>
      <c r="H56" s="435"/>
      <c r="I56" s="435"/>
      <c r="J56" s="435"/>
      <c r="K56" s="435"/>
      <c r="L56" s="435"/>
      <c r="M56" s="435"/>
      <c r="N56" s="436">
        <f t="shared" si="2"/>
        <v>116</v>
      </c>
      <c r="O56" s="443" t="s">
        <v>607</v>
      </c>
    </row>
    <row r="57" spans="1:15" ht="16.8" customHeight="1" x14ac:dyDescent="0.3">
      <c r="A57" s="440" t="s">
        <v>734</v>
      </c>
      <c r="B57" s="441">
        <f>SUM(B58:B71)</f>
        <v>0</v>
      </c>
      <c r="C57" s="441">
        <f t="shared" ref="C57:M57" si="11">SUM(C58:C71)</f>
        <v>0</v>
      </c>
      <c r="D57" s="441">
        <f t="shared" si="11"/>
        <v>0</v>
      </c>
      <c r="E57" s="442">
        <f t="shared" si="11"/>
        <v>0</v>
      </c>
      <c r="F57" s="442">
        <f t="shared" si="11"/>
        <v>4890</v>
      </c>
      <c r="G57" s="391">
        <f t="shared" si="11"/>
        <v>16288</v>
      </c>
      <c r="H57" s="442">
        <f t="shared" si="11"/>
        <v>0</v>
      </c>
      <c r="I57" s="442">
        <f>SUM(I58:I71)</f>
        <v>0</v>
      </c>
      <c r="J57" s="442">
        <f>SUM(J58:J71)</f>
        <v>0</v>
      </c>
      <c r="K57" s="442">
        <f t="shared" si="11"/>
        <v>0</v>
      </c>
      <c r="L57" s="442">
        <f t="shared" si="11"/>
        <v>0</v>
      </c>
      <c r="M57" s="442">
        <f t="shared" si="11"/>
        <v>0</v>
      </c>
      <c r="N57" s="436">
        <f t="shared" si="2"/>
        <v>21178</v>
      </c>
      <c r="O57" s="432" t="s">
        <v>70</v>
      </c>
    </row>
    <row r="58" spans="1:15" ht="16.8" customHeight="1" x14ac:dyDescent="0.3">
      <c r="A58" s="438" t="s">
        <v>979</v>
      </c>
      <c r="B58" s="434"/>
      <c r="C58" s="434"/>
      <c r="D58" s="434"/>
      <c r="E58" s="435"/>
      <c r="F58" s="435">
        <v>12</v>
      </c>
      <c r="G58" s="367">
        <v>92</v>
      </c>
      <c r="H58" s="435"/>
      <c r="I58" s="435"/>
      <c r="J58" s="435"/>
      <c r="K58" s="435"/>
      <c r="L58" s="435"/>
      <c r="M58" s="435"/>
      <c r="N58" s="436">
        <f t="shared" si="2"/>
        <v>104</v>
      </c>
      <c r="O58" s="443" t="s">
        <v>917</v>
      </c>
    </row>
    <row r="59" spans="1:15" ht="16.8" customHeight="1" x14ac:dyDescent="0.3">
      <c r="A59" s="433" t="s">
        <v>318</v>
      </c>
      <c r="B59" s="434"/>
      <c r="C59" s="434"/>
      <c r="D59" s="434"/>
      <c r="E59" s="435"/>
      <c r="F59" s="435">
        <v>13</v>
      </c>
      <c r="G59" s="367">
        <v>188</v>
      </c>
      <c r="H59" s="435"/>
      <c r="I59" s="435"/>
      <c r="J59" s="435"/>
      <c r="K59" s="435"/>
      <c r="L59" s="435"/>
      <c r="M59" s="435"/>
      <c r="N59" s="436">
        <f t="shared" si="2"/>
        <v>201</v>
      </c>
      <c r="O59" s="443" t="s">
        <v>489</v>
      </c>
    </row>
    <row r="60" spans="1:15" ht="16.8" customHeight="1" x14ac:dyDescent="0.3">
      <c r="A60" s="433" t="s">
        <v>736</v>
      </c>
      <c r="B60" s="434"/>
      <c r="C60" s="434"/>
      <c r="D60" s="434"/>
      <c r="E60" s="435"/>
      <c r="F60" s="435">
        <v>48</v>
      </c>
      <c r="G60" s="367">
        <v>136</v>
      </c>
      <c r="H60" s="435"/>
      <c r="I60" s="435"/>
      <c r="J60" s="435"/>
      <c r="K60" s="435"/>
      <c r="L60" s="435"/>
      <c r="M60" s="435"/>
      <c r="N60" s="436">
        <f t="shared" si="2"/>
        <v>184</v>
      </c>
      <c r="O60" s="443" t="s">
        <v>918</v>
      </c>
    </row>
    <row r="61" spans="1:15" ht="16.8" customHeight="1" x14ac:dyDescent="0.3">
      <c r="A61" s="445" t="s">
        <v>978</v>
      </c>
      <c r="B61" s="434"/>
      <c r="C61" s="434"/>
      <c r="D61" s="434"/>
      <c r="E61" s="435"/>
      <c r="F61" s="435">
        <v>49</v>
      </c>
      <c r="G61" s="367">
        <v>155</v>
      </c>
      <c r="H61" s="435"/>
      <c r="I61" s="435"/>
      <c r="J61" s="435"/>
      <c r="K61" s="435"/>
      <c r="L61" s="435"/>
      <c r="M61" s="435"/>
      <c r="N61" s="436">
        <f t="shared" si="2"/>
        <v>204</v>
      </c>
      <c r="O61" s="443" t="s">
        <v>919</v>
      </c>
    </row>
    <row r="62" spans="1:15" ht="16.8" customHeight="1" x14ac:dyDescent="0.3">
      <c r="A62" s="433" t="s">
        <v>608</v>
      </c>
      <c r="B62" s="434"/>
      <c r="C62" s="434"/>
      <c r="D62" s="434"/>
      <c r="E62" s="435"/>
      <c r="F62" s="435">
        <v>21</v>
      </c>
      <c r="G62" s="367">
        <v>189</v>
      </c>
      <c r="H62" s="435"/>
      <c r="I62" s="435"/>
      <c r="J62" s="435"/>
      <c r="K62" s="435"/>
      <c r="L62" s="435"/>
      <c r="M62" s="435"/>
      <c r="N62" s="436">
        <f t="shared" si="2"/>
        <v>210</v>
      </c>
      <c r="O62" s="443" t="s">
        <v>920</v>
      </c>
    </row>
    <row r="63" spans="1:15" ht="16.8" customHeight="1" x14ac:dyDescent="0.3">
      <c r="A63" s="438" t="s">
        <v>686</v>
      </c>
      <c r="B63" s="434"/>
      <c r="C63" s="434"/>
      <c r="D63" s="434"/>
      <c r="E63" s="435"/>
      <c r="F63" s="435">
        <v>53</v>
      </c>
      <c r="G63" s="367">
        <v>117</v>
      </c>
      <c r="H63" s="435"/>
      <c r="I63" s="435"/>
      <c r="J63" s="435"/>
      <c r="K63" s="435"/>
      <c r="L63" s="435"/>
      <c r="M63" s="435"/>
      <c r="N63" s="436">
        <f t="shared" si="2"/>
        <v>170</v>
      </c>
      <c r="O63" s="443" t="s">
        <v>921</v>
      </c>
    </row>
    <row r="64" spans="1:15" ht="16.8" customHeight="1" x14ac:dyDescent="0.3">
      <c r="A64" s="433" t="s">
        <v>33</v>
      </c>
      <c r="B64" s="434"/>
      <c r="C64" s="434"/>
      <c r="D64" s="434"/>
      <c r="E64" s="435"/>
      <c r="F64" s="435">
        <v>148</v>
      </c>
      <c r="G64" s="367">
        <v>682</v>
      </c>
      <c r="H64" s="435"/>
      <c r="I64" s="435"/>
      <c r="J64" s="435"/>
      <c r="K64" s="435"/>
      <c r="L64" s="435"/>
      <c r="M64" s="435"/>
      <c r="N64" s="436">
        <f t="shared" si="2"/>
        <v>830</v>
      </c>
      <c r="O64" s="443" t="s">
        <v>490</v>
      </c>
    </row>
    <row r="65" spans="1:15" ht="16.8" customHeight="1" x14ac:dyDescent="0.3">
      <c r="A65" s="433" t="s">
        <v>738</v>
      </c>
      <c r="B65" s="434"/>
      <c r="C65" s="434"/>
      <c r="D65" s="434"/>
      <c r="E65" s="435"/>
      <c r="F65" s="435">
        <v>109</v>
      </c>
      <c r="G65" s="367">
        <v>428</v>
      </c>
      <c r="H65" s="435"/>
      <c r="I65" s="435"/>
      <c r="J65" s="435"/>
      <c r="K65" s="435"/>
      <c r="L65" s="435"/>
      <c r="M65" s="435"/>
      <c r="N65" s="436">
        <f t="shared" si="2"/>
        <v>537</v>
      </c>
      <c r="O65" s="443" t="s">
        <v>951</v>
      </c>
    </row>
    <row r="66" spans="1:15" ht="16.8" customHeight="1" x14ac:dyDescent="0.3">
      <c r="A66" s="438" t="s">
        <v>688</v>
      </c>
      <c r="B66" s="434"/>
      <c r="C66" s="434"/>
      <c r="D66" s="434"/>
      <c r="E66" s="435"/>
      <c r="F66" s="435">
        <v>40</v>
      </c>
      <c r="G66" s="367">
        <v>85</v>
      </c>
      <c r="H66" s="435"/>
      <c r="I66" s="435"/>
      <c r="J66" s="435"/>
      <c r="K66" s="435"/>
      <c r="L66" s="435"/>
      <c r="M66" s="435"/>
      <c r="N66" s="436">
        <f t="shared" si="2"/>
        <v>125</v>
      </c>
      <c r="O66" s="443" t="s">
        <v>922</v>
      </c>
    </row>
    <row r="67" spans="1:15" ht="16.8" customHeight="1" x14ac:dyDescent="0.3">
      <c r="A67" s="433" t="s">
        <v>739</v>
      </c>
      <c r="B67" s="434"/>
      <c r="C67" s="434"/>
      <c r="D67" s="434"/>
      <c r="E67" s="435"/>
      <c r="F67" s="435">
        <v>3178</v>
      </c>
      <c r="G67" s="367">
        <v>10009</v>
      </c>
      <c r="H67" s="435"/>
      <c r="I67" s="435"/>
      <c r="J67" s="435"/>
      <c r="K67" s="435"/>
      <c r="L67" s="435"/>
      <c r="M67" s="435"/>
      <c r="N67" s="436">
        <f t="shared" si="2"/>
        <v>13187</v>
      </c>
      <c r="O67" s="443" t="s">
        <v>610</v>
      </c>
    </row>
    <row r="68" spans="1:15" ht="16.8" customHeight="1" x14ac:dyDescent="0.3">
      <c r="A68" s="433" t="s">
        <v>35</v>
      </c>
      <c r="B68" s="434"/>
      <c r="C68" s="434"/>
      <c r="D68" s="434"/>
      <c r="E68" s="435"/>
      <c r="F68" s="435">
        <v>1128</v>
      </c>
      <c r="G68" s="367">
        <v>3363</v>
      </c>
      <c r="H68" s="435"/>
      <c r="I68" s="435"/>
      <c r="J68" s="435"/>
      <c r="K68" s="435"/>
      <c r="L68" s="435"/>
      <c r="M68" s="435"/>
      <c r="N68" s="436">
        <f t="shared" si="2"/>
        <v>4491</v>
      </c>
      <c r="O68" s="443" t="s">
        <v>494</v>
      </c>
    </row>
    <row r="69" spans="1:15" ht="16.8" customHeight="1" x14ac:dyDescent="0.3">
      <c r="A69" s="433" t="s">
        <v>1043</v>
      </c>
      <c r="B69" s="434"/>
      <c r="C69" s="434"/>
      <c r="D69" s="434"/>
      <c r="E69" s="435"/>
      <c r="F69" s="435">
        <v>6</v>
      </c>
      <c r="G69" s="367">
        <v>43</v>
      </c>
      <c r="H69" s="435"/>
      <c r="I69" s="435"/>
      <c r="J69" s="435"/>
      <c r="K69" s="435"/>
      <c r="L69" s="435"/>
      <c r="M69" s="435"/>
      <c r="N69" s="436">
        <f t="shared" si="2"/>
        <v>49</v>
      </c>
      <c r="O69" s="443" t="s">
        <v>1051</v>
      </c>
    </row>
    <row r="70" spans="1:15" ht="16.8" customHeight="1" x14ac:dyDescent="0.3">
      <c r="A70" s="433" t="s">
        <v>36</v>
      </c>
      <c r="B70" s="434"/>
      <c r="C70" s="434"/>
      <c r="D70" s="434"/>
      <c r="E70" s="435"/>
      <c r="F70" s="435">
        <v>59</v>
      </c>
      <c r="G70" s="367">
        <v>638</v>
      </c>
      <c r="H70" s="435"/>
      <c r="I70" s="435"/>
      <c r="J70" s="435"/>
      <c r="K70" s="435"/>
      <c r="L70" s="435"/>
      <c r="M70" s="435"/>
      <c r="N70" s="436">
        <f t="shared" si="2"/>
        <v>697</v>
      </c>
      <c r="O70" s="443" t="s">
        <v>75</v>
      </c>
    </row>
    <row r="71" spans="1:15" ht="16.8" customHeight="1" x14ac:dyDescent="0.3">
      <c r="A71" s="433" t="s">
        <v>37</v>
      </c>
      <c r="B71" s="434"/>
      <c r="C71" s="434"/>
      <c r="D71" s="434"/>
      <c r="E71" s="435"/>
      <c r="F71" s="435">
        <v>26</v>
      </c>
      <c r="G71" s="367">
        <v>163</v>
      </c>
      <c r="H71" s="435"/>
      <c r="I71" s="435"/>
      <c r="J71" s="435"/>
      <c r="K71" s="435"/>
      <c r="L71" s="435"/>
      <c r="M71" s="435"/>
      <c r="N71" s="436">
        <f t="shared" si="2"/>
        <v>189</v>
      </c>
      <c r="O71" s="443" t="s">
        <v>495</v>
      </c>
    </row>
    <row r="72" spans="1:15" ht="16.8" customHeight="1" x14ac:dyDescent="0.3">
      <c r="A72" s="440" t="s">
        <v>740</v>
      </c>
      <c r="B72" s="441">
        <f>SUM(B73:B74)</f>
        <v>0</v>
      </c>
      <c r="C72" s="441">
        <f t="shared" ref="C72:M72" si="12">SUM(C73:C74)</f>
        <v>0</v>
      </c>
      <c r="D72" s="441">
        <f t="shared" si="12"/>
        <v>0</v>
      </c>
      <c r="E72" s="442">
        <f t="shared" si="12"/>
        <v>0</v>
      </c>
      <c r="F72" s="442">
        <f t="shared" si="12"/>
        <v>85</v>
      </c>
      <c r="G72" s="391">
        <f t="shared" si="12"/>
        <v>279</v>
      </c>
      <c r="H72" s="442">
        <f t="shared" si="12"/>
        <v>0</v>
      </c>
      <c r="I72" s="442">
        <f>SUM(I73:I74)</f>
        <v>0</v>
      </c>
      <c r="J72" s="442">
        <f>SUM(J73:J74)</f>
        <v>0</v>
      </c>
      <c r="K72" s="442">
        <f t="shared" si="12"/>
        <v>0</v>
      </c>
      <c r="L72" s="442">
        <f t="shared" si="12"/>
        <v>0</v>
      </c>
      <c r="M72" s="442">
        <f t="shared" si="12"/>
        <v>0</v>
      </c>
      <c r="N72" s="436">
        <f t="shared" ref="N72:N134" si="13">SUM(B72:M72)</f>
        <v>364</v>
      </c>
      <c r="O72" s="432" t="s">
        <v>77</v>
      </c>
    </row>
    <row r="73" spans="1:15" ht="16.8" customHeight="1" x14ac:dyDescent="0.3">
      <c r="A73" s="438" t="s">
        <v>994</v>
      </c>
      <c r="B73" s="434"/>
      <c r="C73" s="434"/>
      <c r="D73" s="434"/>
      <c r="E73" s="435"/>
      <c r="F73" s="435">
        <v>85</v>
      </c>
      <c r="G73" s="367">
        <v>279</v>
      </c>
      <c r="H73" s="435"/>
      <c r="I73" s="435"/>
      <c r="J73" s="435"/>
      <c r="K73" s="435"/>
      <c r="L73" s="435"/>
      <c r="M73" s="435"/>
      <c r="N73" s="436">
        <f t="shared" si="13"/>
        <v>364</v>
      </c>
      <c r="O73" s="437" t="s">
        <v>1012</v>
      </c>
    </row>
    <row r="74" spans="1:15" ht="16.8" customHeight="1" x14ac:dyDescent="0.3">
      <c r="A74" s="433" t="s">
        <v>39</v>
      </c>
      <c r="B74" s="434"/>
      <c r="C74" s="434"/>
      <c r="D74" s="434"/>
      <c r="E74" s="435"/>
      <c r="F74" s="435"/>
      <c r="G74" s="367"/>
      <c r="H74" s="435"/>
      <c r="I74" s="435"/>
      <c r="J74" s="435"/>
      <c r="K74" s="435"/>
      <c r="L74" s="435"/>
      <c r="M74" s="435"/>
      <c r="N74" s="436">
        <f t="shared" si="13"/>
        <v>0</v>
      </c>
      <c r="O74" s="443" t="s">
        <v>952</v>
      </c>
    </row>
    <row r="75" spans="1:15" ht="16.8" customHeight="1" x14ac:dyDescent="0.3">
      <c r="A75" s="444" t="s">
        <v>741</v>
      </c>
      <c r="B75" s="441">
        <f>SUM(B76:B79)</f>
        <v>0</v>
      </c>
      <c r="C75" s="441">
        <f t="shared" ref="C75:M75" si="14">SUM(C76:C79)</f>
        <v>0</v>
      </c>
      <c r="D75" s="441">
        <f t="shared" si="14"/>
        <v>0</v>
      </c>
      <c r="E75" s="442">
        <f t="shared" si="14"/>
        <v>0</v>
      </c>
      <c r="F75" s="442">
        <f t="shared" si="14"/>
        <v>217</v>
      </c>
      <c r="G75" s="391">
        <f t="shared" si="14"/>
        <v>626</v>
      </c>
      <c r="H75" s="442">
        <f t="shared" si="14"/>
        <v>0</v>
      </c>
      <c r="I75" s="442">
        <f>SUM(I76:I79)</f>
        <v>0</v>
      </c>
      <c r="J75" s="442">
        <f>SUM(J76:J79)</f>
        <v>0</v>
      </c>
      <c r="K75" s="442">
        <f t="shared" si="14"/>
        <v>0</v>
      </c>
      <c r="L75" s="442">
        <f t="shared" si="14"/>
        <v>0</v>
      </c>
      <c r="M75" s="442">
        <f t="shared" si="14"/>
        <v>0</v>
      </c>
      <c r="N75" s="436">
        <f t="shared" si="13"/>
        <v>843</v>
      </c>
      <c r="O75" s="432" t="s">
        <v>113</v>
      </c>
    </row>
    <row r="76" spans="1:15" ht="16.8" customHeight="1" x14ac:dyDescent="0.3">
      <c r="A76" s="433" t="s">
        <v>80</v>
      </c>
      <c r="B76" s="434"/>
      <c r="C76" s="434"/>
      <c r="D76" s="434"/>
      <c r="E76" s="435"/>
      <c r="F76" s="435">
        <v>124</v>
      </c>
      <c r="G76" s="367">
        <v>228</v>
      </c>
      <c r="H76" s="435"/>
      <c r="I76" s="435"/>
      <c r="J76" s="435"/>
      <c r="K76" s="435"/>
      <c r="L76" s="435"/>
      <c r="M76" s="435"/>
      <c r="N76" s="436">
        <f t="shared" si="13"/>
        <v>352</v>
      </c>
      <c r="O76" s="443" t="s">
        <v>497</v>
      </c>
    </row>
    <row r="77" spans="1:15" ht="16.8" customHeight="1" x14ac:dyDescent="0.3">
      <c r="A77" s="433" t="s">
        <v>399</v>
      </c>
      <c r="B77" s="434"/>
      <c r="C77" s="434"/>
      <c r="D77" s="434"/>
      <c r="E77" s="435"/>
      <c r="F77" s="435">
        <v>27</v>
      </c>
      <c r="G77" s="367">
        <v>98</v>
      </c>
      <c r="H77" s="435"/>
      <c r="I77" s="435"/>
      <c r="J77" s="435"/>
      <c r="K77" s="435"/>
      <c r="L77" s="435"/>
      <c r="M77" s="435"/>
      <c r="N77" s="436">
        <f t="shared" si="13"/>
        <v>125</v>
      </c>
      <c r="O77" s="443" t="s">
        <v>498</v>
      </c>
    </row>
    <row r="78" spans="1:15" ht="16.8" customHeight="1" x14ac:dyDescent="0.3">
      <c r="A78" s="433" t="s">
        <v>82</v>
      </c>
      <c r="B78" s="434"/>
      <c r="C78" s="434"/>
      <c r="D78" s="434"/>
      <c r="E78" s="435"/>
      <c r="F78" s="435">
        <v>39</v>
      </c>
      <c r="G78" s="367">
        <v>268</v>
      </c>
      <c r="H78" s="435"/>
      <c r="I78" s="435"/>
      <c r="J78" s="435"/>
      <c r="K78" s="435"/>
      <c r="L78" s="435"/>
      <c r="M78" s="435"/>
      <c r="N78" s="436">
        <f t="shared" si="13"/>
        <v>307</v>
      </c>
      <c r="O78" s="443" t="s">
        <v>611</v>
      </c>
    </row>
    <row r="79" spans="1:15" ht="16.8" customHeight="1" x14ac:dyDescent="0.3">
      <c r="A79" s="433" t="s">
        <v>742</v>
      </c>
      <c r="B79" s="434"/>
      <c r="C79" s="434"/>
      <c r="D79" s="434"/>
      <c r="E79" s="435"/>
      <c r="F79" s="435">
        <v>27</v>
      </c>
      <c r="G79" s="367">
        <v>32</v>
      </c>
      <c r="H79" s="435"/>
      <c r="I79" s="435"/>
      <c r="J79" s="435"/>
      <c r="K79" s="435"/>
      <c r="L79" s="435"/>
      <c r="M79" s="435"/>
      <c r="N79" s="436">
        <f t="shared" si="13"/>
        <v>59</v>
      </c>
      <c r="O79" s="443" t="s">
        <v>500</v>
      </c>
    </row>
    <row r="80" spans="1:15" ht="16.8" customHeight="1" x14ac:dyDescent="0.3">
      <c r="A80" s="440" t="s">
        <v>743</v>
      </c>
      <c r="B80" s="441">
        <f>SUM(B81:B81)</f>
        <v>0</v>
      </c>
      <c r="C80" s="441">
        <f t="shared" ref="C80:M80" si="15">SUM(C81:C81)</f>
        <v>0</v>
      </c>
      <c r="D80" s="441">
        <f t="shared" si="15"/>
        <v>0</v>
      </c>
      <c r="E80" s="442">
        <f t="shared" si="15"/>
        <v>0</v>
      </c>
      <c r="F80" s="442">
        <f t="shared" si="15"/>
        <v>113</v>
      </c>
      <c r="G80" s="391">
        <f t="shared" si="15"/>
        <v>299</v>
      </c>
      <c r="H80" s="442">
        <f t="shared" si="15"/>
        <v>0</v>
      </c>
      <c r="I80" s="442">
        <f>SUM(I81:I81)</f>
        <v>0</v>
      </c>
      <c r="J80" s="442">
        <f>SUM(J81:J81)</f>
        <v>0</v>
      </c>
      <c r="K80" s="442">
        <f t="shared" si="15"/>
        <v>0</v>
      </c>
      <c r="L80" s="442">
        <f t="shared" si="15"/>
        <v>0</v>
      </c>
      <c r="M80" s="442">
        <f t="shared" si="15"/>
        <v>0</v>
      </c>
      <c r="N80" s="436">
        <f t="shared" si="13"/>
        <v>412</v>
      </c>
      <c r="O80" s="432" t="s">
        <v>118</v>
      </c>
    </row>
    <row r="81" spans="1:15" ht="16.8" customHeight="1" x14ac:dyDescent="0.3">
      <c r="A81" s="433" t="s">
        <v>85</v>
      </c>
      <c r="B81" s="434"/>
      <c r="C81" s="434"/>
      <c r="D81" s="434"/>
      <c r="E81" s="435"/>
      <c r="F81" s="435">
        <v>113</v>
      </c>
      <c r="G81" s="367">
        <v>299</v>
      </c>
      <c r="H81" s="435"/>
      <c r="I81" s="435"/>
      <c r="J81" s="435"/>
      <c r="K81" s="435"/>
      <c r="L81" s="435"/>
      <c r="M81" s="435"/>
      <c r="N81" s="436">
        <f t="shared" si="13"/>
        <v>412</v>
      </c>
      <c r="O81" s="443" t="s">
        <v>953</v>
      </c>
    </row>
    <row r="82" spans="1:15" ht="16.8" customHeight="1" x14ac:dyDescent="0.3">
      <c r="A82" s="440" t="s">
        <v>744</v>
      </c>
      <c r="B82" s="441">
        <f>SUM(B83:B86)</f>
        <v>0</v>
      </c>
      <c r="C82" s="441">
        <f t="shared" ref="C82:M82" si="16">SUM(C83:C86)</f>
        <v>0</v>
      </c>
      <c r="D82" s="441">
        <f t="shared" si="16"/>
        <v>0</v>
      </c>
      <c r="E82" s="442">
        <f t="shared" si="16"/>
        <v>0</v>
      </c>
      <c r="F82" s="442">
        <f t="shared" si="16"/>
        <v>1257</v>
      </c>
      <c r="G82" s="391">
        <f t="shared" si="16"/>
        <v>3473</v>
      </c>
      <c r="H82" s="442">
        <f t="shared" si="16"/>
        <v>0</v>
      </c>
      <c r="I82" s="442">
        <f>SUM(I83:I86)</f>
        <v>0</v>
      </c>
      <c r="J82" s="442">
        <f>SUM(J83:J86)</f>
        <v>0</v>
      </c>
      <c r="K82" s="442">
        <f t="shared" si="16"/>
        <v>0</v>
      </c>
      <c r="L82" s="442">
        <f t="shared" si="16"/>
        <v>0</v>
      </c>
      <c r="M82" s="442">
        <f t="shared" si="16"/>
        <v>0</v>
      </c>
      <c r="N82" s="436">
        <f t="shared" si="13"/>
        <v>4730</v>
      </c>
      <c r="O82" s="432" t="s">
        <v>120</v>
      </c>
    </row>
    <row r="83" spans="1:15" ht="16.8" customHeight="1" x14ac:dyDescent="0.3">
      <c r="A83" s="433" t="s">
        <v>87</v>
      </c>
      <c r="B83" s="434"/>
      <c r="C83" s="434"/>
      <c r="D83" s="434"/>
      <c r="E83" s="435"/>
      <c r="F83" s="435">
        <v>941</v>
      </c>
      <c r="G83" s="367">
        <v>2615</v>
      </c>
      <c r="H83" s="435"/>
      <c r="I83" s="435"/>
      <c r="J83" s="435"/>
      <c r="K83" s="435"/>
      <c r="L83" s="435"/>
      <c r="M83" s="435"/>
      <c r="N83" s="436">
        <f t="shared" si="13"/>
        <v>3556</v>
      </c>
      <c r="O83" s="443" t="s">
        <v>502</v>
      </c>
    </row>
    <row r="84" spans="1:15" ht="16.8" customHeight="1" x14ac:dyDescent="0.3">
      <c r="A84" s="433" t="s">
        <v>745</v>
      </c>
      <c r="B84" s="434"/>
      <c r="C84" s="434"/>
      <c r="D84" s="434"/>
      <c r="E84" s="435"/>
      <c r="F84" s="435">
        <v>50</v>
      </c>
      <c r="G84" s="367">
        <v>77</v>
      </c>
      <c r="H84" s="435"/>
      <c r="I84" s="435"/>
      <c r="J84" s="435"/>
      <c r="K84" s="435"/>
      <c r="L84" s="435"/>
      <c r="M84" s="435"/>
      <c r="N84" s="436">
        <f t="shared" si="13"/>
        <v>127</v>
      </c>
      <c r="O84" s="443" t="s">
        <v>503</v>
      </c>
    </row>
    <row r="85" spans="1:15" ht="16.8" customHeight="1" x14ac:dyDescent="0.3">
      <c r="A85" s="433" t="s">
        <v>980</v>
      </c>
      <c r="B85" s="434"/>
      <c r="C85" s="434"/>
      <c r="D85" s="434"/>
      <c r="E85" s="435"/>
      <c r="F85" s="435">
        <v>71</v>
      </c>
      <c r="G85" s="367">
        <v>158</v>
      </c>
      <c r="H85" s="435"/>
      <c r="I85" s="435"/>
      <c r="J85" s="435"/>
      <c r="K85" s="435"/>
      <c r="L85" s="435"/>
      <c r="M85" s="435"/>
      <c r="N85" s="436">
        <f t="shared" si="13"/>
        <v>229</v>
      </c>
      <c r="O85" s="443" t="s">
        <v>1013</v>
      </c>
    </row>
    <row r="86" spans="1:15" ht="16.8" customHeight="1" x14ac:dyDescent="0.3">
      <c r="A86" s="433" t="s">
        <v>691</v>
      </c>
      <c r="B86" s="434"/>
      <c r="C86" s="434"/>
      <c r="D86" s="434"/>
      <c r="E86" s="435"/>
      <c r="F86" s="435">
        <v>195</v>
      </c>
      <c r="G86" s="367">
        <v>623</v>
      </c>
      <c r="H86" s="435"/>
      <c r="I86" s="435"/>
      <c r="J86" s="435"/>
      <c r="K86" s="435"/>
      <c r="L86" s="435"/>
      <c r="M86" s="435"/>
      <c r="N86" s="436">
        <f t="shared" si="13"/>
        <v>818</v>
      </c>
      <c r="O86" s="443" t="s">
        <v>924</v>
      </c>
    </row>
    <row r="87" spans="1:15" ht="16.8" customHeight="1" x14ac:dyDescent="0.3">
      <c r="A87" s="440" t="s">
        <v>746</v>
      </c>
      <c r="B87" s="441">
        <f>SUM(B88:B89)</f>
        <v>0</v>
      </c>
      <c r="C87" s="441">
        <f t="shared" ref="C87:M87" si="17">SUM(C88:C89)</f>
        <v>0</v>
      </c>
      <c r="D87" s="441">
        <f t="shared" si="17"/>
        <v>0</v>
      </c>
      <c r="E87" s="442">
        <f t="shared" si="17"/>
        <v>0</v>
      </c>
      <c r="F87" s="442">
        <f t="shared" si="17"/>
        <v>358</v>
      </c>
      <c r="G87" s="391">
        <f t="shared" si="17"/>
        <v>427</v>
      </c>
      <c r="H87" s="442">
        <f t="shared" si="17"/>
        <v>0</v>
      </c>
      <c r="I87" s="442">
        <f>SUM(I88:I89)</f>
        <v>0</v>
      </c>
      <c r="J87" s="442">
        <f>SUM(J88:J89)</f>
        <v>0</v>
      </c>
      <c r="K87" s="442">
        <f t="shared" si="17"/>
        <v>0</v>
      </c>
      <c r="L87" s="442">
        <f t="shared" si="17"/>
        <v>0</v>
      </c>
      <c r="M87" s="442">
        <f t="shared" si="17"/>
        <v>0</v>
      </c>
      <c r="N87" s="436">
        <f t="shared" si="13"/>
        <v>785</v>
      </c>
      <c r="O87" s="432" t="s">
        <v>122</v>
      </c>
    </row>
    <row r="88" spans="1:15" ht="16.8" customHeight="1" x14ac:dyDescent="0.3">
      <c r="A88" s="433" t="s">
        <v>747</v>
      </c>
      <c r="B88" s="434"/>
      <c r="C88" s="434"/>
      <c r="D88" s="434"/>
      <c r="E88" s="435"/>
      <c r="F88" s="435">
        <v>76</v>
      </c>
      <c r="G88" s="367">
        <v>156</v>
      </c>
      <c r="H88" s="435"/>
      <c r="I88" s="435"/>
      <c r="J88" s="435"/>
      <c r="K88" s="435"/>
      <c r="L88" s="435"/>
      <c r="M88" s="435"/>
      <c r="N88" s="436">
        <f t="shared" si="13"/>
        <v>232</v>
      </c>
      <c r="O88" s="443" t="s">
        <v>505</v>
      </c>
    </row>
    <row r="89" spans="1:15" ht="16.8" customHeight="1" x14ac:dyDescent="0.3">
      <c r="A89" s="433" t="s">
        <v>89</v>
      </c>
      <c r="B89" s="434"/>
      <c r="C89" s="434"/>
      <c r="D89" s="434"/>
      <c r="E89" s="435"/>
      <c r="F89" s="435">
        <v>282</v>
      </c>
      <c r="G89" s="367">
        <v>271</v>
      </c>
      <c r="H89" s="435"/>
      <c r="I89" s="435"/>
      <c r="J89" s="435"/>
      <c r="K89" s="435"/>
      <c r="L89" s="435"/>
      <c r="M89" s="435"/>
      <c r="N89" s="436">
        <f t="shared" si="13"/>
        <v>553</v>
      </c>
      <c r="O89" s="443" t="s">
        <v>507</v>
      </c>
    </row>
    <row r="90" spans="1:15" ht="16.8" customHeight="1" x14ac:dyDescent="0.3">
      <c r="A90" s="440" t="s">
        <v>748</v>
      </c>
      <c r="B90" s="441">
        <f>SUM(B91:B92)</f>
        <v>0</v>
      </c>
      <c r="C90" s="441">
        <f>SUM(C91:C92)</f>
        <v>0</v>
      </c>
      <c r="D90" s="441">
        <f>SUM(D91:D92)</f>
        <v>0</v>
      </c>
      <c r="E90" s="442">
        <f>SUM(E91:E91)</f>
        <v>0</v>
      </c>
      <c r="F90" s="442">
        <f t="shared" ref="F90:M90" si="18">SUM(F91:F92)</f>
        <v>3114</v>
      </c>
      <c r="G90" s="391">
        <f t="shared" si="18"/>
        <v>10412</v>
      </c>
      <c r="H90" s="442">
        <f t="shared" si="18"/>
        <v>0</v>
      </c>
      <c r="I90" s="442">
        <f>SUM(I91:I92)</f>
        <v>0</v>
      </c>
      <c r="J90" s="442">
        <f>SUM(J91:J92)</f>
        <v>0</v>
      </c>
      <c r="K90" s="442">
        <f t="shared" si="18"/>
        <v>0</v>
      </c>
      <c r="L90" s="442">
        <f t="shared" si="18"/>
        <v>0</v>
      </c>
      <c r="M90" s="442">
        <f t="shared" si="18"/>
        <v>0</v>
      </c>
      <c r="N90" s="436">
        <f t="shared" si="13"/>
        <v>13526</v>
      </c>
      <c r="O90" s="432" t="s">
        <v>124</v>
      </c>
    </row>
    <row r="91" spans="1:15" ht="16.8" customHeight="1" x14ac:dyDescent="0.3">
      <c r="A91" s="433" t="s">
        <v>91</v>
      </c>
      <c r="B91" s="434"/>
      <c r="C91" s="434"/>
      <c r="D91" s="434"/>
      <c r="E91" s="435"/>
      <c r="F91" s="435">
        <v>3114</v>
      </c>
      <c r="G91" s="367">
        <v>10412</v>
      </c>
      <c r="H91" s="435"/>
      <c r="I91" s="435"/>
      <c r="J91" s="435"/>
      <c r="K91" s="435"/>
      <c r="L91" s="435"/>
      <c r="M91" s="435"/>
      <c r="N91" s="436">
        <f t="shared" si="13"/>
        <v>13526</v>
      </c>
      <c r="O91" s="443" t="s">
        <v>508</v>
      </c>
    </row>
    <row r="92" spans="1:15" ht="16.8" customHeight="1" x14ac:dyDescent="0.3">
      <c r="A92" s="433" t="s">
        <v>749</v>
      </c>
      <c r="B92" s="434"/>
      <c r="C92" s="434"/>
      <c r="D92" s="434"/>
      <c r="E92" s="439"/>
      <c r="F92" s="435"/>
      <c r="G92" s="367"/>
      <c r="H92" s="435"/>
      <c r="I92" s="435"/>
      <c r="J92" s="435"/>
      <c r="K92" s="435"/>
      <c r="L92" s="435"/>
      <c r="M92" s="435"/>
      <c r="N92" s="436">
        <f t="shared" si="13"/>
        <v>0</v>
      </c>
      <c r="O92" s="443" t="s">
        <v>925</v>
      </c>
    </row>
    <row r="93" spans="1:15" ht="16.8" customHeight="1" x14ac:dyDescent="0.3">
      <c r="A93" s="444" t="s">
        <v>750</v>
      </c>
      <c r="B93" s="441">
        <f>SUM(B94:B94)</f>
        <v>0</v>
      </c>
      <c r="C93" s="441">
        <f t="shared" ref="C93:M93" si="19">SUM(C94:C94)</f>
        <v>0</v>
      </c>
      <c r="D93" s="441">
        <f t="shared" si="19"/>
        <v>0</v>
      </c>
      <c r="E93" s="442">
        <f t="shared" si="19"/>
        <v>0</v>
      </c>
      <c r="F93" s="442">
        <f t="shared" si="19"/>
        <v>107</v>
      </c>
      <c r="G93" s="391">
        <f t="shared" si="19"/>
        <v>109</v>
      </c>
      <c r="H93" s="442">
        <f t="shared" si="19"/>
        <v>0</v>
      </c>
      <c r="I93" s="442">
        <f>SUM(I94:I94)</f>
        <v>0</v>
      </c>
      <c r="J93" s="442">
        <f>SUM(J94:J94)</f>
        <v>0</v>
      </c>
      <c r="K93" s="442">
        <f t="shared" si="19"/>
        <v>0</v>
      </c>
      <c r="L93" s="442">
        <f t="shared" si="19"/>
        <v>0</v>
      </c>
      <c r="M93" s="442">
        <f t="shared" si="19"/>
        <v>0</v>
      </c>
      <c r="N93" s="436">
        <f t="shared" si="13"/>
        <v>216</v>
      </c>
      <c r="O93" s="432" t="s">
        <v>860</v>
      </c>
    </row>
    <row r="94" spans="1:15" ht="16.8" customHeight="1" x14ac:dyDescent="0.3">
      <c r="A94" s="433" t="s">
        <v>751</v>
      </c>
      <c r="B94" s="434"/>
      <c r="C94" s="434"/>
      <c r="D94" s="434"/>
      <c r="E94" s="435"/>
      <c r="F94" s="435">
        <v>107</v>
      </c>
      <c r="G94" s="367">
        <v>109</v>
      </c>
      <c r="H94" s="435"/>
      <c r="I94" s="435"/>
      <c r="J94" s="435"/>
      <c r="K94" s="435"/>
      <c r="L94" s="435"/>
      <c r="M94" s="435"/>
      <c r="N94" s="436">
        <f t="shared" si="13"/>
        <v>216</v>
      </c>
      <c r="O94" s="443" t="s">
        <v>926</v>
      </c>
    </row>
    <row r="95" spans="1:15" ht="16.8" customHeight="1" x14ac:dyDescent="0.3">
      <c r="A95" s="444" t="s">
        <v>752</v>
      </c>
      <c r="B95" s="441">
        <f t="shared" ref="B95:M95" si="20">SUM(B96:B99)</f>
        <v>0</v>
      </c>
      <c r="C95" s="441">
        <f t="shared" si="20"/>
        <v>0</v>
      </c>
      <c r="D95" s="441">
        <f t="shared" si="20"/>
        <v>0</v>
      </c>
      <c r="E95" s="442">
        <f t="shared" si="20"/>
        <v>0</v>
      </c>
      <c r="F95" s="442">
        <f t="shared" si="20"/>
        <v>7177</v>
      </c>
      <c r="G95" s="391">
        <f t="shared" si="20"/>
        <v>13068</v>
      </c>
      <c r="H95" s="442">
        <f t="shared" si="20"/>
        <v>0</v>
      </c>
      <c r="I95" s="442">
        <f t="shared" si="20"/>
        <v>0</v>
      </c>
      <c r="J95" s="442">
        <f t="shared" si="20"/>
        <v>0</v>
      </c>
      <c r="K95" s="442">
        <f t="shared" si="20"/>
        <v>0</v>
      </c>
      <c r="L95" s="442">
        <f t="shared" si="20"/>
        <v>0</v>
      </c>
      <c r="M95" s="442">
        <f t="shared" si="20"/>
        <v>0</v>
      </c>
      <c r="N95" s="436">
        <f t="shared" si="13"/>
        <v>20245</v>
      </c>
      <c r="O95" s="432" t="s">
        <v>126</v>
      </c>
    </row>
    <row r="96" spans="1:15" ht="16.8" customHeight="1" x14ac:dyDescent="0.3">
      <c r="A96" s="433" t="s">
        <v>326</v>
      </c>
      <c r="B96" s="434"/>
      <c r="C96" s="434"/>
      <c r="D96" s="434"/>
      <c r="E96" s="435"/>
      <c r="F96" s="435">
        <v>947</v>
      </c>
      <c r="G96" s="367">
        <v>1639</v>
      </c>
      <c r="H96" s="435"/>
      <c r="I96" s="435"/>
      <c r="J96" s="435"/>
      <c r="K96" s="435"/>
      <c r="L96" s="435"/>
      <c r="M96" s="435"/>
      <c r="N96" s="436">
        <f t="shared" si="13"/>
        <v>2586</v>
      </c>
      <c r="O96" s="443" t="s">
        <v>590</v>
      </c>
    </row>
    <row r="97" spans="1:15" ht="16.8" customHeight="1" x14ac:dyDescent="0.3">
      <c r="A97" s="433" t="s">
        <v>753</v>
      </c>
      <c r="B97" s="434"/>
      <c r="C97" s="434"/>
      <c r="D97" s="434"/>
      <c r="E97" s="435"/>
      <c r="F97" s="435">
        <v>756</v>
      </c>
      <c r="G97" s="367">
        <v>2144</v>
      </c>
      <c r="H97" s="435"/>
      <c r="I97" s="435"/>
      <c r="J97" s="435"/>
      <c r="K97" s="435"/>
      <c r="L97" s="435"/>
      <c r="M97" s="435"/>
      <c r="N97" s="436">
        <f t="shared" si="13"/>
        <v>2900</v>
      </c>
      <c r="O97" s="443" t="s">
        <v>510</v>
      </c>
    </row>
    <row r="98" spans="1:15" ht="16.8" customHeight="1" x14ac:dyDescent="0.3">
      <c r="A98" s="433" t="s">
        <v>400</v>
      </c>
      <c r="B98" s="434"/>
      <c r="C98" s="434"/>
      <c r="D98" s="434"/>
      <c r="E98" s="435"/>
      <c r="F98" s="435">
        <v>4189</v>
      </c>
      <c r="G98" s="367">
        <v>6913</v>
      </c>
      <c r="H98" s="435"/>
      <c r="I98" s="435"/>
      <c r="J98" s="435"/>
      <c r="K98" s="435"/>
      <c r="L98" s="435"/>
      <c r="M98" s="435"/>
      <c r="N98" s="436">
        <f t="shared" si="13"/>
        <v>11102</v>
      </c>
      <c r="O98" s="443" t="s">
        <v>512</v>
      </c>
    </row>
    <row r="99" spans="1:15" ht="16.8" customHeight="1" x14ac:dyDescent="0.3">
      <c r="A99" s="433" t="s">
        <v>981</v>
      </c>
      <c r="B99" s="434"/>
      <c r="C99" s="434"/>
      <c r="D99" s="434"/>
      <c r="E99" s="435"/>
      <c r="F99" s="435">
        <v>1285</v>
      </c>
      <c r="G99" s="367">
        <v>2372</v>
      </c>
      <c r="H99" s="435"/>
      <c r="I99" s="435"/>
      <c r="J99" s="435"/>
      <c r="K99" s="435"/>
      <c r="L99" s="435"/>
      <c r="M99" s="435"/>
      <c r="N99" s="436">
        <f t="shared" si="13"/>
        <v>3657</v>
      </c>
      <c r="O99" s="443" t="s">
        <v>1014</v>
      </c>
    </row>
    <row r="100" spans="1:15" ht="16.8" customHeight="1" x14ac:dyDescent="0.3">
      <c r="A100" s="440" t="s">
        <v>754</v>
      </c>
      <c r="B100" s="441">
        <f>SUM(B101:B103)</f>
        <v>0</v>
      </c>
      <c r="C100" s="441">
        <f t="shared" ref="C100:M100" si="21">SUM(C101:C103)</f>
        <v>0</v>
      </c>
      <c r="D100" s="441">
        <f t="shared" si="21"/>
        <v>0</v>
      </c>
      <c r="E100" s="442">
        <f t="shared" si="21"/>
        <v>0</v>
      </c>
      <c r="F100" s="442">
        <f t="shared" si="21"/>
        <v>754</v>
      </c>
      <c r="G100" s="391">
        <f t="shared" si="21"/>
        <v>1588</v>
      </c>
      <c r="H100" s="442">
        <f t="shared" si="21"/>
        <v>0</v>
      </c>
      <c r="I100" s="442">
        <f>SUM(I101:I103)</f>
        <v>0</v>
      </c>
      <c r="J100" s="442">
        <f>SUM(J101:J103)</f>
        <v>0</v>
      </c>
      <c r="K100" s="442">
        <f>SUM(K101:K103)</f>
        <v>0</v>
      </c>
      <c r="L100" s="442">
        <f>SUM(L101:L103)</f>
        <v>0</v>
      </c>
      <c r="M100" s="442">
        <f t="shared" si="21"/>
        <v>0</v>
      </c>
      <c r="N100" s="436">
        <f t="shared" si="13"/>
        <v>2342</v>
      </c>
      <c r="O100" s="432" t="s">
        <v>132</v>
      </c>
    </row>
    <row r="101" spans="1:15" ht="16.8" customHeight="1" x14ac:dyDescent="0.3">
      <c r="A101" s="433" t="s">
        <v>100</v>
      </c>
      <c r="B101" s="434"/>
      <c r="C101" s="434"/>
      <c r="D101" s="434"/>
      <c r="E101" s="435"/>
      <c r="F101" s="435">
        <v>674</v>
      </c>
      <c r="G101" s="367">
        <v>1327</v>
      </c>
      <c r="H101" s="435"/>
      <c r="I101" s="435"/>
      <c r="J101" s="435"/>
      <c r="K101" s="435"/>
      <c r="L101" s="435"/>
      <c r="M101" s="435"/>
      <c r="N101" s="436">
        <f t="shared" si="13"/>
        <v>2001</v>
      </c>
      <c r="O101" s="443" t="s">
        <v>514</v>
      </c>
    </row>
    <row r="102" spans="1:15" ht="16.8" customHeight="1" x14ac:dyDescent="0.3">
      <c r="A102" s="433" t="s">
        <v>99</v>
      </c>
      <c r="B102" s="434"/>
      <c r="C102" s="434"/>
      <c r="D102" s="434"/>
      <c r="E102" s="435"/>
      <c r="F102" s="435">
        <v>80</v>
      </c>
      <c r="G102" s="367">
        <v>261</v>
      </c>
      <c r="H102" s="435"/>
      <c r="I102" s="435"/>
      <c r="J102" s="435"/>
      <c r="K102" s="435"/>
      <c r="L102" s="435"/>
      <c r="M102" s="435"/>
      <c r="N102" s="436">
        <f t="shared" si="13"/>
        <v>341</v>
      </c>
      <c r="O102" s="443" t="s">
        <v>513</v>
      </c>
    </row>
    <row r="103" spans="1:15" ht="16.8" customHeight="1" x14ac:dyDescent="0.3">
      <c r="A103" s="433" t="s">
        <v>970</v>
      </c>
      <c r="B103" s="434"/>
      <c r="C103" s="434"/>
      <c r="D103" s="434"/>
      <c r="E103" s="435"/>
      <c r="F103" s="435"/>
      <c r="G103" s="367"/>
      <c r="H103" s="435"/>
      <c r="I103" s="435"/>
      <c r="J103" s="435"/>
      <c r="K103" s="435"/>
      <c r="L103" s="435"/>
      <c r="M103" s="435"/>
      <c r="N103" s="436">
        <f t="shared" si="13"/>
        <v>0</v>
      </c>
      <c r="O103" s="443" t="s">
        <v>331</v>
      </c>
    </row>
    <row r="104" spans="1:15" ht="16.8" customHeight="1" x14ac:dyDescent="0.3">
      <c r="A104" s="440" t="s">
        <v>756</v>
      </c>
      <c r="B104" s="441">
        <f>SUM(B105:B107)</f>
        <v>0</v>
      </c>
      <c r="C104" s="441">
        <f t="shared" ref="C104:M104" si="22">SUM(C105:C107)</f>
        <v>0</v>
      </c>
      <c r="D104" s="441">
        <f t="shared" si="22"/>
        <v>0</v>
      </c>
      <c r="E104" s="442">
        <f t="shared" si="22"/>
        <v>0</v>
      </c>
      <c r="F104" s="442">
        <f t="shared" si="22"/>
        <v>470</v>
      </c>
      <c r="G104" s="391">
        <f t="shared" si="22"/>
        <v>1622</v>
      </c>
      <c r="H104" s="442">
        <f t="shared" si="22"/>
        <v>0</v>
      </c>
      <c r="I104" s="442">
        <f>SUM(I105:I107)</f>
        <v>0</v>
      </c>
      <c r="J104" s="442">
        <f>SUM(J105:J107)</f>
        <v>0</v>
      </c>
      <c r="K104" s="442">
        <f t="shared" si="22"/>
        <v>0</v>
      </c>
      <c r="L104" s="442">
        <f t="shared" si="22"/>
        <v>0</v>
      </c>
      <c r="M104" s="442">
        <f t="shared" si="22"/>
        <v>0</v>
      </c>
      <c r="N104" s="436">
        <f t="shared" si="13"/>
        <v>2092</v>
      </c>
      <c r="O104" s="432" t="s">
        <v>135</v>
      </c>
    </row>
    <row r="105" spans="1:15" ht="16.8" customHeight="1" x14ac:dyDescent="0.3">
      <c r="A105" s="433" t="s">
        <v>102</v>
      </c>
      <c r="B105" s="434"/>
      <c r="C105" s="434"/>
      <c r="D105" s="434"/>
      <c r="E105" s="435"/>
      <c r="F105" s="435">
        <v>242</v>
      </c>
      <c r="G105" s="367">
        <v>1088</v>
      </c>
      <c r="H105" s="435"/>
      <c r="I105" s="435"/>
      <c r="J105" s="435"/>
      <c r="K105" s="435"/>
      <c r="L105" s="435"/>
      <c r="M105" s="435"/>
      <c r="N105" s="436">
        <f t="shared" si="13"/>
        <v>1330</v>
      </c>
      <c r="O105" s="443" t="s">
        <v>515</v>
      </c>
    </row>
    <row r="106" spans="1:15" ht="16.8" customHeight="1" x14ac:dyDescent="0.3">
      <c r="A106" s="433" t="s">
        <v>103</v>
      </c>
      <c r="B106" s="434"/>
      <c r="C106" s="434"/>
      <c r="D106" s="434"/>
      <c r="E106" s="435"/>
      <c r="F106" s="435">
        <v>157</v>
      </c>
      <c r="G106" s="367">
        <v>313</v>
      </c>
      <c r="H106" s="435"/>
      <c r="I106" s="435"/>
      <c r="J106" s="435"/>
      <c r="K106" s="435"/>
      <c r="L106" s="435"/>
      <c r="M106" s="435"/>
      <c r="N106" s="436">
        <f t="shared" si="13"/>
        <v>470</v>
      </c>
      <c r="O106" s="443" t="s">
        <v>516</v>
      </c>
    </row>
    <row r="107" spans="1:15" ht="16.8" customHeight="1" x14ac:dyDescent="0.3">
      <c r="A107" s="433" t="s">
        <v>104</v>
      </c>
      <c r="B107" s="434"/>
      <c r="C107" s="434"/>
      <c r="D107" s="434"/>
      <c r="E107" s="435"/>
      <c r="F107" s="435">
        <v>71</v>
      </c>
      <c r="G107" s="367">
        <v>221</v>
      </c>
      <c r="H107" s="435"/>
      <c r="I107" s="435"/>
      <c r="J107" s="435"/>
      <c r="K107" s="435"/>
      <c r="L107" s="435"/>
      <c r="M107" s="435"/>
      <c r="N107" s="436">
        <f t="shared" si="13"/>
        <v>292</v>
      </c>
      <c r="O107" s="443" t="s">
        <v>517</v>
      </c>
    </row>
    <row r="108" spans="1:15" ht="16.8" customHeight="1" x14ac:dyDescent="0.3">
      <c r="A108" s="440" t="s">
        <v>757</v>
      </c>
      <c r="B108" s="441">
        <f>SUM(B109:B110)</f>
        <v>0</v>
      </c>
      <c r="C108" s="441">
        <f t="shared" ref="C108:M108" si="23">SUM(C109:C110)</f>
        <v>0</v>
      </c>
      <c r="D108" s="441">
        <f t="shared" si="23"/>
        <v>0</v>
      </c>
      <c r="E108" s="442">
        <f t="shared" si="23"/>
        <v>0</v>
      </c>
      <c r="F108" s="442">
        <f t="shared" si="23"/>
        <v>0</v>
      </c>
      <c r="G108" s="391">
        <f t="shared" si="23"/>
        <v>17</v>
      </c>
      <c r="H108" s="442">
        <f t="shared" si="23"/>
        <v>0</v>
      </c>
      <c r="I108" s="442">
        <f>SUM(I109:I110)</f>
        <v>0</v>
      </c>
      <c r="J108" s="442">
        <f>SUM(J109:J110)</f>
        <v>0</v>
      </c>
      <c r="K108" s="442">
        <f t="shared" si="23"/>
        <v>0</v>
      </c>
      <c r="L108" s="442">
        <f t="shared" si="23"/>
        <v>0</v>
      </c>
      <c r="M108" s="442">
        <f t="shared" si="23"/>
        <v>0</v>
      </c>
      <c r="N108" s="436">
        <f t="shared" si="13"/>
        <v>17</v>
      </c>
      <c r="O108" s="432" t="s">
        <v>906</v>
      </c>
    </row>
    <row r="109" spans="1:15" ht="16.8" customHeight="1" x14ac:dyDescent="0.3">
      <c r="A109" s="433" t="s">
        <v>758</v>
      </c>
      <c r="B109" s="434"/>
      <c r="C109" s="434"/>
      <c r="D109" s="434"/>
      <c r="E109" s="435"/>
      <c r="F109" s="435">
        <v>0</v>
      </c>
      <c r="G109" s="367">
        <v>0</v>
      </c>
      <c r="H109" s="435"/>
      <c r="I109" s="435"/>
      <c r="J109" s="435"/>
      <c r="K109" s="435"/>
      <c r="L109" s="435"/>
      <c r="M109" s="435"/>
      <c r="N109" s="436">
        <f t="shared" si="13"/>
        <v>0</v>
      </c>
      <c r="O109" s="443" t="s">
        <v>927</v>
      </c>
    </row>
    <row r="110" spans="1:15" ht="16.8" customHeight="1" x14ac:dyDescent="0.3">
      <c r="A110" s="433" t="s">
        <v>759</v>
      </c>
      <c r="B110" s="434"/>
      <c r="C110" s="434"/>
      <c r="D110" s="434"/>
      <c r="E110" s="435"/>
      <c r="F110" s="435">
        <v>0</v>
      </c>
      <c r="G110" s="367">
        <v>17</v>
      </c>
      <c r="H110" s="435"/>
      <c r="I110" s="435"/>
      <c r="J110" s="435"/>
      <c r="K110" s="435"/>
      <c r="L110" s="435"/>
      <c r="M110" s="435"/>
      <c r="N110" s="436">
        <f t="shared" si="13"/>
        <v>17</v>
      </c>
      <c r="O110" s="443" t="s">
        <v>928</v>
      </c>
    </row>
    <row r="111" spans="1:15" ht="16.8" customHeight="1" x14ac:dyDescent="0.3">
      <c r="A111" s="440" t="s">
        <v>760</v>
      </c>
      <c r="B111" s="441">
        <f>SUM(B112:B113)</f>
        <v>0</v>
      </c>
      <c r="C111" s="441">
        <f t="shared" ref="C111:M111" si="24">SUM(C112:C113)</f>
        <v>0</v>
      </c>
      <c r="D111" s="441">
        <f t="shared" si="24"/>
        <v>0</v>
      </c>
      <c r="E111" s="442">
        <f t="shared" si="24"/>
        <v>0</v>
      </c>
      <c r="F111" s="442">
        <f t="shared" si="24"/>
        <v>94</v>
      </c>
      <c r="G111" s="391">
        <f t="shared" si="24"/>
        <v>400</v>
      </c>
      <c r="H111" s="442">
        <f t="shared" si="24"/>
        <v>0</v>
      </c>
      <c r="I111" s="442">
        <f>SUM(I112:I113)</f>
        <v>0</v>
      </c>
      <c r="J111" s="442">
        <f>SUM(J112:J113)</f>
        <v>0</v>
      </c>
      <c r="K111" s="442">
        <f t="shared" si="24"/>
        <v>0</v>
      </c>
      <c r="L111" s="442">
        <f t="shared" si="24"/>
        <v>0</v>
      </c>
      <c r="M111" s="442">
        <f t="shared" si="24"/>
        <v>0</v>
      </c>
      <c r="N111" s="436">
        <f t="shared" si="13"/>
        <v>494</v>
      </c>
      <c r="O111" s="432" t="s">
        <v>332</v>
      </c>
    </row>
    <row r="112" spans="1:15" ht="16.8" customHeight="1" x14ac:dyDescent="0.3">
      <c r="A112" s="433" t="s">
        <v>996</v>
      </c>
      <c r="B112" s="434"/>
      <c r="C112" s="434"/>
      <c r="D112" s="434"/>
      <c r="E112" s="435"/>
      <c r="F112" s="435">
        <v>14</v>
      </c>
      <c r="G112" s="367">
        <v>119</v>
      </c>
      <c r="H112" s="435"/>
      <c r="I112" s="435"/>
      <c r="J112" s="435"/>
      <c r="K112" s="435"/>
      <c r="L112" s="435"/>
      <c r="M112" s="435"/>
      <c r="N112" s="436">
        <f t="shared" si="13"/>
        <v>133</v>
      </c>
      <c r="O112" s="443" t="s">
        <v>1015</v>
      </c>
    </row>
    <row r="113" spans="1:15" ht="16.8" customHeight="1" x14ac:dyDescent="0.3">
      <c r="A113" s="433" t="s">
        <v>761</v>
      </c>
      <c r="B113" s="434"/>
      <c r="C113" s="434"/>
      <c r="D113" s="434"/>
      <c r="E113" s="435"/>
      <c r="F113" s="435">
        <v>80</v>
      </c>
      <c r="G113" s="367">
        <v>281</v>
      </c>
      <c r="H113" s="435"/>
      <c r="I113" s="435"/>
      <c r="J113" s="435"/>
      <c r="K113" s="435"/>
      <c r="L113" s="435"/>
      <c r="M113" s="435"/>
      <c r="N113" s="436">
        <f t="shared" si="13"/>
        <v>361</v>
      </c>
      <c r="O113" s="443" t="s">
        <v>954</v>
      </c>
    </row>
    <row r="114" spans="1:15" ht="16.8" customHeight="1" x14ac:dyDescent="0.3">
      <c r="A114" s="440" t="s">
        <v>762</v>
      </c>
      <c r="B114" s="441">
        <f>SUM(B115:B118)</f>
        <v>0</v>
      </c>
      <c r="C114" s="441">
        <f t="shared" ref="C114:M114" si="25">SUM(C115:C118)</f>
        <v>0</v>
      </c>
      <c r="D114" s="441">
        <f t="shared" si="25"/>
        <v>0</v>
      </c>
      <c r="E114" s="442">
        <f t="shared" si="25"/>
        <v>0</v>
      </c>
      <c r="F114" s="442">
        <f t="shared" si="25"/>
        <v>803</v>
      </c>
      <c r="G114" s="391">
        <f t="shared" si="25"/>
        <v>4086</v>
      </c>
      <c r="H114" s="442">
        <f t="shared" si="25"/>
        <v>0</v>
      </c>
      <c r="I114" s="442">
        <f>SUM(I115:I118)</f>
        <v>0</v>
      </c>
      <c r="J114" s="442">
        <f>SUM(J115:J118)</f>
        <v>0</v>
      </c>
      <c r="K114" s="442">
        <f t="shared" si="25"/>
        <v>0</v>
      </c>
      <c r="L114" s="442">
        <f t="shared" si="25"/>
        <v>0</v>
      </c>
      <c r="M114" s="442">
        <f t="shared" si="25"/>
        <v>0</v>
      </c>
      <c r="N114" s="436">
        <f t="shared" si="13"/>
        <v>4889</v>
      </c>
      <c r="O114" s="432" t="s">
        <v>139</v>
      </c>
    </row>
    <row r="115" spans="1:15" ht="16.8" customHeight="1" x14ac:dyDescent="0.3">
      <c r="A115" s="438" t="s">
        <v>763</v>
      </c>
      <c r="B115" s="434"/>
      <c r="C115" s="434"/>
      <c r="D115" s="434"/>
      <c r="E115" s="435"/>
      <c r="F115" s="435">
        <v>332</v>
      </c>
      <c r="G115" s="367">
        <v>2085</v>
      </c>
      <c r="H115" s="435"/>
      <c r="I115" s="435"/>
      <c r="J115" s="435"/>
      <c r="K115" s="435"/>
      <c r="L115" s="435"/>
      <c r="M115" s="435"/>
      <c r="N115" s="436">
        <f t="shared" si="13"/>
        <v>2417</v>
      </c>
      <c r="O115" s="443" t="s">
        <v>612</v>
      </c>
    </row>
    <row r="116" spans="1:15" ht="16.8" customHeight="1" x14ac:dyDescent="0.3">
      <c r="A116" s="433" t="s">
        <v>764</v>
      </c>
      <c r="B116" s="434"/>
      <c r="C116" s="434"/>
      <c r="D116" s="434"/>
      <c r="E116" s="435"/>
      <c r="F116" s="435">
        <v>96</v>
      </c>
      <c r="G116" s="367">
        <v>530</v>
      </c>
      <c r="H116" s="435"/>
      <c r="I116" s="435"/>
      <c r="J116" s="435"/>
      <c r="K116" s="435"/>
      <c r="L116" s="435"/>
      <c r="M116" s="435"/>
      <c r="N116" s="436">
        <f t="shared" si="13"/>
        <v>626</v>
      </c>
      <c r="O116" s="443" t="s">
        <v>520</v>
      </c>
    </row>
    <row r="117" spans="1:15" ht="16.8" customHeight="1" x14ac:dyDescent="0.3">
      <c r="A117" s="433" t="s">
        <v>108</v>
      </c>
      <c r="B117" s="434"/>
      <c r="C117" s="434"/>
      <c r="D117" s="434"/>
      <c r="E117" s="435"/>
      <c r="F117" s="435">
        <v>118</v>
      </c>
      <c r="G117" s="367">
        <v>449</v>
      </c>
      <c r="H117" s="435"/>
      <c r="I117" s="435"/>
      <c r="J117" s="435"/>
      <c r="K117" s="435"/>
      <c r="L117" s="435"/>
      <c r="M117" s="435"/>
      <c r="N117" s="436">
        <f t="shared" si="13"/>
        <v>567</v>
      </c>
      <c r="O117" s="443" t="s">
        <v>272</v>
      </c>
    </row>
    <row r="118" spans="1:15" ht="16.8" customHeight="1" x14ac:dyDescent="0.3">
      <c r="A118" s="433" t="s">
        <v>765</v>
      </c>
      <c r="B118" s="434"/>
      <c r="C118" s="434"/>
      <c r="D118" s="434"/>
      <c r="E118" s="435"/>
      <c r="F118" s="435">
        <v>257</v>
      </c>
      <c r="G118" s="367">
        <v>1022</v>
      </c>
      <c r="H118" s="435"/>
      <c r="I118" s="435"/>
      <c r="J118" s="435"/>
      <c r="K118" s="435"/>
      <c r="L118" s="435"/>
      <c r="M118" s="435"/>
      <c r="N118" s="436">
        <f t="shared" si="13"/>
        <v>1279</v>
      </c>
      <c r="O118" s="443" t="s">
        <v>955</v>
      </c>
    </row>
    <row r="119" spans="1:15" ht="16.8" customHeight="1" x14ac:dyDescent="0.3">
      <c r="A119" s="440" t="s">
        <v>766</v>
      </c>
      <c r="B119" s="441">
        <f>SUM(B120:B122)</f>
        <v>0</v>
      </c>
      <c r="C119" s="441">
        <f t="shared" ref="C119:L119" si="26">SUM(C120:C122)</f>
        <v>0</v>
      </c>
      <c r="D119" s="441">
        <f t="shared" si="26"/>
        <v>0</v>
      </c>
      <c r="E119" s="442">
        <f t="shared" si="26"/>
        <v>0</v>
      </c>
      <c r="F119" s="442">
        <f t="shared" si="26"/>
        <v>0</v>
      </c>
      <c r="G119" s="391">
        <f t="shared" si="26"/>
        <v>18</v>
      </c>
      <c r="H119" s="442">
        <f t="shared" si="26"/>
        <v>0</v>
      </c>
      <c r="I119" s="442">
        <f t="shared" si="26"/>
        <v>0</v>
      </c>
      <c r="J119" s="442">
        <f t="shared" si="26"/>
        <v>0</v>
      </c>
      <c r="K119" s="442">
        <f t="shared" si="26"/>
        <v>0</v>
      </c>
      <c r="L119" s="442">
        <f t="shared" si="26"/>
        <v>0</v>
      </c>
      <c r="M119" s="442">
        <f>SUM(M120:M122)</f>
        <v>0</v>
      </c>
      <c r="N119" s="436">
        <f t="shared" si="13"/>
        <v>18</v>
      </c>
      <c r="O119" s="432" t="s">
        <v>143</v>
      </c>
    </row>
    <row r="120" spans="1:15" s="397" customFormat="1" ht="16.8" customHeight="1" x14ac:dyDescent="0.3">
      <c r="A120" s="369" t="s">
        <v>1033</v>
      </c>
      <c r="B120" s="367"/>
      <c r="C120" s="367"/>
      <c r="D120" s="367"/>
      <c r="E120" s="414"/>
      <c r="F120" s="414">
        <v>0</v>
      </c>
      <c r="G120" s="367">
        <v>18</v>
      </c>
      <c r="H120" s="414"/>
      <c r="I120" s="414"/>
      <c r="J120" s="414"/>
      <c r="K120" s="414"/>
      <c r="L120" s="414"/>
      <c r="M120" s="414"/>
      <c r="N120" s="464">
        <f>SUM(B120:M120)</f>
        <v>18</v>
      </c>
      <c r="O120" s="443" t="s">
        <v>1044</v>
      </c>
    </row>
    <row r="121" spans="1:15" s="397" customFormat="1" ht="16.8" customHeight="1" x14ac:dyDescent="0.3">
      <c r="A121" s="369" t="s">
        <v>1034</v>
      </c>
      <c r="B121" s="367"/>
      <c r="C121" s="367"/>
      <c r="D121" s="367"/>
      <c r="E121" s="414"/>
      <c r="F121" s="414">
        <v>0</v>
      </c>
      <c r="G121" s="367">
        <v>0</v>
      </c>
      <c r="H121" s="414"/>
      <c r="I121" s="414"/>
      <c r="J121" s="414"/>
      <c r="K121" s="414"/>
      <c r="L121" s="414"/>
      <c r="M121" s="414"/>
      <c r="N121" s="464">
        <f>SUM(B121:M121)</f>
        <v>0</v>
      </c>
      <c r="O121" s="443" t="s">
        <v>1045</v>
      </c>
    </row>
    <row r="122" spans="1:15" ht="16.8" customHeight="1" x14ac:dyDescent="0.3">
      <c r="A122" s="433" t="s">
        <v>110</v>
      </c>
      <c r="B122" s="434"/>
      <c r="C122" s="434"/>
      <c r="D122" s="434"/>
      <c r="E122" s="435"/>
      <c r="F122" s="435"/>
      <c r="G122" s="367"/>
      <c r="H122" s="435"/>
      <c r="I122" s="435"/>
      <c r="J122" s="435"/>
      <c r="K122" s="435"/>
      <c r="L122" s="435"/>
      <c r="M122" s="435"/>
      <c r="N122" s="436">
        <f t="shared" si="13"/>
        <v>0</v>
      </c>
      <c r="O122" s="443" t="s">
        <v>524</v>
      </c>
    </row>
    <row r="123" spans="1:15" ht="16.8" customHeight="1" x14ac:dyDescent="0.3">
      <c r="A123" s="444" t="s">
        <v>767</v>
      </c>
      <c r="B123" s="441">
        <f>SUM(B124:B124)</f>
        <v>0</v>
      </c>
      <c r="C123" s="441">
        <f t="shared" ref="C123:M123" si="27">SUM(C124:C124)</f>
        <v>0</v>
      </c>
      <c r="D123" s="441">
        <f t="shared" si="27"/>
        <v>0</v>
      </c>
      <c r="E123" s="442">
        <f t="shared" si="27"/>
        <v>0</v>
      </c>
      <c r="F123" s="442">
        <f t="shared" si="27"/>
        <v>0</v>
      </c>
      <c r="G123" s="391">
        <f t="shared" si="27"/>
        <v>0</v>
      </c>
      <c r="H123" s="442">
        <f t="shared" si="27"/>
        <v>0</v>
      </c>
      <c r="I123" s="442">
        <f>SUM(I124:I124)</f>
        <v>0</v>
      </c>
      <c r="J123" s="442">
        <f>SUM(J124:J124)</f>
        <v>0</v>
      </c>
      <c r="K123" s="442">
        <f t="shared" si="27"/>
        <v>0</v>
      </c>
      <c r="L123" s="442">
        <f t="shared" si="27"/>
        <v>0</v>
      </c>
      <c r="M123" s="442">
        <f t="shared" si="27"/>
        <v>0</v>
      </c>
      <c r="N123" s="436">
        <f t="shared" si="13"/>
        <v>0</v>
      </c>
      <c r="O123" s="432" t="s">
        <v>695</v>
      </c>
    </row>
    <row r="124" spans="1:15" ht="16.8" customHeight="1" x14ac:dyDescent="0.3">
      <c r="A124" s="433" t="s">
        <v>651</v>
      </c>
      <c r="B124" s="434"/>
      <c r="C124" s="434"/>
      <c r="D124" s="434"/>
      <c r="E124" s="435"/>
      <c r="F124" s="435">
        <v>0</v>
      </c>
      <c r="G124" s="367">
        <v>0</v>
      </c>
      <c r="H124" s="435"/>
      <c r="I124" s="435"/>
      <c r="J124" s="435"/>
      <c r="K124" s="435"/>
      <c r="L124" s="435"/>
      <c r="M124" s="435"/>
      <c r="N124" s="436">
        <f t="shared" si="13"/>
        <v>0</v>
      </c>
      <c r="O124" s="443" t="s">
        <v>866</v>
      </c>
    </row>
    <row r="125" spans="1:15" ht="16.8" customHeight="1" x14ac:dyDescent="0.3">
      <c r="A125" s="444" t="s">
        <v>768</v>
      </c>
      <c r="B125" s="441">
        <f>SUM(B126:B131)</f>
        <v>0</v>
      </c>
      <c r="C125" s="441">
        <f t="shared" ref="C125:L125" si="28">SUM(C126:C131)</f>
        <v>0</v>
      </c>
      <c r="D125" s="441">
        <f t="shared" si="28"/>
        <v>0</v>
      </c>
      <c r="E125" s="442">
        <f t="shared" si="28"/>
        <v>0</v>
      </c>
      <c r="F125" s="442">
        <f t="shared" si="28"/>
        <v>271</v>
      </c>
      <c r="G125" s="391">
        <f t="shared" si="28"/>
        <v>431</v>
      </c>
      <c r="H125" s="442">
        <f t="shared" si="28"/>
        <v>0</v>
      </c>
      <c r="I125" s="442">
        <f t="shared" si="28"/>
        <v>0</v>
      </c>
      <c r="J125" s="442">
        <f t="shared" si="28"/>
        <v>0</v>
      </c>
      <c r="K125" s="442">
        <f>SUM(K126:K131)</f>
        <v>0</v>
      </c>
      <c r="L125" s="442">
        <f t="shared" si="28"/>
        <v>0</v>
      </c>
      <c r="M125" s="442">
        <f>SUM(M126:M131)</f>
        <v>0</v>
      </c>
      <c r="N125" s="436">
        <f t="shared" si="13"/>
        <v>702</v>
      </c>
      <c r="O125" s="432" t="s">
        <v>696</v>
      </c>
    </row>
    <row r="126" spans="1:15" ht="16.8" customHeight="1" x14ac:dyDescent="0.3">
      <c r="A126" s="433" t="s">
        <v>769</v>
      </c>
      <c r="B126" s="434"/>
      <c r="C126" s="434"/>
      <c r="D126" s="434"/>
      <c r="E126" s="435"/>
      <c r="F126" s="435">
        <v>84</v>
      </c>
      <c r="G126" s="367">
        <v>193</v>
      </c>
      <c r="H126" s="435"/>
      <c r="I126" s="435"/>
      <c r="J126" s="435"/>
      <c r="K126" s="435"/>
      <c r="L126" s="435"/>
      <c r="M126" s="435"/>
      <c r="N126" s="436">
        <f t="shared" si="13"/>
        <v>277</v>
      </c>
      <c r="O126" s="443" t="s">
        <v>911</v>
      </c>
    </row>
    <row r="127" spans="1:15" ht="16.8" customHeight="1" x14ac:dyDescent="0.3">
      <c r="A127" s="433" t="s">
        <v>984</v>
      </c>
      <c r="B127" s="434"/>
      <c r="C127" s="434"/>
      <c r="D127" s="434"/>
      <c r="E127" s="435"/>
      <c r="F127" s="435">
        <v>0</v>
      </c>
      <c r="G127" s="367">
        <v>12</v>
      </c>
      <c r="H127" s="435"/>
      <c r="I127" s="435"/>
      <c r="J127" s="435"/>
      <c r="K127" s="435"/>
      <c r="L127" s="435"/>
      <c r="M127" s="435"/>
      <c r="N127" s="436">
        <f t="shared" si="13"/>
        <v>12</v>
      </c>
      <c r="O127" s="443" t="s">
        <v>1016</v>
      </c>
    </row>
    <row r="128" spans="1:15" ht="16.8" customHeight="1" x14ac:dyDescent="0.3">
      <c r="A128" s="433" t="s">
        <v>997</v>
      </c>
      <c r="B128" s="434"/>
      <c r="C128" s="434"/>
      <c r="D128" s="434"/>
      <c r="E128" s="435"/>
      <c r="F128" s="435">
        <v>115</v>
      </c>
      <c r="G128" s="367">
        <v>135</v>
      </c>
      <c r="H128" s="435"/>
      <c r="I128" s="435"/>
      <c r="J128" s="435"/>
      <c r="K128" s="435"/>
      <c r="L128" s="435"/>
      <c r="M128" s="435"/>
      <c r="N128" s="436">
        <f t="shared" si="13"/>
        <v>250</v>
      </c>
      <c r="O128" s="443" t="s">
        <v>1017</v>
      </c>
    </row>
    <row r="129" spans="1:15" ht="16.8" customHeight="1" x14ac:dyDescent="0.3">
      <c r="A129" s="433" t="s">
        <v>985</v>
      </c>
      <c r="B129" s="434"/>
      <c r="C129" s="434"/>
      <c r="D129" s="434"/>
      <c r="E129" s="435"/>
      <c r="F129" s="435">
        <v>0</v>
      </c>
      <c r="G129" s="367">
        <v>8</v>
      </c>
      <c r="H129" s="435"/>
      <c r="I129" s="435"/>
      <c r="J129" s="435"/>
      <c r="K129" s="435"/>
      <c r="L129" s="435"/>
      <c r="M129" s="435"/>
      <c r="N129" s="436">
        <f t="shared" si="13"/>
        <v>8</v>
      </c>
      <c r="O129" s="443" t="s">
        <v>1018</v>
      </c>
    </row>
    <row r="130" spans="1:15" s="397" customFormat="1" ht="16.8" customHeight="1" x14ac:dyDescent="0.3">
      <c r="A130" s="388" t="s">
        <v>1035</v>
      </c>
      <c r="B130" s="367"/>
      <c r="C130" s="367"/>
      <c r="D130" s="367"/>
      <c r="E130" s="414"/>
      <c r="F130" s="414">
        <v>62</v>
      </c>
      <c r="G130" s="367">
        <v>39</v>
      </c>
      <c r="H130" s="414"/>
      <c r="I130" s="414"/>
      <c r="J130" s="414"/>
      <c r="K130" s="414"/>
      <c r="L130" s="414"/>
      <c r="M130" s="414"/>
      <c r="N130" s="463">
        <f t="shared" si="13"/>
        <v>101</v>
      </c>
      <c r="O130" s="443" t="s">
        <v>1046</v>
      </c>
    </row>
    <row r="131" spans="1:15" s="397" customFormat="1" ht="16.8" customHeight="1" x14ac:dyDescent="0.3">
      <c r="A131" s="388" t="s">
        <v>1036</v>
      </c>
      <c r="B131" s="367"/>
      <c r="C131" s="367"/>
      <c r="D131" s="367"/>
      <c r="E131" s="414"/>
      <c r="F131" s="414">
        <v>10</v>
      </c>
      <c r="G131" s="367">
        <v>44</v>
      </c>
      <c r="H131" s="414"/>
      <c r="I131" s="414"/>
      <c r="J131" s="414"/>
      <c r="K131" s="414"/>
      <c r="L131" s="414"/>
      <c r="M131" s="414"/>
      <c r="N131" s="463">
        <f t="shared" si="13"/>
        <v>54</v>
      </c>
      <c r="O131" s="443" t="s">
        <v>1047</v>
      </c>
    </row>
    <row r="132" spans="1:15" ht="16.8" customHeight="1" x14ac:dyDescent="0.3">
      <c r="A132" s="440" t="s">
        <v>770</v>
      </c>
      <c r="B132" s="441">
        <f>SUM(B133:B133)</f>
        <v>0</v>
      </c>
      <c r="C132" s="441">
        <f t="shared" ref="C132:M132" si="29">SUM(C133:C133)</f>
        <v>0</v>
      </c>
      <c r="D132" s="441">
        <f t="shared" si="29"/>
        <v>0</v>
      </c>
      <c r="E132" s="442">
        <f t="shared" si="29"/>
        <v>0</v>
      </c>
      <c r="F132" s="442">
        <f t="shared" si="29"/>
        <v>164</v>
      </c>
      <c r="G132" s="391">
        <f t="shared" si="29"/>
        <v>117</v>
      </c>
      <c r="H132" s="442">
        <f t="shared" si="29"/>
        <v>0</v>
      </c>
      <c r="I132" s="442">
        <f>SUM(I133:I133)</f>
        <v>0</v>
      </c>
      <c r="J132" s="442">
        <f>SUM(J133:J133)</f>
        <v>0</v>
      </c>
      <c r="K132" s="442">
        <f t="shared" si="29"/>
        <v>0</v>
      </c>
      <c r="L132" s="442">
        <f t="shared" si="29"/>
        <v>0</v>
      </c>
      <c r="M132" s="442">
        <f t="shared" si="29"/>
        <v>0</v>
      </c>
      <c r="N132" s="436">
        <f t="shared" si="13"/>
        <v>281</v>
      </c>
      <c r="O132" s="432" t="s">
        <v>145</v>
      </c>
    </row>
    <row r="133" spans="1:15" ht="16.8" customHeight="1" x14ac:dyDescent="0.3">
      <c r="A133" s="433" t="s">
        <v>334</v>
      </c>
      <c r="B133" s="434"/>
      <c r="C133" s="434"/>
      <c r="D133" s="434"/>
      <c r="E133" s="435"/>
      <c r="F133" s="435">
        <v>164</v>
      </c>
      <c r="G133" s="367">
        <v>117</v>
      </c>
      <c r="H133" s="435"/>
      <c r="I133" s="435"/>
      <c r="J133" s="435"/>
      <c r="K133" s="435"/>
      <c r="L133" s="435"/>
      <c r="M133" s="435"/>
      <c r="N133" s="436">
        <f t="shared" si="13"/>
        <v>281</v>
      </c>
      <c r="O133" s="443" t="s">
        <v>525</v>
      </c>
    </row>
    <row r="134" spans="1:15" ht="16.8" customHeight="1" x14ac:dyDescent="0.3">
      <c r="A134" s="440" t="s">
        <v>771</v>
      </c>
      <c r="B134" s="441">
        <f>SUM(B135:B153)</f>
        <v>0</v>
      </c>
      <c r="C134" s="441">
        <f t="shared" ref="C134:M134" si="30">SUM(C135:C153)</f>
        <v>0</v>
      </c>
      <c r="D134" s="441">
        <f t="shared" si="30"/>
        <v>0</v>
      </c>
      <c r="E134" s="442">
        <f t="shared" si="30"/>
        <v>0</v>
      </c>
      <c r="F134" s="442">
        <f t="shared" si="30"/>
        <v>1441</v>
      </c>
      <c r="G134" s="391">
        <f t="shared" si="30"/>
        <v>6596</v>
      </c>
      <c r="H134" s="442">
        <f t="shared" si="30"/>
        <v>0</v>
      </c>
      <c r="I134" s="442">
        <f>SUM(I135:I153)</f>
        <v>0</v>
      </c>
      <c r="J134" s="442">
        <f>SUM(J135:J153)</f>
        <v>0</v>
      </c>
      <c r="K134" s="442">
        <f>SUM(K135:K153)</f>
        <v>0</v>
      </c>
      <c r="L134" s="442">
        <f t="shared" si="30"/>
        <v>0</v>
      </c>
      <c r="M134" s="442">
        <f t="shared" si="30"/>
        <v>0</v>
      </c>
      <c r="N134" s="436">
        <f t="shared" si="13"/>
        <v>8037</v>
      </c>
      <c r="O134" s="432" t="s">
        <v>185</v>
      </c>
    </row>
    <row r="135" spans="1:15" ht="16.8" customHeight="1" x14ac:dyDescent="0.3">
      <c r="A135" s="433" t="s">
        <v>772</v>
      </c>
      <c r="B135" s="434"/>
      <c r="C135" s="434"/>
      <c r="D135" s="434"/>
      <c r="E135" s="435"/>
      <c r="F135" s="435"/>
      <c r="G135" s="367"/>
      <c r="H135" s="435"/>
      <c r="I135" s="435"/>
      <c r="J135" s="435"/>
      <c r="K135" s="435"/>
      <c r="L135" s="435"/>
      <c r="M135" s="435"/>
      <c r="N135" s="436"/>
      <c r="O135" s="443" t="s">
        <v>929</v>
      </c>
    </row>
    <row r="136" spans="1:15" ht="16.8" customHeight="1" x14ac:dyDescent="0.3">
      <c r="A136" s="433" t="s">
        <v>148</v>
      </c>
      <c r="B136" s="434"/>
      <c r="C136" s="434"/>
      <c r="D136" s="434"/>
      <c r="E136" s="435"/>
      <c r="F136" s="435">
        <v>63</v>
      </c>
      <c r="G136" s="367">
        <v>284</v>
      </c>
      <c r="H136" s="435"/>
      <c r="I136" s="435"/>
      <c r="J136" s="435"/>
      <c r="K136" s="435"/>
      <c r="L136" s="435"/>
      <c r="M136" s="435"/>
      <c r="N136" s="436">
        <f t="shared" ref="N136:N212" si="31">SUM(B136:M136)</f>
        <v>347</v>
      </c>
      <c r="O136" s="443" t="s">
        <v>526</v>
      </c>
    </row>
    <row r="137" spans="1:15" ht="16.8" customHeight="1" x14ac:dyDescent="0.3">
      <c r="A137" s="438" t="s">
        <v>773</v>
      </c>
      <c r="B137" s="434"/>
      <c r="C137" s="434"/>
      <c r="D137" s="434"/>
      <c r="E137" s="435"/>
      <c r="F137" s="435">
        <v>0</v>
      </c>
      <c r="G137" s="367">
        <v>116</v>
      </c>
      <c r="H137" s="435"/>
      <c r="I137" s="435"/>
      <c r="J137" s="435"/>
      <c r="K137" s="435"/>
      <c r="L137" s="435"/>
      <c r="M137" s="435"/>
      <c r="N137" s="436">
        <f t="shared" si="31"/>
        <v>116</v>
      </c>
      <c r="O137" s="443" t="s">
        <v>930</v>
      </c>
    </row>
    <row r="138" spans="1:15" ht="16.8" customHeight="1" x14ac:dyDescent="0.3">
      <c r="A138" s="433" t="s">
        <v>774</v>
      </c>
      <c r="B138" s="434"/>
      <c r="C138" s="434"/>
      <c r="D138" s="434"/>
      <c r="E138" s="435"/>
      <c r="F138" s="435">
        <v>584</v>
      </c>
      <c r="G138" s="367">
        <v>2363</v>
      </c>
      <c r="H138" s="435"/>
      <c r="I138" s="435"/>
      <c r="J138" s="435"/>
      <c r="K138" s="435"/>
      <c r="L138" s="435"/>
      <c r="M138" s="435"/>
      <c r="N138" s="436">
        <f t="shared" si="31"/>
        <v>2947</v>
      </c>
      <c r="O138" s="443" t="s">
        <v>527</v>
      </c>
    </row>
    <row r="139" spans="1:15" ht="16.8" customHeight="1" x14ac:dyDescent="0.3">
      <c r="A139" s="433" t="s">
        <v>336</v>
      </c>
      <c r="B139" s="434"/>
      <c r="C139" s="434"/>
      <c r="D139" s="434"/>
      <c r="E139" s="435"/>
      <c r="F139" s="435">
        <v>0</v>
      </c>
      <c r="G139" s="367"/>
      <c r="H139" s="435"/>
      <c r="I139" s="435"/>
      <c r="J139" s="435"/>
      <c r="K139" s="435"/>
      <c r="L139" s="435"/>
      <c r="M139" s="435"/>
      <c r="N139" s="436">
        <f t="shared" si="31"/>
        <v>0</v>
      </c>
      <c r="O139" s="443" t="s">
        <v>613</v>
      </c>
    </row>
    <row r="140" spans="1:15" ht="16.8" customHeight="1" x14ac:dyDescent="0.3">
      <c r="A140" s="433" t="s">
        <v>337</v>
      </c>
      <c r="B140" s="434"/>
      <c r="C140" s="434"/>
      <c r="D140" s="434"/>
      <c r="E140" s="435"/>
      <c r="F140" s="435">
        <v>0</v>
      </c>
      <c r="G140" s="367">
        <v>148</v>
      </c>
      <c r="H140" s="435"/>
      <c r="I140" s="435"/>
      <c r="J140" s="435"/>
      <c r="K140" s="435"/>
      <c r="L140" s="435"/>
      <c r="M140" s="435"/>
      <c r="N140" s="436">
        <f t="shared" si="31"/>
        <v>148</v>
      </c>
      <c r="O140" s="443" t="s">
        <v>529</v>
      </c>
    </row>
    <row r="141" spans="1:15" ht="16.8" customHeight="1" x14ac:dyDescent="0.3">
      <c r="A141" s="433" t="s">
        <v>405</v>
      </c>
      <c r="B141" s="434"/>
      <c r="C141" s="434"/>
      <c r="D141" s="434"/>
      <c r="E141" s="435"/>
      <c r="F141" s="435">
        <v>111</v>
      </c>
      <c r="G141" s="367">
        <v>357</v>
      </c>
      <c r="H141" s="435"/>
      <c r="I141" s="435"/>
      <c r="J141" s="435"/>
      <c r="K141" s="435"/>
      <c r="L141" s="435"/>
      <c r="M141" s="435"/>
      <c r="N141" s="436">
        <f t="shared" si="31"/>
        <v>468</v>
      </c>
      <c r="O141" s="443" t="s">
        <v>530</v>
      </c>
    </row>
    <row r="142" spans="1:15" ht="16.8" customHeight="1" x14ac:dyDescent="0.3">
      <c r="A142" s="433" t="s">
        <v>656</v>
      </c>
      <c r="B142" s="434"/>
      <c r="C142" s="434"/>
      <c r="D142" s="434"/>
      <c r="E142" s="435"/>
      <c r="F142" s="435">
        <v>6</v>
      </c>
      <c r="G142" s="367">
        <v>214</v>
      </c>
      <c r="H142" s="435"/>
      <c r="I142" s="435"/>
      <c r="J142" s="435"/>
      <c r="K142" s="435"/>
      <c r="L142" s="435"/>
      <c r="M142" s="435"/>
      <c r="N142" s="436">
        <f t="shared" si="31"/>
        <v>220</v>
      </c>
      <c r="O142" s="443" t="s">
        <v>870</v>
      </c>
    </row>
    <row r="143" spans="1:15" ht="16.8" customHeight="1" x14ac:dyDescent="0.3">
      <c r="A143" s="433" t="s">
        <v>150</v>
      </c>
      <c r="B143" s="434"/>
      <c r="C143" s="434"/>
      <c r="D143" s="434"/>
      <c r="E143" s="435"/>
      <c r="F143" s="435">
        <v>147</v>
      </c>
      <c r="G143" s="367">
        <v>731</v>
      </c>
      <c r="H143" s="435"/>
      <c r="I143" s="435"/>
      <c r="J143" s="435"/>
      <c r="K143" s="435"/>
      <c r="L143" s="435"/>
      <c r="M143" s="435"/>
      <c r="N143" s="436">
        <f t="shared" si="31"/>
        <v>878</v>
      </c>
      <c r="O143" s="443" t="s">
        <v>531</v>
      </c>
    </row>
    <row r="144" spans="1:15" ht="16.8" customHeight="1" x14ac:dyDescent="0.3">
      <c r="A144" s="433" t="s">
        <v>151</v>
      </c>
      <c r="B144" s="434"/>
      <c r="C144" s="434"/>
      <c r="D144" s="434"/>
      <c r="E144" s="435"/>
      <c r="F144" s="435">
        <v>0</v>
      </c>
      <c r="G144" s="367">
        <v>0</v>
      </c>
      <c r="H144" s="435"/>
      <c r="I144" s="435"/>
      <c r="J144" s="435"/>
      <c r="K144" s="435"/>
      <c r="L144" s="435"/>
      <c r="M144" s="435"/>
      <c r="N144" s="436">
        <f t="shared" si="31"/>
        <v>0</v>
      </c>
      <c r="O144" s="443" t="s">
        <v>532</v>
      </c>
    </row>
    <row r="145" spans="1:15" ht="16.8" customHeight="1" x14ac:dyDescent="0.3">
      <c r="A145" s="433" t="s">
        <v>152</v>
      </c>
      <c r="B145" s="434"/>
      <c r="C145" s="434"/>
      <c r="D145" s="434"/>
      <c r="E145" s="435"/>
      <c r="F145" s="435">
        <v>172</v>
      </c>
      <c r="G145" s="367">
        <v>700</v>
      </c>
      <c r="H145" s="435"/>
      <c r="I145" s="435"/>
      <c r="J145" s="435"/>
      <c r="K145" s="435"/>
      <c r="L145" s="435"/>
      <c r="M145" s="435"/>
      <c r="N145" s="436">
        <f t="shared" si="31"/>
        <v>872</v>
      </c>
      <c r="O145" s="443" t="s">
        <v>533</v>
      </c>
    </row>
    <row r="146" spans="1:15" ht="16.8" customHeight="1" x14ac:dyDescent="0.3">
      <c r="A146" s="433" t="s">
        <v>1002</v>
      </c>
      <c r="B146" s="434"/>
      <c r="C146" s="434"/>
      <c r="D146" s="434"/>
      <c r="E146" s="435"/>
      <c r="F146" s="435">
        <v>0</v>
      </c>
      <c r="G146" s="367">
        <v>114</v>
      </c>
      <c r="H146" s="435"/>
      <c r="I146" s="435"/>
      <c r="J146" s="435"/>
      <c r="K146" s="435"/>
      <c r="L146" s="435"/>
      <c r="M146" s="435"/>
      <c r="N146" s="436">
        <f t="shared" si="31"/>
        <v>114</v>
      </c>
      <c r="O146" s="443" t="s">
        <v>1019</v>
      </c>
    </row>
    <row r="147" spans="1:15" ht="16.8" customHeight="1" x14ac:dyDescent="0.3">
      <c r="A147" s="433" t="s">
        <v>153</v>
      </c>
      <c r="B147" s="434"/>
      <c r="C147" s="434"/>
      <c r="D147" s="434"/>
      <c r="E147" s="435"/>
      <c r="F147" s="435">
        <v>157</v>
      </c>
      <c r="G147" s="367">
        <v>679</v>
      </c>
      <c r="H147" s="435"/>
      <c r="I147" s="435"/>
      <c r="J147" s="435"/>
      <c r="K147" s="435"/>
      <c r="L147" s="435"/>
      <c r="M147" s="435"/>
      <c r="N147" s="436">
        <f t="shared" si="31"/>
        <v>836</v>
      </c>
      <c r="O147" s="443" t="s">
        <v>534</v>
      </c>
    </row>
    <row r="148" spans="1:15" ht="16.8" customHeight="1" x14ac:dyDescent="0.3">
      <c r="A148" s="433" t="s">
        <v>775</v>
      </c>
      <c r="B148" s="434"/>
      <c r="C148" s="434"/>
      <c r="D148" s="434"/>
      <c r="E148" s="435"/>
      <c r="F148" s="435">
        <v>10</v>
      </c>
      <c r="G148" s="367">
        <v>14</v>
      </c>
      <c r="H148" s="435"/>
      <c r="I148" s="435"/>
      <c r="J148" s="435"/>
      <c r="K148" s="435"/>
      <c r="L148" s="435"/>
      <c r="M148" s="435"/>
      <c r="N148" s="436">
        <f t="shared" si="31"/>
        <v>24</v>
      </c>
      <c r="O148" s="443" t="s">
        <v>912</v>
      </c>
    </row>
    <row r="149" spans="1:15" ht="16.8" customHeight="1" x14ac:dyDescent="0.3">
      <c r="A149" s="433" t="s">
        <v>657</v>
      </c>
      <c r="B149" s="434"/>
      <c r="C149" s="434"/>
      <c r="D149" s="434"/>
      <c r="E149" s="435"/>
      <c r="F149" s="435">
        <v>22</v>
      </c>
      <c r="G149" s="367">
        <v>153</v>
      </c>
      <c r="H149" s="435"/>
      <c r="I149" s="435"/>
      <c r="J149" s="435"/>
      <c r="K149" s="435"/>
      <c r="L149" s="435"/>
      <c r="M149" s="435"/>
      <c r="N149" s="436">
        <f t="shared" si="31"/>
        <v>175</v>
      </c>
      <c r="O149" s="443" t="s">
        <v>871</v>
      </c>
    </row>
    <row r="150" spans="1:15" ht="16.8" customHeight="1" x14ac:dyDescent="0.3">
      <c r="A150" s="433" t="s">
        <v>982</v>
      </c>
      <c r="B150" s="434"/>
      <c r="C150" s="434"/>
      <c r="D150" s="434"/>
      <c r="E150" s="435"/>
      <c r="F150" s="435">
        <v>13</v>
      </c>
      <c r="G150" s="367">
        <v>97</v>
      </c>
      <c r="H150" s="435"/>
      <c r="I150" s="435"/>
      <c r="J150" s="435"/>
      <c r="K150" s="435"/>
      <c r="L150" s="435"/>
      <c r="M150" s="435"/>
      <c r="N150" s="436">
        <f t="shared" si="31"/>
        <v>110</v>
      </c>
      <c r="O150" s="443" t="s">
        <v>1020</v>
      </c>
    </row>
    <row r="151" spans="1:15" ht="16.8" customHeight="1" x14ac:dyDescent="0.3">
      <c r="A151" s="433" t="s">
        <v>993</v>
      </c>
      <c r="B151" s="434"/>
      <c r="C151" s="434"/>
      <c r="D151" s="434"/>
      <c r="E151" s="435"/>
      <c r="F151" s="435">
        <v>0</v>
      </c>
      <c r="G151" s="367">
        <v>0</v>
      </c>
      <c r="H151" s="435"/>
      <c r="I151" s="435"/>
      <c r="J151" s="435"/>
      <c r="K151" s="435"/>
      <c r="L151" s="435"/>
      <c r="M151" s="435"/>
      <c r="N151" s="436">
        <f t="shared" si="31"/>
        <v>0</v>
      </c>
      <c r="O151" s="443" t="s">
        <v>1021</v>
      </c>
    </row>
    <row r="152" spans="1:15" ht="16.8" customHeight="1" x14ac:dyDescent="0.3">
      <c r="A152" s="433" t="s">
        <v>270</v>
      </c>
      <c r="B152" s="434"/>
      <c r="C152" s="434"/>
      <c r="D152" s="434"/>
      <c r="E152" s="435"/>
      <c r="F152" s="435">
        <v>84</v>
      </c>
      <c r="G152" s="367">
        <v>385</v>
      </c>
      <c r="H152" s="435"/>
      <c r="I152" s="435"/>
      <c r="J152" s="435"/>
      <c r="K152" s="435"/>
      <c r="L152" s="435"/>
      <c r="M152" s="435"/>
      <c r="N152" s="436">
        <f t="shared" si="31"/>
        <v>469</v>
      </c>
      <c r="O152" s="443" t="s">
        <v>873</v>
      </c>
    </row>
    <row r="153" spans="1:15" ht="16.8" customHeight="1" x14ac:dyDescent="0.3">
      <c r="A153" s="433" t="s">
        <v>154</v>
      </c>
      <c r="B153" s="434"/>
      <c r="C153" s="434"/>
      <c r="D153" s="434"/>
      <c r="E153" s="435"/>
      <c r="F153" s="435">
        <v>72</v>
      </c>
      <c r="G153" s="367">
        <v>241</v>
      </c>
      <c r="H153" s="435"/>
      <c r="I153" s="435"/>
      <c r="J153" s="435"/>
      <c r="K153" s="435"/>
      <c r="L153" s="435"/>
      <c r="M153" s="435"/>
      <c r="N153" s="436">
        <f t="shared" si="31"/>
        <v>313</v>
      </c>
      <c r="O153" s="443" t="s">
        <v>956</v>
      </c>
    </row>
    <row r="154" spans="1:15" ht="16.8" customHeight="1" x14ac:dyDescent="0.3">
      <c r="A154" s="440" t="s">
        <v>776</v>
      </c>
      <c r="B154" s="441">
        <f>SUM(B155:B159)</f>
        <v>0</v>
      </c>
      <c r="C154" s="441">
        <f t="shared" ref="C154:M154" si="32">SUM(C155:C159)</f>
        <v>0</v>
      </c>
      <c r="D154" s="441">
        <f t="shared" si="32"/>
        <v>0</v>
      </c>
      <c r="E154" s="442">
        <f t="shared" si="32"/>
        <v>0</v>
      </c>
      <c r="F154" s="442">
        <f t="shared" si="32"/>
        <v>522</v>
      </c>
      <c r="G154" s="391">
        <f t="shared" si="32"/>
        <v>1027</v>
      </c>
      <c r="H154" s="442">
        <f t="shared" si="32"/>
        <v>0</v>
      </c>
      <c r="I154" s="442">
        <f>SUM(I155:I159)</f>
        <v>0</v>
      </c>
      <c r="J154" s="442">
        <f>SUM(J155:J159)</f>
        <v>0</v>
      </c>
      <c r="K154" s="442">
        <f>SUM(K155:K159)</f>
        <v>0</v>
      </c>
      <c r="L154" s="442">
        <f t="shared" si="32"/>
        <v>0</v>
      </c>
      <c r="M154" s="442">
        <f t="shared" si="32"/>
        <v>0</v>
      </c>
      <c r="N154" s="436">
        <f t="shared" si="31"/>
        <v>1549</v>
      </c>
      <c r="O154" s="432" t="s">
        <v>193</v>
      </c>
    </row>
    <row r="155" spans="1:15" ht="16.8" customHeight="1" x14ac:dyDescent="0.3">
      <c r="A155" s="433" t="s">
        <v>156</v>
      </c>
      <c r="B155" s="434"/>
      <c r="C155" s="434"/>
      <c r="D155" s="434"/>
      <c r="E155" s="435"/>
      <c r="F155" s="435"/>
      <c r="G155" s="367"/>
      <c r="H155" s="435"/>
      <c r="I155" s="435"/>
      <c r="J155" s="435"/>
      <c r="K155" s="435"/>
      <c r="L155" s="435"/>
      <c r="M155" s="435"/>
      <c r="N155" s="436">
        <f t="shared" si="31"/>
        <v>0</v>
      </c>
      <c r="O155" s="443" t="s">
        <v>194</v>
      </c>
    </row>
    <row r="156" spans="1:15" ht="16.8" customHeight="1" x14ac:dyDescent="0.3">
      <c r="A156" s="433" t="s">
        <v>777</v>
      </c>
      <c r="B156" s="434"/>
      <c r="C156" s="434"/>
      <c r="D156" s="434"/>
      <c r="E156" s="435"/>
      <c r="F156" s="435">
        <v>321</v>
      </c>
      <c r="G156" s="367">
        <v>314</v>
      </c>
      <c r="H156" s="435"/>
      <c r="I156" s="435"/>
      <c r="J156" s="435"/>
      <c r="K156" s="435"/>
      <c r="L156" s="435"/>
      <c r="M156" s="435"/>
      <c r="N156" s="436">
        <f t="shared" si="31"/>
        <v>635</v>
      </c>
      <c r="O156" s="443" t="s">
        <v>536</v>
      </c>
    </row>
    <row r="157" spans="1:15" ht="16.8" customHeight="1" x14ac:dyDescent="0.3">
      <c r="A157" s="433" t="s">
        <v>992</v>
      </c>
      <c r="B157" s="434"/>
      <c r="C157" s="434"/>
      <c r="D157" s="434"/>
      <c r="E157" s="435"/>
      <c r="F157" s="435">
        <v>7</v>
      </c>
      <c r="G157" s="367">
        <v>38</v>
      </c>
      <c r="H157" s="435"/>
      <c r="I157" s="435"/>
      <c r="J157" s="435"/>
      <c r="K157" s="435"/>
      <c r="L157" s="435"/>
      <c r="M157" s="435"/>
      <c r="N157" s="436">
        <f t="shared" si="31"/>
        <v>45</v>
      </c>
      <c r="O157" s="443" t="s">
        <v>1022</v>
      </c>
    </row>
    <row r="158" spans="1:15" ht="16.8" customHeight="1" x14ac:dyDescent="0.3">
      <c r="A158" s="433" t="s">
        <v>659</v>
      </c>
      <c r="B158" s="434"/>
      <c r="C158" s="434"/>
      <c r="D158" s="434"/>
      <c r="E158" s="435"/>
      <c r="F158" s="435">
        <v>25</v>
      </c>
      <c r="G158" s="367">
        <v>91</v>
      </c>
      <c r="H158" s="435"/>
      <c r="I158" s="435"/>
      <c r="J158" s="435"/>
      <c r="K158" s="435"/>
      <c r="L158" s="435"/>
      <c r="M158" s="435"/>
      <c r="N158" s="436">
        <f t="shared" si="31"/>
        <v>116</v>
      </c>
      <c r="O158" s="443" t="s">
        <v>874</v>
      </c>
    </row>
    <row r="159" spans="1:15" ht="16.8" customHeight="1" x14ac:dyDescent="0.3">
      <c r="A159" s="433" t="s">
        <v>157</v>
      </c>
      <c r="B159" s="434"/>
      <c r="C159" s="434"/>
      <c r="D159" s="434"/>
      <c r="E159" s="435"/>
      <c r="F159" s="435">
        <v>169</v>
      </c>
      <c r="G159" s="367">
        <v>584</v>
      </c>
      <c r="H159" s="435"/>
      <c r="I159" s="435"/>
      <c r="J159" s="435"/>
      <c r="K159" s="435"/>
      <c r="L159" s="435"/>
      <c r="M159" s="435"/>
      <c r="N159" s="436">
        <f t="shared" si="31"/>
        <v>753</v>
      </c>
      <c r="O159" s="443" t="s">
        <v>537</v>
      </c>
    </row>
    <row r="160" spans="1:15" ht="16.8" customHeight="1" x14ac:dyDescent="0.3">
      <c r="A160" s="440" t="s">
        <v>778</v>
      </c>
      <c r="B160" s="441">
        <f>SUM(B161:B163)</f>
        <v>0</v>
      </c>
      <c r="C160" s="441">
        <f t="shared" ref="C160:M160" si="33">SUM(C161:C163)</f>
        <v>0</v>
      </c>
      <c r="D160" s="441">
        <f t="shared" si="33"/>
        <v>0</v>
      </c>
      <c r="E160" s="442">
        <f t="shared" si="33"/>
        <v>0</v>
      </c>
      <c r="F160" s="442">
        <f t="shared" si="33"/>
        <v>248</v>
      </c>
      <c r="G160" s="391">
        <f t="shared" si="33"/>
        <v>560</v>
      </c>
      <c r="H160" s="442">
        <f t="shared" si="33"/>
        <v>0</v>
      </c>
      <c r="I160" s="442">
        <f>SUM(I161:I163)</f>
        <v>0</v>
      </c>
      <c r="J160" s="442">
        <f>SUM(J161:J163)</f>
        <v>0</v>
      </c>
      <c r="K160" s="442">
        <f>SUM(K161:K163)</f>
        <v>0</v>
      </c>
      <c r="L160" s="442">
        <f t="shared" si="33"/>
        <v>0</v>
      </c>
      <c r="M160" s="442">
        <f t="shared" si="33"/>
        <v>0</v>
      </c>
      <c r="N160" s="436">
        <f t="shared" si="31"/>
        <v>808</v>
      </c>
      <c r="O160" s="432" t="s">
        <v>1023</v>
      </c>
    </row>
    <row r="161" spans="1:15" ht="16.8" customHeight="1" x14ac:dyDescent="0.3">
      <c r="A161" s="433" t="s">
        <v>779</v>
      </c>
      <c r="B161" s="434"/>
      <c r="C161" s="434"/>
      <c r="D161" s="434"/>
      <c r="E161" s="435"/>
      <c r="F161" s="435">
        <v>60</v>
      </c>
      <c r="G161" s="367">
        <v>78</v>
      </c>
      <c r="H161" s="435"/>
      <c r="I161" s="435"/>
      <c r="J161" s="435"/>
      <c r="K161" s="435"/>
      <c r="L161" s="435"/>
      <c r="M161" s="435"/>
      <c r="N161" s="436">
        <f t="shared" si="31"/>
        <v>138</v>
      </c>
      <c r="O161" s="443" t="s">
        <v>197</v>
      </c>
    </row>
    <row r="162" spans="1:15" ht="16.8" customHeight="1" x14ac:dyDescent="0.3">
      <c r="A162" s="433" t="s">
        <v>986</v>
      </c>
      <c r="B162" s="434"/>
      <c r="C162" s="434"/>
      <c r="D162" s="434"/>
      <c r="E162" s="435"/>
      <c r="F162" s="435">
        <v>188</v>
      </c>
      <c r="G162" s="367">
        <v>482</v>
      </c>
      <c r="H162" s="435"/>
      <c r="I162" s="435"/>
      <c r="J162" s="435"/>
      <c r="K162" s="435"/>
      <c r="L162" s="435"/>
      <c r="M162" s="435"/>
      <c r="N162" s="436">
        <f t="shared" si="31"/>
        <v>670</v>
      </c>
      <c r="O162" s="443" t="s">
        <v>1024</v>
      </c>
    </row>
    <row r="163" spans="1:15" ht="16.8" customHeight="1" x14ac:dyDescent="0.3">
      <c r="A163" s="433" t="s">
        <v>661</v>
      </c>
      <c r="B163" s="434"/>
      <c r="C163" s="434"/>
      <c r="D163" s="434"/>
      <c r="E163" s="435"/>
      <c r="F163" s="435"/>
      <c r="G163" s="367"/>
      <c r="H163" s="435"/>
      <c r="I163" s="435"/>
      <c r="J163" s="435"/>
      <c r="K163" s="435"/>
      <c r="L163" s="435"/>
      <c r="M163" s="435"/>
      <c r="N163" s="436">
        <f t="shared" si="31"/>
        <v>0</v>
      </c>
      <c r="O163" s="443" t="s">
        <v>876</v>
      </c>
    </row>
    <row r="164" spans="1:15" ht="16.8" customHeight="1" x14ac:dyDescent="0.3">
      <c r="A164" s="440" t="s">
        <v>780</v>
      </c>
      <c r="B164" s="441">
        <f>SUM(B165:B168)</f>
        <v>0</v>
      </c>
      <c r="C164" s="441">
        <f t="shared" ref="C164:M164" si="34">SUM(C165:C168)</f>
        <v>0</v>
      </c>
      <c r="D164" s="441">
        <f t="shared" si="34"/>
        <v>0</v>
      </c>
      <c r="E164" s="442">
        <f t="shared" si="34"/>
        <v>0</v>
      </c>
      <c r="F164" s="442">
        <f t="shared" si="34"/>
        <v>588</v>
      </c>
      <c r="G164" s="391">
        <f t="shared" si="34"/>
        <v>1398</v>
      </c>
      <c r="H164" s="442">
        <f t="shared" si="34"/>
        <v>0</v>
      </c>
      <c r="I164" s="442">
        <f>SUM(I165:I168)</f>
        <v>0</v>
      </c>
      <c r="J164" s="442">
        <f>SUM(J165:J168)</f>
        <v>0</v>
      </c>
      <c r="K164" s="442">
        <f>SUM(K165:K168)</f>
        <v>0</v>
      </c>
      <c r="L164" s="442">
        <f t="shared" si="34"/>
        <v>0</v>
      </c>
      <c r="M164" s="442">
        <f t="shared" si="34"/>
        <v>0</v>
      </c>
      <c r="N164" s="436">
        <f t="shared" si="31"/>
        <v>1986</v>
      </c>
      <c r="O164" s="432" t="s">
        <v>1025</v>
      </c>
    </row>
    <row r="165" spans="1:15" ht="16.8" customHeight="1" x14ac:dyDescent="0.3">
      <c r="A165" s="433" t="s">
        <v>162</v>
      </c>
      <c r="B165" s="434"/>
      <c r="C165" s="434"/>
      <c r="D165" s="434"/>
      <c r="E165" s="435"/>
      <c r="F165" s="435">
        <v>50</v>
      </c>
      <c r="G165" s="367">
        <v>119</v>
      </c>
      <c r="H165" s="435"/>
      <c r="I165" s="435"/>
      <c r="J165" s="435"/>
      <c r="K165" s="435"/>
      <c r="L165" s="435"/>
      <c r="M165" s="435"/>
      <c r="N165" s="436">
        <f t="shared" si="31"/>
        <v>169</v>
      </c>
      <c r="O165" s="443" t="s">
        <v>538</v>
      </c>
    </row>
    <row r="166" spans="1:15" ht="16.8" customHeight="1" x14ac:dyDescent="0.3">
      <c r="A166" s="433" t="s">
        <v>781</v>
      </c>
      <c r="B166" s="434"/>
      <c r="C166" s="434"/>
      <c r="D166" s="434"/>
      <c r="E166" s="435"/>
      <c r="F166" s="435">
        <v>0</v>
      </c>
      <c r="G166" s="367">
        <v>0</v>
      </c>
      <c r="H166" s="435"/>
      <c r="I166" s="435"/>
      <c r="J166" s="435"/>
      <c r="K166" s="435"/>
      <c r="L166" s="435"/>
      <c r="M166" s="435"/>
      <c r="N166" s="436">
        <f t="shared" si="31"/>
        <v>0</v>
      </c>
      <c r="O166" s="443" t="s">
        <v>203</v>
      </c>
    </row>
    <row r="167" spans="1:15" ht="16.8" customHeight="1" x14ac:dyDescent="0.3">
      <c r="A167" s="438" t="s">
        <v>957</v>
      </c>
      <c r="B167" s="434"/>
      <c r="C167" s="434"/>
      <c r="D167" s="434"/>
      <c r="E167" s="435"/>
      <c r="F167" s="435">
        <v>468</v>
      </c>
      <c r="G167" s="367">
        <v>1006</v>
      </c>
      <c r="H167" s="435"/>
      <c r="I167" s="435"/>
      <c r="J167" s="435"/>
      <c r="K167" s="435"/>
      <c r="L167" s="435"/>
      <c r="M167" s="435"/>
      <c r="N167" s="436">
        <f t="shared" si="31"/>
        <v>1474</v>
      </c>
      <c r="O167" s="443" t="s">
        <v>201</v>
      </c>
    </row>
    <row r="168" spans="1:15" ht="16.8" customHeight="1" x14ac:dyDescent="0.3">
      <c r="A168" s="433" t="s">
        <v>164</v>
      </c>
      <c r="B168" s="434"/>
      <c r="C168" s="434"/>
      <c r="D168" s="434"/>
      <c r="E168" s="435"/>
      <c r="F168" s="435">
        <v>70</v>
      </c>
      <c r="G168" s="367">
        <v>273</v>
      </c>
      <c r="H168" s="435"/>
      <c r="I168" s="435"/>
      <c r="J168" s="435"/>
      <c r="K168" s="435"/>
      <c r="L168" s="435"/>
      <c r="M168" s="435"/>
      <c r="N168" s="436">
        <f t="shared" si="31"/>
        <v>343</v>
      </c>
      <c r="O168" s="443" t="s">
        <v>540</v>
      </c>
    </row>
    <row r="169" spans="1:15" ht="16.8" customHeight="1" x14ac:dyDescent="0.3">
      <c r="A169" s="440" t="s">
        <v>783</v>
      </c>
      <c r="B169" s="441">
        <f>SUM(B170:B176)</f>
        <v>0</v>
      </c>
      <c r="C169" s="441">
        <f t="shared" ref="C169:M169" si="35">SUM(C170:C176)</f>
        <v>0</v>
      </c>
      <c r="D169" s="441">
        <f t="shared" si="35"/>
        <v>0</v>
      </c>
      <c r="E169" s="442">
        <f t="shared" si="35"/>
        <v>0</v>
      </c>
      <c r="F169" s="442">
        <f t="shared" si="35"/>
        <v>84</v>
      </c>
      <c r="G169" s="391">
        <f t="shared" si="35"/>
        <v>640</v>
      </c>
      <c r="H169" s="442">
        <f t="shared" si="35"/>
        <v>0</v>
      </c>
      <c r="I169" s="442">
        <f>SUM(I170:I176)</f>
        <v>0</v>
      </c>
      <c r="J169" s="442">
        <f>SUM(J170:J176)</f>
        <v>0</v>
      </c>
      <c r="K169" s="442">
        <f>SUM(K170:K176)</f>
        <v>0</v>
      </c>
      <c r="L169" s="442">
        <f t="shared" si="35"/>
        <v>0</v>
      </c>
      <c r="M169" s="442">
        <f t="shared" si="35"/>
        <v>0</v>
      </c>
      <c r="N169" s="436">
        <f t="shared" si="31"/>
        <v>724</v>
      </c>
      <c r="O169" s="432" t="s">
        <v>204</v>
      </c>
    </row>
    <row r="170" spans="1:15" ht="16.8" customHeight="1" x14ac:dyDescent="0.3">
      <c r="A170" s="433" t="s">
        <v>339</v>
      </c>
      <c r="B170" s="434"/>
      <c r="C170" s="434"/>
      <c r="D170" s="434"/>
      <c r="E170" s="435"/>
      <c r="F170" s="435">
        <v>6</v>
      </c>
      <c r="G170" s="367">
        <v>77</v>
      </c>
      <c r="H170" s="435"/>
      <c r="I170" s="435"/>
      <c r="J170" s="435"/>
      <c r="K170" s="435"/>
      <c r="L170" s="435"/>
      <c r="M170" s="435"/>
      <c r="N170" s="436">
        <f t="shared" si="31"/>
        <v>83</v>
      </c>
      <c r="O170" s="443" t="s">
        <v>541</v>
      </c>
    </row>
    <row r="171" spans="1:15" ht="16.8" customHeight="1" x14ac:dyDescent="0.3">
      <c r="A171" s="433" t="s">
        <v>784</v>
      </c>
      <c r="B171" s="434"/>
      <c r="C171" s="434"/>
      <c r="D171" s="434"/>
      <c r="E171" s="435"/>
      <c r="F171" s="435">
        <v>0</v>
      </c>
      <c r="G171" s="367">
        <v>4</v>
      </c>
      <c r="H171" s="435"/>
      <c r="I171" s="435"/>
      <c r="J171" s="435"/>
      <c r="K171" s="435"/>
      <c r="L171" s="435"/>
      <c r="M171" s="435"/>
      <c r="N171" s="436">
        <f t="shared" si="31"/>
        <v>4</v>
      </c>
      <c r="O171" s="443" t="s">
        <v>878</v>
      </c>
    </row>
    <row r="172" spans="1:15" ht="16.8" customHeight="1" x14ac:dyDescent="0.3">
      <c r="A172" s="433" t="s">
        <v>167</v>
      </c>
      <c r="B172" s="434"/>
      <c r="C172" s="434"/>
      <c r="D172" s="434"/>
      <c r="E172" s="435"/>
      <c r="F172" s="435">
        <v>45</v>
      </c>
      <c r="G172" s="367">
        <v>399</v>
      </c>
      <c r="H172" s="435"/>
      <c r="I172" s="435"/>
      <c r="J172" s="435"/>
      <c r="K172" s="435"/>
      <c r="L172" s="435"/>
      <c r="M172" s="435"/>
      <c r="N172" s="436">
        <f t="shared" si="31"/>
        <v>444</v>
      </c>
      <c r="O172" s="443" t="s">
        <v>614</v>
      </c>
    </row>
    <row r="173" spans="1:15" ht="16.8" customHeight="1" x14ac:dyDescent="0.3">
      <c r="A173" s="433" t="s">
        <v>698</v>
      </c>
      <c r="B173" s="434"/>
      <c r="C173" s="434"/>
      <c r="D173" s="434"/>
      <c r="E173" s="435"/>
      <c r="F173" s="435">
        <v>15</v>
      </c>
      <c r="G173" s="367">
        <v>37</v>
      </c>
      <c r="H173" s="435"/>
      <c r="I173" s="435"/>
      <c r="J173" s="435"/>
      <c r="K173" s="435"/>
      <c r="L173" s="435"/>
      <c r="M173" s="435"/>
      <c r="N173" s="436">
        <f t="shared" si="31"/>
        <v>52</v>
      </c>
      <c r="O173" s="443" t="s">
        <v>914</v>
      </c>
    </row>
    <row r="174" spans="1:15" ht="16.8" customHeight="1" x14ac:dyDescent="0.3">
      <c r="A174" s="433" t="s">
        <v>274</v>
      </c>
      <c r="B174" s="434"/>
      <c r="C174" s="434"/>
      <c r="D174" s="434"/>
      <c r="E174" s="435"/>
      <c r="F174" s="435">
        <v>18</v>
      </c>
      <c r="G174" s="367">
        <v>123</v>
      </c>
      <c r="H174" s="435"/>
      <c r="I174" s="435"/>
      <c r="J174" s="435"/>
      <c r="K174" s="435"/>
      <c r="L174" s="435"/>
      <c r="M174" s="435"/>
      <c r="N174" s="436">
        <f t="shared" si="31"/>
        <v>141</v>
      </c>
      <c r="O174" s="443" t="s">
        <v>615</v>
      </c>
    </row>
    <row r="175" spans="1:15" ht="16.8" customHeight="1" x14ac:dyDescent="0.3">
      <c r="A175" s="433" t="s">
        <v>340</v>
      </c>
      <c r="B175" s="434"/>
      <c r="C175" s="434"/>
      <c r="D175" s="434"/>
      <c r="E175" s="435"/>
      <c r="F175" s="435">
        <v>0</v>
      </c>
      <c r="G175" s="367">
        <v>0</v>
      </c>
      <c r="H175" s="435"/>
      <c r="I175" s="435"/>
      <c r="J175" s="435"/>
      <c r="K175" s="435"/>
      <c r="L175" s="435"/>
      <c r="M175" s="435"/>
      <c r="N175" s="436">
        <f t="shared" si="31"/>
        <v>0</v>
      </c>
      <c r="O175" s="443" t="s">
        <v>958</v>
      </c>
    </row>
    <row r="176" spans="1:15" ht="16.8" customHeight="1" x14ac:dyDescent="0.3">
      <c r="A176" s="433" t="s">
        <v>959</v>
      </c>
      <c r="B176" s="434"/>
      <c r="C176" s="434"/>
      <c r="D176" s="434"/>
      <c r="E176" s="435"/>
      <c r="F176" s="435"/>
      <c r="G176" s="367"/>
      <c r="H176" s="435"/>
      <c r="I176" s="435"/>
      <c r="J176" s="435"/>
      <c r="K176" s="435"/>
      <c r="L176" s="435"/>
      <c r="M176" s="435"/>
      <c r="N176" s="436">
        <f t="shared" si="31"/>
        <v>0</v>
      </c>
      <c r="O176" s="443" t="s">
        <v>960</v>
      </c>
    </row>
    <row r="177" spans="1:15" ht="16.8" customHeight="1" x14ac:dyDescent="0.3">
      <c r="A177" s="440" t="s">
        <v>785</v>
      </c>
      <c r="B177" s="441">
        <f>SUM(B178:B178)</f>
        <v>0</v>
      </c>
      <c r="C177" s="441">
        <f t="shared" ref="C177:M177" si="36">SUM(C178:C178)</f>
        <v>0</v>
      </c>
      <c r="D177" s="441">
        <f t="shared" si="36"/>
        <v>0</v>
      </c>
      <c r="E177" s="442">
        <f t="shared" si="36"/>
        <v>0</v>
      </c>
      <c r="F177" s="442">
        <f t="shared" si="36"/>
        <v>79</v>
      </c>
      <c r="G177" s="391">
        <f t="shared" si="36"/>
        <v>176</v>
      </c>
      <c r="H177" s="442">
        <f t="shared" si="36"/>
        <v>0</v>
      </c>
      <c r="I177" s="442">
        <f>SUM(I178:I178)</f>
        <v>0</v>
      </c>
      <c r="J177" s="442">
        <f>SUM(J178:J178)</f>
        <v>0</v>
      </c>
      <c r="K177" s="442">
        <f t="shared" si="36"/>
        <v>0</v>
      </c>
      <c r="L177" s="442">
        <f t="shared" si="36"/>
        <v>0</v>
      </c>
      <c r="M177" s="442">
        <f t="shared" si="36"/>
        <v>0</v>
      </c>
      <c r="N177" s="436">
        <f t="shared" si="31"/>
        <v>255</v>
      </c>
      <c r="O177" s="432" t="s">
        <v>350</v>
      </c>
    </row>
    <row r="178" spans="1:15" ht="16.8" customHeight="1" x14ac:dyDescent="0.3">
      <c r="A178" s="433" t="s">
        <v>342</v>
      </c>
      <c r="B178" s="434"/>
      <c r="C178" s="434"/>
      <c r="D178" s="434"/>
      <c r="E178" s="435"/>
      <c r="F178" s="435">
        <v>79</v>
      </c>
      <c r="G178" s="367">
        <v>176</v>
      </c>
      <c r="H178" s="435"/>
      <c r="I178" s="435"/>
      <c r="J178" s="435"/>
      <c r="K178" s="435"/>
      <c r="L178" s="435"/>
      <c r="M178" s="435"/>
      <c r="N178" s="436">
        <f t="shared" si="31"/>
        <v>255</v>
      </c>
      <c r="O178" s="443" t="s">
        <v>545</v>
      </c>
    </row>
    <row r="179" spans="1:15" ht="16.8" customHeight="1" x14ac:dyDescent="0.3">
      <c r="A179" s="440" t="s">
        <v>786</v>
      </c>
      <c r="B179" s="441">
        <f>SUM(B180:B181)</f>
        <v>0</v>
      </c>
      <c r="C179" s="441">
        <f t="shared" ref="C179:M179" si="37">SUM(C180:C181)</f>
        <v>0</v>
      </c>
      <c r="D179" s="441">
        <f t="shared" si="37"/>
        <v>0</v>
      </c>
      <c r="E179" s="442">
        <f t="shared" si="37"/>
        <v>0</v>
      </c>
      <c r="F179" s="442">
        <f t="shared" si="37"/>
        <v>351</v>
      </c>
      <c r="G179" s="391">
        <f t="shared" si="37"/>
        <v>532</v>
      </c>
      <c r="H179" s="442">
        <f t="shared" si="37"/>
        <v>0</v>
      </c>
      <c r="I179" s="442">
        <f>SUM(I180:I181)</f>
        <v>0</v>
      </c>
      <c r="J179" s="442">
        <f>SUM(J180:J181)</f>
        <v>0</v>
      </c>
      <c r="K179" s="442">
        <f>SUM(K180:K181)</f>
        <v>0</v>
      </c>
      <c r="L179" s="442">
        <f t="shared" si="37"/>
        <v>0</v>
      </c>
      <c r="M179" s="442">
        <f t="shared" si="37"/>
        <v>0</v>
      </c>
      <c r="N179" s="436">
        <f t="shared" si="31"/>
        <v>883</v>
      </c>
      <c r="O179" s="432" t="s">
        <v>207</v>
      </c>
    </row>
    <row r="180" spans="1:15" ht="16.8" customHeight="1" x14ac:dyDescent="0.3">
      <c r="A180" s="433" t="s">
        <v>275</v>
      </c>
      <c r="B180" s="434"/>
      <c r="C180" s="434"/>
      <c r="D180" s="434"/>
      <c r="E180" s="435"/>
      <c r="F180" s="435">
        <v>7</v>
      </c>
      <c r="G180" s="367">
        <v>36</v>
      </c>
      <c r="H180" s="435"/>
      <c r="I180" s="435"/>
      <c r="J180" s="435"/>
      <c r="K180" s="435"/>
      <c r="L180" s="435"/>
      <c r="M180" s="435"/>
      <c r="N180" s="436">
        <f t="shared" si="31"/>
        <v>43</v>
      </c>
      <c r="O180" s="443" t="s">
        <v>546</v>
      </c>
    </row>
    <row r="181" spans="1:15" ht="16.8" customHeight="1" x14ac:dyDescent="0.3">
      <c r="A181" s="433" t="s">
        <v>170</v>
      </c>
      <c r="B181" s="434"/>
      <c r="C181" s="434"/>
      <c r="D181" s="434"/>
      <c r="E181" s="435"/>
      <c r="F181" s="435">
        <v>344</v>
      </c>
      <c r="G181" s="367">
        <v>496</v>
      </c>
      <c r="H181" s="435"/>
      <c r="I181" s="435"/>
      <c r="J181" s="435"/>
      <c r="K181" s="435"/>
      <c r="L181" s="435"/>
      <c r="M181" s="435"/>
      <c r="N181" s="436">
        <f t="shared" si="31"/>
        <v>840</v>
      </c>
      <c r="O181" s="443" t="s">
        <v>547</v>
      </c>
    </row>
    <row r="182" spans="1:15" ht="16.8" customHeight="1" x14ac:dyDescent="0.3">
      <c r="A182" s="440" t="s">
        <v>787</v>
      </c>
      <c r="B182" s="441">
        <f>SUM(B183:B189)</f>
        <v>0</v>
      </c>
      <c r="C182" s="441">
        <f t="shared" ref="C182:M182" si="38">SUM(C183:C189)</f>
        <v>0</v>
      </c>
      <c r="D182" s="441">
        <f t="shared" si="38"/>
        <v>0</v>
      </c>
      <c r="E182" s="442">
        <f t="shared" si="38"/>
        <v>0</v>
      </c>
      <c r="F182" s="442">
        <f t="shared" si="38"/>
        <v>891</v>
      </c>
      <c r="G182" s="391">
        <f t="shared" si="38"/>
        <v>1551</v>
      </c>
      <c r="H182" s="442">
        <f t="shared" si="38"/>
        <v>0</v>
      </c>
      <c r="I182" s="442">
        <f>SUM(I183:I189)</f>
        <v>0</v>
      </c>
      <c r="J182" s="442">
        <f>SUM(J183:J189)</f>
        <v>0</v>
      </c>
      <c r="K182" s="442">
        <f>SUM(K183:K189)</f>
        <v>0</v>
      </c>
      <c r="L182" s="442">
        <f t="shared" si="38"/>
        <v>0</v>
      </c>
      <c r="M182" s="442">
        <f t="shared" si="38"/>
        <v>0</v>
      </c>
      <c r="N182" s="436">
        <f t="shared" si="31"/>
        <v>2442</v>
      </c>
      <c r="O182" s="432" t="s">
        <v>209</v>
      </c>
    </row>
    <row r="183" spans="1:15" ht="16.8" customHeight="1" x14ac:dyDescent="0.3">
      <c r="A183" s="433" t="s">
        <v>788</v>
      </c>
      <c r="B183" s="434"/>
      <c r="C183" s="434"/>
      <c r="D183" s="434"/>
      <c r="E183" s="435"/>
      <c r="F183" s="435">
        <v>94</v>
      </c>
      <c r="G183" s="367">
        <v>192</v>
      </c>
      <c r="H183" s="435"/>
      <c r="I183" s="435"/>
      <c r="J183" s="435"/>
      <c r="K183" s="435"/>
      <c r="L183" s="435"/>
      <c r="M183" s="435"/>
      <c r="N183" s="436">
        <f t="shared" si="31"/>
        <v>286</v>
      </c>
      <c r="O183" s="443" t="s">
        <v>548</v>
      </c>
    </row>
    <row r="184" spans="1:15" ht="16.8" customHeight="1" x14ac:dyDescent="0.3">
      <c r="A184" s="433" t="s">
        <v>789</v>
      </c>
      <c r="B184" s="434"/>
      <c r="C184" s="434"/>
      <c r="D184" s="434"/>
      <c r="E184" s="435"/>
      <c r="F184" s="435">
        <v>10</v>
      </c>
      <c r="G184" s="367">
        <v>16</v>
      </c>
      <c r="H184" s="435"/>
      <c r="I184" s="435"/>
      <c r="J184" s="435"/>
      <c r="K184" s="435"/>
      <c r="L184" s="435"/>
      <c r="M184" s="435"/>
      <c r="N184" s="436">
        <f t="shared" si="31"/>
        <v>26</v>
      </c>
      <c r="O184" s="443" t="s">
        <v>931</v>
      </c>
    </row>
    <row r="185" spans="1:15" ht="16.8" customHeight="1" x14ac:dyDescent="0.3">
      <c r="A185" s="433" t="s">
        <v>790</v>
      </c>
      <c r="B185" s="434"/>
      <c r="C185" s="434"/>
      <c r="D185" s="434"/>
      <c r="E185" s="435"/>
      <c r="F185" s="435"/>
      <c r="G185" s="367"/>
      <c r="H185" s="435"/>
      <c r="I185" s="435"/>
      <c r="J185" s="435"/>
      <c r="K185" s="435"/>
      <c r="L185" s="435"/>
      <c r="M185" s="435"/>
      <c r="N185" s="436">
        <f t="shared" si="31"/>
        <v>0</v>
      </c>
      <c r="O185" s="443" t="s">
        <v>932</v>
      </c>
    </row>
    <row r="186" spans="1:15" ht="16.8" customHeight="1" x14ac:dyDescent="0.3">
      <c r="A186" s="433" t="s">
        <v>791</v>
      </c>
      <c r="B186" s="434"/>
      <c r="C186" s="434"/>
      <c r="D186" s="434"/>
      <c r="E186" s="435"/>
      <c r="F186" s="435">
        <v>349</v>
      </c>
      <c r="G186" s="367">
        <v>471</v>
      </c>
      <c r="H186" s="435"/>
      <c r="I186" s="435"/>
      <c r="J186" s="435"/>
      <c r="K186" s="435"/>
      <c r="L186" s="435"/>
      <c r="M186" s="435"/>
      <c r="N186" s="436">
        <f t="shared" si="31"/>
        <v>820</v>
      </c>
      <c r="O186" s="443" t="s">
        <v>841</v>
      </c>
    </row>
    <row r="187" spans="1:15" ht="16.8" customHeight="1" x14ac:dyDescent="0.3">
      <c r="A187" s="433" t="s">
        <v>173</v>
      </c>
      <c r="B187" s="434"/>
      <c r="C187" s="434"/>
      <c r="D187" s="434"/>
      <c r="E187" s="435"/>
      <c r="F187" s="435"/>
      <c r="G187" s="367"/>
      <c r="H187" s="435"/>
      <c r="I187" s="435"/>
      <c r="J187" s="435"/>
      <c r="K187" s="435"/>
      <c r="L187" s="435"/>
      <c r="M187" s="435"/>
      <c r="N187" s="436">
        <f t="shared" si="31"/>
        <v>0</v>
      </c>
      <c r="O187" s="443" t="s">
        <v>550</v>
      </c>
    </row>
    <row r="188" spans="1:15" ht="16.8" customHeight="1" x14ac:dyDescent="0.3">
      <c r="A188" s="433" t="s">
        <v>792</v>
      </c>
      <c r="B188" s="434"/>
      <c r="C188" s="434"/>
      <c r="D188" s="434"/>
      <c r="E188" s="435"/>
      <c r="F188" s="435">
        <v>348</v>
      </c>
      <c r="G188" s="367">
        <v>553</v>
      </c>
      <c r="H188" s="435"/>
      <c r="I188" s="435"/>
      <c r="J188" s="435"/>
      <c r="K188" s="435"/>
      <c r="L188" s="435"/>
      <c r="M188" s="435"/>
      <c r="N188" s="436">
        <f t="shared" si="31"/>
        <v>901</v>
      </c>
      <c r="O188" s="443" t="s">
        <v>881</v>
      </c>
    </row>
    <row r="189" spans="1:15" ht="16.8" customHeight="1" x14ac:dyDescent="0.3">
      <c r="A189" s="433" t="s">
        <v>174</v>
      </c>
      <c r="B189" s="434"/>
      <c r="C189" s="434"/>
      <c r="D189" s="434"/>
      <c r="E189" s="435"/>
      <c r="F189" s="435">
        <v>90</v>
      </c>
      <c r="G189" s="367">
        <v>319</v>
      </c>
      <c r="H189" s="435"/>
      <c r="I189" s="435"/>
      <c r="J189" s="435"/>
      <c r="K189" s="435"/>
      <c r="L189" s="435"/>
      <c r="M189" s="435"/>
      <c r="N189" s="436">
        <f t="shared" si="31"/>
        <v>409</v>
      </c>
      <c r="O189" s="443" t="s">
        <v>618</v>
      </c>
    </row>
    <row r="190" spans="1:15" ht="16.8" customHeight="1" x14ac:dyDescent="0.3">
      <c r="A190" s="440" t="s">
        <v>961</v>
      </c>
      <c r="B190" s="441">
        <f>SUM(B191:B191)</f>
        <v>0</v>
      </c>
      <c r="C190" s="441">
        <f t="shared" ref="C190:M190" si="39">SUM(C191:C191)</f>
        <v>0</v>
      </c>
      <c r="D190" s="441">
        <f t="shared" si="39"/>
        <v>0</v>
      </c>
      <c r="E190" s="442">
        <f t="shared" si="39"/>
        <v>0</v>
      </c>
      <c r="F190" s="442">
        <f t="shared" si="39"/>
        <v>0</v>
      </c>
      <c r="G190" s="391">
        <f t="shared" si="39"/>
        <v>0</v>
      </c>
      <c r="H190" s="442">
        <f t="shared" si="39"/>
        <v>0</v>
      </c>
      <c r="I190" s="442">
        <f>SUM(I191:I191)</f>
        <v>0</v>
      </c>
      <c r="J190" s="442">
        <f>SUM(J191:J191)</f>
        <v>0</v>
      </c>
      <c r="K190" s="442">
        <f t="shared" si="39"/>
        <v>0</v>
      </c>
      <c r="L190" s="442">
        <f t="shared" si="39"/>
        <v>0</v>
      </c>
      <c r="M190" s="442">
        <f t="shared" si="39"/>
        <v>0</v>
      </c>
      <c r="N190" s="436">
        <f t="shared" si="31"/>
        <v>0</v>
      </c>
      <c r="O190" s="432" t="s">
        <v>962</v>
      </c>
    </row>
    <row r="191" spans="1:15" s="397" customFormat="1" ht="16.8" customHeight="1" x14ac:dyDescent="0.3">
      <c r="A191" s="388" t="s">
        <v>963</v>
      </c>
      <c r="B191" s="367"/>
      <c r="C191" s="367"/>
      <c r="D191" s="367"/>
      <c r="E191" s="414"/>
      <c r="F191" s="414"/>
      <c r="G191" s="367"/>
      <c r="H191" s="414"/>
      <c r="I191" s="414"/>
      <c r="J191" s="414"/>
      <c r="K191" s="414"/>
      <c r="L191" s="414"/>
      <c r="M191" s="414"/>
      <c r="N191" s="463">
        <f t="shared" si="31"/>
        <v>0</v>
      </c>
      <c r="O191" s="443" t="s">
        <v>964</v>
      </c>
    </row>
    <row r="192" spans="1:15" ht="16.8" customHeight="1" x14ac:dyDescent="0.3">
      <c r="A192" s="440" t="s">
        <v>793</v>
      </c>
      <c r="B192" s="441">
        <f>SUM(B193:B193)</f>
        <v>0</v>
      </c>
      <c r="C192" s="441">
        <f t="shared" ref="C192:M192" si="40">SUM(C193:C193)</f>
        <v>0</v>
      </c>
      <c r="D192" s="441">
        <f t="shared" si="40"/>
        <v>0</v>
      </c>
      <c r="E192" s="442">
        <f t="shared" si="40"/>
        <v>0</v>
      </c>
      <c r="F192" s="442">
        <f t="shared" si="40"/>
        <v>420</v>
      </c>
      <c r="G192" s="391">
        <f t="shared" si="40"/>
        <v>765</v>
      </c>
      <c r="H192" s="442">
        <f t="shared" si="40"/>
        <v>0</v>
      </c>
      <c r="I192" s="442">
        <f>SUM(I193:I193)</f>
        <v>0</v>
      </c>
      <c r="J192" s="442">
        <f>SUM(J193:J193)</f>
        <v>0</v>
      </c>
      <c r="K192" s="442">
        <f t="shared" si="40"/>
        <v>0</v>
      </c>
      <c r="L192" s="442">
        <f t="shared" si="40"/>
        <v>0</v>
      </c>
      <c r="M192" s="442">
        <f t="shared" si="40"/>
        <v>0</v>
      </c>
      <c r="N192" s="436">
        <f t="shared" si="31"/>
        <v>1185</v>
      </c>
      <c r="O192" s="432" t="s">
        <v>213</v>
      </c>
    </row>
    <row r="193" spans="1:15" ht="16.8" customHeight="1" x14ac:dyDescent="0.3">
      <c r="A193" s="433" t="s">
        <v>794</v>
      </c>
      <c r="B193" s="434"/>
      <c r="C193" s="434"/>
      <c r="D193" s="434"/>
      <c r="E193" s="435"/>
      <c r="F193" s="435">
        <v>420</v>
      </c>
      <c r="G193" s="367">
        <v>765</v>
      </c>
      <c r="H193" s="435"/>
      <c r="I193" s="435"/>
      <c r="J193" s="435"/>
      <c r="K193" s="435"/>
      <c r="L193" s="435"/>
      <c r="M193" s="435"/>
      <c r="N193" s="436">
        <f t="shared" si="31"/>
        <v>1185</v>
      </c>
      <c r="O193" s="443" t="s">
        <v>552</v>
      </c>
    </row>
    <row r="194" spans="1:15" ht="16.8" customHeight="1" x14ac:dyDescent="0.3">
      <c r="A194" s="440" t="s">
        <v>795</v>
      </c>
      <c r="B194" s="441">
        <f>SUM(B195:B195)</f>
        <v>0</v>
      </c>
      <c r="C194" s="441">
        <f t="shared" ref="C194:M194" si="41">SUM(C195:C195)</f>
        <v>0</v>
      </c>
      <c r="D194" s="441">
        <f t="shared" si="41"/>
        <v>0</v>
      </c>
      <c r="E194" s="442">
        <f t="shared" si="41"/>
        <v>0</v>
      </c>
      <c r="F194" s="442">
        <f t="shared" si="41"/>
        <v>314</v>
      </c>
      <c r="G194" s="391">
        <f t="shared" si="41"/>
        <v>724</v>
      </c>
      <c r="H194" s="442">
        <f t="shared" si="41"/>
        <v>0</v>
      </c>
      <c r="I194" s="442">
        <f>SUM(I195:I195)</f>
        <v>0</v>
      </c>
      <c r="J194" s="442">
        <f>SUM(J195:J195)</f>
        <v>0</v>
      </c>
      <c r="K194" s="442">
        <f t="shared" si="41"/>
        <v>0</v>
      </c>
      <c r="L194" s="442">
        <f t="shared" si="41"/>
        <v>0</v>
      </c>
      <c r="M194" s="442">
        <f t="shared" si="41"/>
        <v>0</v>
      </c>
      <c r="N194" s="436">
        <f t="shared" si="31"/>
        <v>1038</v>
      </c>
      <c r="O194" s="432" t="s">
        <v>215</v>
      </c>
    </row>
    <row r="195" spans="1:15" ht="16.8" customHeight="1" x14ac:dyDescent="0.3">
      <c r="A195" s="433" t="s">
        <v>971</v>
      </c>
      <c r="B195" s="434"/>
      <c r="C195" s="434"/>
      <c r="D195" s="434"/>
      <c r="E195" s="435"/>
      <c r="F195" s="435">
        <v>314</v>
      </c>
      <c r="G195" s="367">
        <v>724</v>
      </c>
      <c r="H195" s="435"/>
      <c r="I195" s="435"/>
      <c r="J195" s="435"/>
      <c r="K195" s="435"/>
      <c r="L195" s="435"/>
      <c r="M195" s="435"/>
      <c r="N195" s="436">
        <f t="shared" si="31"/>
        <v>1038</v>
      </c>
      <c r="O195" s="443" t="s">
        <v>553</v>
      </c>
    </row>
    <row r="196" spans="1:15" ht="16.8" customHeight="1" x14ac:dyDescent="0.3">
      <c r="A196" s="440" t="s">
        <v>796</v>
      </c>
      <c r="B196" s="441">
        <f>SUM(B197:B197)</f>
        <v>0</v>
      </c>
      <c r="C196" s="441">
        <f t="shared" ref="C196:M196" si="42">SUM(C197:C197)</f>
        <v>0</v>
      </c>
      <c r="D196" s="441">
        <f t="shared" si="42"/>
        <v>0</v>
      </c>
      <c r="E196" s="442">
        <f t="shared" si="42"/>
        <v>0</v>
      </c>
      <c r="F196" s="442">
        <f t="shared" si="42"/>
        <v>110</v>
      </c>
      <c r="G196" s="391">
        <f t="shared" si="42"/>
        <v>330</v>
      </c>
      <c r="H196" s="442">
        <f t="shared" si="42"/>
        <v>0</v>
      </c>
      <c r="I196" s="442">
        <f>SUM(I197:I197)</f>
        <v>0</v>
      </c>
      <c r="J196" s="442">
        <f>SUM(J197:J197)</f>
        <v>0</v>
      </c>
      <c r="K196" s="442">
        <f t="shared" si="42"/>
        <v>0</v>
      </c>
      <c r="L196" s="442">
        <f t="shared" si="42"/>
        <v>0</v>
      </c>
      <c r="M196" s="442">
        <f t="shared" si="42"/>
        <v>0</v>
      </c>
      <c r="N196" s="436">
        <f t="shared" si="31"/>
        <v>440</v>
      </c>
      <c r="O196" s="432" t="s">
        <v>217</v>
      </c>
    </row>
    <row r="197" spans="1:15" ht="16.8" customHeight="1" x14ac:dyDescent="0.3">
      <c r="A197" s="433" t="s">
        <v>797</v>
      </c>
      <c r="B197" s="434"/>
      <c r="C197" s="434"/>
      <c r="D197" s="434"/>
      <c r="E197" s="435"/>
      <c r="F197" s="435">
        <v>110</v>
      </c>
      <c r="G197" s="367">
        <v>330</v>
      </c>
      <c r="H197" s="435"/>
      <c r="I197" s="435"/>
      <c r="J197" s="435"/>
      <c r="K197" s="435"/>
      <c r="L197" s="435"/>
      <c r="M197" s="435"/>
      <c r="N197" s="436">
        <f t="shared" si="31"/>
        <v>440</v>
      </c>
      <c r="O197" s="443" t="s">
        <v>554</v>
      </c>
    </row>
    <row r="198" spans="1:15" ht="16.8" customHeight="1" x14ac:dyDescent="0.3">
      <c r="A198" s="440" t="s">
        <v>798</v>
      </c>
      <c r="B198" s="441">
        <f>SUM(B199:B200)</f>
        <v>0</v>
      </c>
      <c r="C198" s="441">
        <f t="shared" ref="C198:H198" si="43">SUM(C199:C200)</f>
        <v>0</v>
      </c>
      <c r="D198" s="441">
        <f t="shared" si="43"/>
        <v>0</v>
      </c>
      <c r="E198" s="442">
        <f t="shared" si="43"/>
        <v>0</v>
      </c>
      <c r="F198" s="442">
        <f t="shared" si="43"/>
        <v>757</v>
      </c>
      <c r="G198" s="391">
        <f t="shared" si="43"/>
        <v>1991</v>
      </c>
      <c r="H198" s="442">
        <f t="shared" si="43"/>
        <v>0</v>
      </c>
      <c r="I198" s="442">
        <f>SUM(I199:I200)</f>
        <v>0</v>
      </c>
      <c r="J198" s="442">
        <f>SUM(J199:J200)</f>
        <v>0</v>
      </c>
      <c r="K198" s="442">
        <f>SUM(K199:K200)</f>
        <v>0</v>
      </c>
      <c r="L198" s="442">
        <f>SUM(L199:L200)</f>
        <v>0</v>
      </c>
      <c r="M198" s="442">
        <f>SUM(M199:M200)</f>
        <v>0</v>
      </c>
      <c r="N198" s="436">
        <f t="shared" si="31"/>
        <v>2748</v>
      </c>
      <c r="O198" s="432" t="s">
        <v>219</v>
      </c>
    </row>
    <row r="199" spans="1:15" ht="16.8" customHeight="1" x14ac:dyDescent="0.3">
      <c r="A199" s="438" t="s">
        <v>1003</v>
      </c>
      <c r="B199" s="434"/>
      <c r="C199" s="434"/>
      <c r="D199" s="434"/>
      <c r="E199" s="435"/>
      <c r="F199" s="435">
        <v>291</v>
      </c>
      <c r="G199" s="367">
        <v>879</v>
      </c>
      <c r="H199" s="435"/>
      <c r="I199" s="435"/>
      <c r="J199" s="435"/>
      <c r="K199" s="435"/>
      <c r="L199" s="435"/>
      <c r="M199" s="435"/>
      <c r="N199" s="436">
        <f t="shared" si="31"/>
        <v>1170</v>
      </c>
      <c r="O199" s="443" t="s">
        <v>1028</v>
      </c>
    </row>
    <row r="200" spans="1:15" ht="16.8" customHeight="1" x14ac:dyDescent="0.3">
      <c r="A200" s="433" t="s">
        <v>182</v>
      </c>
      <c r="B200" s="434"/>
      <c r="C200" s="434"/>
      <c r="D200" s="434"/>
      <c r="E200" s="435"/>
      <c r="F200" s="435">
        <v>466</v>
      </c>
      <c r="G200" s="367">
        <v>1112</v>
      </c>
      <c r="H200" s="435"/>
      <c r="I200" s="435"/>
      <c r="J200" s="435"/>
      <c r="K200" s="435"/>
      <c r="L200" s="435"/>
      <c r="M200" s="435"/>
      <c r="N200" s="436">
        <f t="shared" si="31"/>
        <v>1578</v>
      </c>
      <c r="O200" s="443" t="s">
        <v>555</v>
      </c>
    </row>
    <row r="201" spans="1:15" ht="16.8" customHeight="1" x14ac:dyDescent="0.3">
      <c r="A201" s="444" t="s">
        <v>799</v>
      </c>
      <c r="B201" s="441">
        <f>SUM(B202:B203)</f>
        <v>0</v>
      </c>
      <c r="C201" s="441">
        <f t="shared" ref="C201:M201" si="44">SUM(C202:C203)</f>
        <v>0</v>
      </c>
      <c r="D201" s="441">
        <f t="shared" si="44"/>
        <v>0</v>
      </c>
      <c r="E201" s="442">
        <f t="shared" si="44"/>
        <v>0</v>
      </c>
      <c r="F201" s="442">
        <f t="shared" si="44"/>
        <v>40</v>
      </c>
      <c r="G201" s="391">
        <f t="shared" si="44"/>
        <v>93</v>
      </c>
      <c r="H201" s="442">
        <f t="shared" si="44"/>
        <v>0</v>
      </c>
      <c r="I201" s="442">
        <f>SUM(I202:I203)</f>
        <v>0</v>
      </c>
      <c r="J201" s="442">
        <f>SUM(J202:J203)</f>
        <v>0</v>
      </c>
      <c r="K201" s="442">
        <f t="shared" si="44"/>
        <v>0</v>
      </c>
      <c r="L201" s="442">
        <f t="shared" si="44"/>
        <v>0</v>
      </c>
      <c r="M201" s="442">
        <f t="shared" si="44"/>
        <v>0</v>
      </c>
      <c r="N201" s="436">
        <f t="shared" si="31"/>
        <v>133</v>
      </c>
      <c r="O201" s="432" t="s">
        <v>286</v>
      </c>
    </row>
    <row r="202" spans="1:15" ht="16.8" customHeight="1" x14ac:dyDescent="0.3">
      <c r="A202" s="446" t="s">
        <v>972</v>
      </c>
      <c r="B202" s="434"/>
      <c r="C202" s="434"/>
      <c r="D202" s="434"/>
      <c r="E202" s="435"/>
      <c r="F202" s="435">
        <v>0</v>
      </c>
      <c r="G202" s="367">
        <v>19</v>
      </c>
      <c r="H202" s="435"/>
      <c r="I202" s="435"/>
      <c r="J202" s="435"/>
      <c r="K202" s="435"/>
      <c r="L202" s="435"/>
      <c r="M202" s="435"/>
      <c r="N202" s="436">
        <f t="shared" si="31"/>
        <v>19</v>
      </c>
      <c r="O202" s="443" t="s">
        <v>915</v>
      </c>
    </row>
    <row r="203" spans="1:15" ht="16.8" customHeight="1" x14ac:dyDescent="0.3">
      <c r="A203" s="433" t="s">
        <v>277</v>
      </c>
      <c r="B203" s="434"/>
      <c r="C203" s="434"/>
      <c r="D203" s="434"/>
      <c r="E203" s="435"/>
      <c r="F203" s="435">
        <v>40</v>
      </c>
      <c r="G203" s="367">
        <v>74</v>
      </c>
      <c r="H203" s="435"/>
      <c r="I203" s="435"/>
      <c r="J203" s="435"/>
      <c r="K203" s="435"/>
      <c r="L203" s="435"/>
      <c r="M203" s="435"/>
      <c r="N203" s="436">
        <f t="shared" si="31"/>
        <v>114</v>
      </c>
      <c r="O203" s="443" t="s">
        <v>287</v>
      </c>
    </row>
    <row r="204" spans="1:15" ht="16.8" customHeight="1" x14ac:dyDescent="0.3">
      <c r="A204" s="440" t="s">
        <v>801</v>
      </c>
      <c r="B204" s="441">
        <f>SUM(B205:B206)</f>
        <v>0</v>
      </c>
      <c r="C204" s="441">
        <f t="shared" ref="C204:M204" si="45">SUM(C205:C206)</f>
        <v>0</v>
      </c>
      <c r="D204" s="441">
        <f t="shared" si="45"/>
        <v>0</v>
      </c>
      <c r="E204" s="442">
        <f t="shared" si="45"/>
        <v>0</v>
      </c>
      <c r="F204" s="442">
        <f t="shared" si="45"/>
        <v>110</v>
      </c>
      <c r="G204" s="391">
        <f t="shared" si="45"/>
        <v>673</v>
      </c>
      <c r="H204" s="442">
        <f t="shared" si="45"/>
        <v>0</v>
      </c>
      <c r="I204" s="442">
        <f>SUM(I205:I206)</f>
        <v>0</v>
      </c>
      <c r="J204" s="442">
        <f>SUM(J205:J206)</f>
        <v>0</v>
      </c>
      <c r="K204" s="442">
        <f>SUM(K205:K206)</f>
        <v>0</v>
      </c>
      <c r="L204" s="442">
        <f t="shared" si="45"/>
        <v>0</v>
      </c>
      <c r="M204" s="442">
        <f t="shared" si="45"/>
        <v>0</v>
      </c>
      <c r="N204" s="436">
        <f t="shared" si="31"/>
        <v>783</v>
      </c>
      <c r="O204" s="432" t="s">
        <v>221</v>
      </c>
    </row>
    <row r="205" spans="1:15" ht="16.8" customHeight="1" x14ac:dyDescent="0.3">
      <c r="A205" s="438" t="s">
        <v>802</v>
      </c>
      <c r="B205" s="434"/>
      <c r="C205" s="434"/>
      <c r="D205" s="434"/>
      <c r="E205" s="435"/>
      <c r="F205" s="435">
        <v>44</v>
      </c>
      <c r="G205" s="367">
        <v>343</v>
      </c>
      <c r="H205" s="435"/>
      <c r="I205" s="435"/>
      <c r="J205" s="435"/>
      <c r="K205" s="435"/>
      <c r="L205" s="435"/>
      <c r="M205" s="435"/>
      <c r="N205" s="436">
        <f t="shared" si="31"/>
        <v>387</v>
      </c>
      <c r="O205" s="443" t="s">
        <v>884</v>
      </c>
    </row>
    <row r="206" spans="1:15" ht="16.8" customHeight="1" x14ac:dyDescent="0.3">
      <c r="A206" s="433" t="s">
        <v>184</v>
      </c>
      <c r="B206" s="434"/>
      <c r="C206" s="434"/>
      <c r="D206" s="434"/>
      <c r="E206" s="435"/>
      <c r="F206" s="435">
        <v>66</v>
      </c>
      <c r="G206" s="367">
        <v>330</v>
      </c>
      <c r="H206" s="435"/>
      <c r="I206" s="435"/>
      <c r="J206" s="435"/>
      <c r="K206" s="435"/>
      <c r="L206" s="435"/>
      <c r="M206" s="435"/>
      <c r="N206" s="436">
        <f t="shared" si="31"/>
        <v>396</v>
      </c>
      <c r="O206" s="443" t="s">
        <v>556</v>
      </c>
    </row>
    <row r="207" spans="1:15" ht="16.8" customHeight="1" x14ac:dyDescent="0.3">
      <c r="A207" s="444" t="s">
        <v>803</v>
      </c>
      <c r="B207" s="441">
        <f>SUM(B208:B208)</f>
        <v>0</v>
      </c>
      <c r="C207" s="441">
        <f t="shared" ref="C207:M207" si="46">SUM(C208:C208)</f>
        <v>0</v>
      </c>
      <c r="D207" s="441">
        <f t="shared" si="46"/>
        <v>0</v>
      </c>
      <c r="E207" s="442">
        <f t="shared" si="46"/>
        <v>0</v>
      </c>
      <c r="F207" s="442">
        <f t="shared" si="46"/>
        <v>157</v>
      </c>
      <c r="G207" s="391">
        <f t="shared" si="46"/>
        <v>450</v>
      </c>
      <c r="H207" s="442">
        <f t="shared" si="46"/>
        <v>0</v>
      </c>
      <c r="I207" s="442">
        <f>SUM(I208:I208)</f>
        <v>0</v>
      </c>
      <c r="J207" s="442">
        <f>SUM(J208:J208)</f>
        <v>0</v>
      </c>
      <c r="K207" s="442">
        <f t="shared" si="46"/>
        <v>0</v>
      </c>
      <c r="L207" s="442">
        <f t="shared" si="46"/>
        <v>0</v>
      </c>
      <c r="M207" s="442">
        <f t="shared" si="46"/>
        <v>0</v>
      </c>
      <c r="N207" s="436">
        <f t="shared" si="31"/>
        <v>607</v>
      </c>
      <c r="O207" s="432" t="s">
        <v>237</v>
      </c>
    </row>
    <row r="208" spans="1:15" ht="16.8" customHeight="1" x14ac:dyDescent="0.3">
      <c r="A208" s="433" t="s">
        <v>224</v>
      </c>
      <c r="B208" s="434"/>
      <c r="C208" s="434"/>
      <c r="D208" s="434"/>
      <c r="E208" s="435"/>
      <c r="F208" s="435">
        <v>157</v>
      </c>
      <c r="G208" s="367">
        <v>450</v>
      </c>
      <c r="H208" s="435"/>
      <c r="I208" s="435"/>
      <c r="J208" s="435"/>
      <c r="K208" s="435"/>
      <c r="L208" s="435"/>
      <c r="M208" s="435"/>
      <c r="N208" s="436">
        <f t="shared" si="31"/>
        <v>607</v>
      </c>
      <c r="O208" s="443" t="s">
        <v>557</v>
      </c>
    </row>
    <row r="209" spans="1:15" ht="16.8" customHeight="1" x14ac:dyDescent="0.3">
      <c r="A209" s="444" t="s">
        <v>804</v>
      </c>
      <c r="B209" s="441">
        <f>SUM(B210:B213)</f>
        <v>0</v>
      </c>
      <c r="C209" s="441">
        <f t="shared" ref="C209:M209" si="47">SUM(C210:C213)</f>
        <v>0</v>
      </c>
      <c r="D209" s="441">
        <f t="shared" si="47"/>
        <v>0</v>
      </c>
      <c r="E209" s="442">
        <f t="shared" si="47"/>
        <v>0</v>
      </c>
      <c r="F209" s="442">
        <f t="shared" si="47"/>
        <v>206</v>
      </c>
      <c r="G209" s="391">
        <f t="shared" si="47"/>
        <v>718</v>
      </c>
      <c r="H209" s="442">
        <f t="shared" si="47"/>
        <v>0</v>
      </c>
      <c r="I209" s="442">
        <f>SUM(I210:I213)</f>
        <v>0</v>
      </c>
      <c r="J209" s="442">
        <f>SUM(J210:J213)</f>
        <v>0</v>
      </c>
      <c r="K209" s="442">
        <f t="shared" si="47"/>
        <v>0</v>
      </c>
      <c r="L209" s="442">
        <f t="shared" si="47"/>
        <v>0</v>
      </c>
      <c r="M209" s="442">
        <f t="shared" si="47"/>
        <v>0</v>
      </c>
      <c r="N209" s="436">
        <f t="shared" si="31"/>
        <v>924</v>
      </c>
      <c r="O209" s="432" t="s">
        <v>239</v>
      </c>
    </row>
    <row r="210" spans="1:15" ht="16.8" customHeight="1" x14ac:dyDescent="0.3">
      <c r="A210" s="433" t="s">
        <v>805</v>
      </c>
      <c r="B210" s="434"/>
      <c r="C210" s="434"/>
      <c r="D210" s="434"/>
      <c r="E210" s="435"/>
      <c r="F210" s="435">
        <v>9</v>
      </c>
      <c r="G210" s="367">
        <v>184</v>
      </c>
      <c r="H210" s="435"/>
      <c r="I210" s="435"/>
      <c r="J210" s="435"/>
      <c r="K210" s="435"/>
      <c r="L210" s="435"/>
      <c r="M210" s="435"/>
      <c r="N210" s="436">
        <f t="shared" si="31"/>
        <v>193</v>
      </c>
      <c r="O210" s="443" t="s">
        <v>965</v>
      </c>
    </row>
    <row r="211" spans="1:15" ht="16.8" customHeight="1" x14ac:dyDescent="0.3">
      <c r="A211" s="433" t="s">
        <v>806</v>
      </c>
      <c r="B211" s="434"/>
      <c r="C211" s="434"/>
      <c r="D211" s="434"/>
      <c r="E211" s="435"/>
      <c r="F211" s="435">
        <v>0</v>
      </c>
      <c r="G211" s="367">
        <v>0</v>
      </c>
      <c r="H211" s="435"/>
      <c r="I211" s="435"/>
      <c r="J211" s="435"/>
      <c r="K211" s="435"/>
      <c r="L211" s="435"/>
      <c r="M211" s="435"/>
      <c r="N211" s="436">
        <f t="shared" si="31"/>
        <v>0</v>
      </c>
      <c r="O211" s="443" t="s">
        <v>916</v>
      </c>
    </row>
    <row r="212" spans="1:15" ht="16.8" customHeight="1" x14ac:dyDescent="0.3">
      <c r="A212" s="433" t="s">
        <v>226</v>
      </c>
      <c r="B212" s="434"/>
      <c r="C212" s="434"/>
      <c r="D212" s="434"/>
      <c r="E212" s="435"/>
      <c r="F212" s="435">
        <v>147</v>
      </c>
      <c r="G212" s="367">
        <v>409</v>
      </c>
      <c r="H212" s="435"/>
      <c r="I212" s="435"/>
      <c r="J212" s="435"/>
      <c r="K212" s="435"/>
      <c r="L212" s="435"/>
      <c r="M212" s="435"/>
      <c r="N212" s="436">
        <f t="shared" si="31"/>
        <v>556</v>
      </c>
      <c r="O212" s="443" t="s">
        <v>559</v>
      </c>
    </row>
    <row r="213" spans="1:15" ht="16.8" customHeight="1" x14ac:dyDescent="0.3">
      <c r="A213" s="433" t="s">
        <v>619</v>
      </c>
      <c r="B213" s="434"/>
      <c r="C213" s="434"/>
      <c r="D213" s="434"/>
      <c r="E213" s="435"/>
      <c r="F213" s="435">
        <v>50</v>
      </c>
      <c r="G213" s="367">
        <v>125</v>
      </c>
      <c r="H213" s="435"/>
      <c r="I213" s="435"/>
      <c r="J213" s="435"/>
      <c r="K213" s="435"/>
      <c r="L213" s="435"/>
      <c r="M213" s="435"/>
      <c r="N213" s="436">
        <f t="shared" ref="N213:N231" si="48">SUM(B213:M213)</f>
        <v>175</v>
      </c>
      <c r="O213" s="443" t="s">
        <v>561</v>
      </c>
    </row>
    <row r="214" spans="1:15" ht="16.8" customHeight="1" x14ac:dyDescent="0.3">
      <c r="A214" s="440" t="s">
        <v>807</v>
      </c>
      <c r="B214" s="441">
        <f>SUM(B215:B215)</f>
        <v>0</v>
      </c>
      <c r="C214" s="441">
        <f t="shared" ref="C214:L214" si="49">SUM(C215:C215)</f>
        <v>0</v>
      </c>
      <c r="D214" s="441">
        <f t="shared" si="49"/>
        <v>0</v>
      </c>
      <c r="E214" s="442">
        <f t="shared" si="49"/>
        <v>0</v>
      </c>
      <c r="F214" s="442">
        <f t="shared" si="49"/>
        <v>251</v>
      </c>
      <c r="G214" s="391">
        <f t="shared" si="49"/>
        <v>267</v>
      </c>
      <c r="H214" s="442">
        <f t="shared" si="49"/>
        <v>0</v>
      </c>
      <c r="I214" s="442">
        <f>SUM(I215:I215)</f>
        <v>0</v>
      </c>
      <c r="J214" s="442">
        <f>SUM(J215:J215)</f>
        <v>0</v>
      </c>
      <c r="K214" s="442">
        <f t="shared" si="49"/>
        <v>0</v>
      </c>
      <c r="L214" s="442">
        <f t="shared" si="49"/>
        <v>0</v>
      </c>
      <c r="M214" s="442">
        <f>SUM(M215:M215)</f>
        <v>0</v>
      </c>
      <c r="N214" s="436">
        <f t="shared" si="48"/>
        <v>518</v>
      </c>
      <c r="O214" s="432" t="s">
        <v>290</v>
      </c>
    </row>
    <row r="215" spans="1:15" ht="16.8" customHeight="1" x14ac:dyDescent="0.3">
      <c r="A215" s="433" t="s">
        <v>808</v>
      </c>
      <c r="B215" s="434"/>
      <c r="C215" s="434"/>
      <c r="D215" s="434"/>
      <c r="E215" s="435"/>
      <c r="F215" s="435">
        <v>251</v>
      </c>
      <c r="G215" s="367">
        <v>267</v>
      </c>
      <c r="H215" s="435"/>
      <c r="I215" s="435"/>
      <c r="J215" s="435"/>
      <c r="K215" s="435"/>
      <c r="L215" s="435"/>
      <c r="M215" s="435"/>
      <c r="N215" s="436">
        <f t="shared" si="48"/>
        <v>518</v>
      </c>
      <c r="O215" s="443" t="s">
        <v>562</v>
      </c>
    </row>
    <row r="216" spans="1:15" ht="16.8" customHeight="1" x14ac:dyDescent="0.3">
      <c r="A216" s="440" t="s">
        <v>809</v>
      </c>
      <c r="B216" s="441">
        <f>SUM(B217:B218)</f>
        <v>0</v>
      </c>
      <c r="C216" s="441">
        <f t="shared" ref="C216:M216" si="50">SUM(C217:C218)</f>
        <v>0</v>
      </c>
      <c r="D216" s="441">
        <f t="shared" si="50"/>
        <v>0</v>
      </c>
      <c r="E216" s="442">
        <f t="shared" si="50"/>
        <v>0</v>
      </c>
      <c r="F216" s="442">
        <f t="shared" si="50"/>
        <v>1755</v>
      </c>
      <c r="G216" s="391">
        <f t="shared" si="50"/>
        <v>4650</v>
      </c>
      <c r="H216" s="442">
        <f t="shared" si="50"/>
        <v>0</v>
      </c>
      <c r="I216" s="442">
        <f>SUM(I217:I218)</f>
        <v>0</v>
      </c>
      <c r="J216" s="442">
        <f>SUM(J217:J218)</f>
        <v>0</v>
      </c>
      <c r="K216" s="442">
        <f t="shared" si="50"/>
        <v>0</v>
      </c>
      <c r="L216" s="442">
        <f t="shared" si="50"/>
        <v>0</v>
      </c>
      <c r="M216" s="442">
        <f t="shared" si="50"/>
        <v>0</v>
      </c>
      <c r="N216" s="436">
        <f t="shared" si="48"/>
        <v>6405</v>
      </c>
      <c r="O216" s="432" t="s">
        <v>241</v>
      </c>
    </row>
    <row r="217" spans="1:15" ht="16.8" customHeight="1" x14ac:dyDescent="0.3">
      <c r="A217" s="438" t="s">
        <v>412</v>
      </c>
      <c r="B217" s="434"/>
      <c r="C217" s="434"/>
      <c r="D217" s="434"/>
      <c r="E217" s="435"/>
      <c r="F217" s="435">
        <v>83</v>
      </c>
      <c r="G217" s="367">
        <v>68</v>
      </c>
      <c r="H217" s="435"/>
      <c r="I217" s="435"/>
      <c r="J217" s="435"/>
      <c r="K217" s="435"/>
      <c r="L217" s="435"/>
      <c r="M217" s="435"/>
      <c r="N217" s="436">
        <f t="shared" si="48"/>
        <v>151</v>
      </c>
      <c r="O217" s="443" t="s">
        <v>829</v>
      </c>
    </row>
    <row r="218" spans="1:15" ht="16.8" customHeight="1" x14ac:dyDescent="0.3">
      <c r="A218" s="433" t="s">
        <v>228</v>
      </c>
      <c r="B218" s="434"/>
      <c r="C218" s="434"/>
      <c r="D218" s="434"/>
      <c r="E218" s="435"/>
      <c r="F218" s="435">
        <v>1672</v>
      </c>
      <c r="G218" s="367">
        <v>4582</v>
      </c>
      <c r="H218" s="435"/>
      <c r="I218" s="435"/>
      <c r="J218" s="435"/>
      <c r="K218" s="435"/>
      <c r="L218" s="435"/>
      <c r="M218" s="435"/>
      <c r="N218" s="436">
        <f t="shared" si="48"/>
        <v>6254</v>
      </c>
      <c r="O218" s="443" t="s">
        <v>563</v>
      </c>
    </row>
    <row r="219" spans="1:15" ht="16.8" customHeight="1" x14ac:dyDescent="0.3">
      <c r="A219" s="440" t="s">
        <v>810</v>
      </c>
      <c r="B219" s="441">
        <f>SUM(B220:B222)</f>
        <v>0</v>
      </c>
      <c r="C219" s="441">
        <f t="shared" ref="C219:M219" si="51">SUM(C220:C222)</f>
        <v>0</v>
      </c>
      <c r="D219" s="441">
        <f t="shared" si="51"/>
        <v>0</v>
      </c>
      <c r="E219" s="442">
        <f t="shared" si="51"/>
        <v>0</v>
      </c>
      <c r="F219" s="442">
        <f t="shared" si="51"/>
        <v>0</v>
      </c>
      <c r="G219" s="391">
        <f t="shared" si="51"/>
        <v>395</v>
      </c>
      <c r="H219" s="442">
        <f t="shared" si="51"/>
        <v>0</v>
      </c>
      <c r="I219" s="442">
        <f>SUM(I220:I222)</f>
        <v>0</v>
      </c>
      <c r="J219" s="442">
        <f>SUM(J220:J222)</f>
        <v>0</v>
      </c>
      <c r="K219" s="442">
        <f t="shared" si="51"/>
        <v>0</v>
      </c>
      <c r="L219" s="442">
        <f t="shared" si="51"/>
        <v>0</v>
      </c>
      <c r="M219" s="442">
        <f t="shared" si="51"/>
        <v>0</v>
      </c>
      <c r="N219" s="436">
        <f t="shared" si="48"/>
        <v>395</v>
      </c>
      <c r="O219" s="432" t="s">
        <v>243</v>
      </c>
    </row>
    <row r="220" spans="1:15" ht="16.8" customHeight="1" x14ac:dyDescent="0.3">
      <c r="A220" s="438" t="s">
        <v>620</v>
      </c>
      <c r="B220" s="434"/>
      <c r="C220" s="434"/>
      <c r="D220" s="434"/>
      <c r="E220" s="435"/>
      <c r="F220" s="435">
        <v>0</v>
      </c>
      <c r="G220" s="367">
        <v>97</v>
      </c>
      <c r="H220" s="435"/>
      <c r="I220" s="435"/>
      <c r="J220" s="435"/>
      <c r="K220" s="435"/>
      <c r="L220" s="435"/>
      <c r="M220" s="435"/>
      <c r="N220" s="436">
        <f t="shared" si="48"/>
        <v>97</v>
      </c>
      <c r="O220" s="443" t="s">
        <v>842</v>
      </c>
    </row>
    <row r="221" spans="1:15" ht="16.8" customHeight="1" x14ac:dyDescent="0.3">
      <c r="A221" s="433" t="s">
        <v>230</v>
      </c>
      <c r="B221" s="434"/>
      <c r="C221" s="434"/>
      <c r="D221" s="434"/>
      <c r="E221" s="435"/>
      <c r="F221" s="435"/>
      <c r="G221" s="367"/>
      <c r="H221" s="435"/>
      <c r="I221" s="435"/>
      <c r="J221" s="435"/>
      <c r="K221" s="435"/>
      <c r="L221" s="435"/>
      <c r="M221" s="435"/>
      <c r="N221" s="436">
        <f t="shared" si="48"/>
        <v>0</v>
      </c>
      <c r="O221" s="443" t="s">
        <v>564</v>
      </c>
    </row>
    <row r="222" spans="1:15" ht="16.8" customHeight="1" x14ac:dyDescent="0.3">
      <c r="A222" s="433" t="s">
        <v>353</v>
      </c>
      <c r="B222" s="434"/>
      <c r="C222" s="434"/>
      <c r="D222" s="434"/>
      <c r="E222" s="435"/>
      <c r="F222" s="435">
        <v>0</v>
      </c>
      <c r="G222" s="367">
        <v>298</v>
      </c>
      <c r="H222" s="435"/>
      <c r="I222" s="435"/>
      <c r="J222" s="435"/>
      <c r="K222" s="435"/>
      <c r="L222" s="435"/>
      <c r="M222" s="435"/>
      <c r="N222" s="436">
        <f t="shared" si="48"/>
        <v>298</v>
      </c>
      <c r="O222" s="443" t="s">
        <v>565</v>
      </c>
    </row>
    <row r="223" spans="1:15" ht="16.8" customHeight="1" x14ac:dyDescent="0.3">
      <c r="A223" s="444" t="s">
        <v>811</v>
      </c>
      <c r="B223" s="441">
        <f>SUM(B224:B226)</f>
        <v>0</v>
      </c>
      <c r="C223" s="441">
        <f t="shared" ref="C223:M223" si="52">SUM(C224:C226)</f>
        <v>0</v>
      </c>
      <c r="D223" s="441">
        <f t="shared" si="52"/>
        <v>0</v>
      </c>
      <c r="E223" s="442">
        <f t="shared" si="52"/>
        <v>0</v>
      </c>
      <c r="F223" s="442">
        <f t="shared" si="52"/>
        <v>362</v>
      </c>
      <c r="G223" s="391">
        <f t="shared" si="52"/>
        <v>614</v>
      </c>
      <c r="H223" s="442">
        <f t="shared" si="52"/>
        <v>0</v>
      </c>
      <c r="I223" s="442">
        <f>SUM(I224:I226)</f>
        <v>0</v>
      </c>
      <c r="J223" s="442">
        <f>SUM(J224:J226)</f>
        <v>0</v>
      </c>
      <c r="K223" s="442">
        <f t="shared" si="52"/>
        <v>0</v>
      </c>
      <c r="L223" s="442">
        <f t="shared" si="52"/>
        <v>0</v>
      </c>
      <c r="M223" s="442">
        <f t="shared" si="52"/>
        <v>0</v>
      </c>
      <c r="N223" s="436">
        <f t="shared" si="48"/>
        <v>976</v>
      </c>
      <c r="O223" s="432" t="s">
        <v>245</v>
      </c>
    </row>
    <row r="224" spans="1:15" ht="16.8" customHeight="1" x14ac:dyDescent="0.3">
      <c r="A224" s="433" t="s">
        <v>621</v>
      </c>
      <c r="B224" s="434"/>
      <c r="C224" s="434"/>
      <c r="D224" s="434"/>
      <c r="E224" s="435"/>
      <c r="F224" s="435">
        <v>231</v>
      </c>
      <c r="G224" s="367">
        <v>332</v>
      </c>
      <c r="H224" s="435"/>
      <c r="I224" s="435"/>
      <c r="J224" s="435"/>
      <c r="K224" s="435"/>
      <c r="L224" s="435"/>
      <c r="M224" s="435"/>
      <c r="N224" s="436">
        <f t="shared" si="48"/>
        <v>563</v>
      </c>
      <c r="O224" s="443" t="s">
        <v>843</v>
      </c>
    </row>
    <row r="225" spans="1:18" ht="16.8" customHeight="1" x14ac:dyDescent="0.3">
      <c r="A225" s="433" t="s">
        <v>307</v>
      </c>
      <c r="B225" s="434"/>
      <c r="C225" s="434"/>
      <c r="D225" s="434"/>
      <c r="E225" s="435"/>
      <c r="F225" s="435">
        <v>131</v>
      </c>
      <c r="G225" s="367">
        <v>282</v>
      </c>
      <c r="H225" s="435"/>
      <c r="I225" s="435"/>
      <c r="J225" s="435"/>
      <c r="K225" s="435"/>
      <c r="L225" s="435"/>
      <c r="M225" s="435"/>
      <c r="N225" s="436">
        <f t="shared" si="48"/>
        <v>413</v>
      </c>
      <c r="O225" s="443" t="s">
        <v>309</v>
      </c>
    </row>
    <row r="226" spans="1:18" ht="16.8" customHeight="1" x14ac:dyDescent="0.3">
      <c r="A226" s="433" t="s">
        <v>354</v>
      </c>
      <c r="B226" s="434"/>
      <c r="C226" s="434"/>
      <c r="D226" s="434"/>
      <c r="E226" s="435"/>
      <c r="F226" s="435"/>
      <c r="G226" s="367"/>
      <c r="H226" s="435"/>
      <c r="I226" s="435"/>
      <c r="J226" s="435"/>
      <c r="K226" s="435"/>
      <c r="L226" s="435"/>
      <c r="M226" s="435"/>
      <c r="N226" s="436">
        <f t="shared" si="48"/>
        <v>0</v>
      </c>
      <c r="O226" s="443" t="s">
        <v>246</v>
      </c>
    </row>
    <row r="227" spans="1:18" ht="16.8" customHeight="1" x14ac:dyDescent="0.3">
      <c r="A227" s="444" t="s">
        <v>812</v>
      </c>
      <c r="B227" s="441">
        <f>SUM(B228:B231)</f>
        <v>0</v>
      </c>
      <c r="C227" s="441">
        <f t="shared" ref="C227:M227" si="53">SUM(C228:C231)</f>
        <v>0</v>
      </c>
      <c r="D227" s="441">
        <f t="shared" si="53"/>
        <v>0</v>
      </c>
      <c r="E227" s="442">
        <f t="shared" si="53"/>
        <v>0</v>
      </c>
      <c r="F227" s="442">
        <f t="shared" si="53"/>
        <v>233</v>
      </c>
      <c r="G227" s="391">
        <f t="shared" si="53"/>
        <v>596</v>
      </c>
      <c r="H227" s="442">
        <f t="shared" si="53"/>
        <v>0</v>
      </c>
      <c r="I227" s="442">
        <f>SUM(I228:I231)</f>
        <v>0</v>
      </c>
      <c r="J227" s="442">
        <f>SUM(J228:J231)</f>
        <v>0</v>
      </c>
      <c r="K227" s="442">
        <f t="shared" si="53"/>
        <v>0</v>
      </c>
      <c r="L227" s="442">
        <f t="shared" si="53"/>
        <v>0</v>
      </c>
      <c r="M227" s="442">
        <f t="shared" si="53"/>
        <v>0</v>
      </c>
      <c r="N227" s="436">
        <f t="shared" si="48"/>
        <v>829</v>
      </c>
      <c r="O227" s="432" t="s">
        <v>247</v>
      </c>
    </row>
    <row r="228" spans="1:18" ht="16.8" customHeight="1" x14ac:dyDescent="0.3">
      <c r="A228" s="433" t="s">
        <v>355</v>
      </c>
      <c r="B228" s="434"/>
      <c r="C228" s="434"/>
      <c r="D228" s="434"/>
      <c r="E228" s="435"/>
      <c r="F228" s="435">
        <v>19</v>
      </c>
      <c r="G228" s="367">
        <v>186</v>
      </c>
      <c r="H228" s="435"/>
      <c r="I228" s="435"/>
      <c r="J228" s="435"/>
      <c r="K228" s="435"/>
      <c r="L228" s="435"/>
      <c r="M228" s="435"/>
      <c r="N228" s="436">
        <f t="shared" si="48"/>
        <v>205</v>
      </c>
      <c r="O228" s="443" t="s">
        <v>966</v>
      </c>
    </row>
    <row r="229" spans="1:18" ht="16.8" customHeight="1" x14ac:dyDescent="0.3">
      <c r="A229" s="433" t="s">
        <v>236</v>
      </c>
      <c r="B229" s="434"/>
      <c r="C229" s="434"/>
      <c r="D229" s="434"/>
      <c r="E229" s="435"/>
      <c r="F229" s="435"/>
      <c r="G229" s="367"/>
      <c r="H229" s="435"/>
      <c r="I229" s="435"/>
      <c r="J229" s="435"/>
      <c r="K229" s="435"/>
      <c r="L229" s="435"/>
      <c r="M229" s="435"/>
      <c r="N229" s="436">
        <f t="shared" si="48"/>
        <v>0</v>
      </c>
      <c r="O229" s="443" t="s">
        <v>568</v>
      </c>
    </row>
    <row r="230" spans="1:18" ht="16.8" customHeight="1" x14ac:dyDescent="0.3">
      <c r="A230" s="433" t="s">
        <v>813</v>
      </c>
      <c r="B230" s="434"/>
      <c r="C230" s="434"/>
      <c r="D230" s="434"/>
      <c r="E230" s="435"/>
      <c r="F230" s="435">
        <v>88</v>
      </c>
      <c r="G230" s="367">
        <v>188</v>
      </c>
      <c r="H230" s="435"/>
      <c r="I230" s="435"/>
      <c r="J230" s="435"/>
      <c r="K230" s="435"/>
      <c r="L230" s="435"/>
      <c r="M230" s="435"/>
      <c r="N230" s="436">
        <f t="shared" si="48"/>
        <v>276</v>
      </c>
      <c r="O230" s="443" t="s">
        <v>569</v>
      </c>
    </row>
    <row r="231" spans="1:18" ht="16.8" customHeight="1" thickBot="1" x14ac:dyDescent="0.35">
      <c r="A231" s="433" t="s">
        <v>292</v>
      </c>
      <c r="B231" s="434"/>
      <c r="C231" s="434"/>
      <c r="D231" s="434"/>
      <c r="E231" s="435"/>
      <c r="F231" s="435">
        <v>126</v>
      </c>
      <c r="G231" s="367">
        <v>222</v>
      </c>
      <c r="H231" s="435"/>
      <c r="I231" s="435"/>
      <c r="J231" s="435"/>
      <c r="K231" s="435"/>
      <c r="L231" s="435"/>
      <c r="M231" s="435"/>
      <c r="N231" s="436">
        <f t="shared" si="48"/>
        <v>348</v>
      </c>
      <c r="O231" s="443" t="s">
        <v>570</v>
      </c>
    </row>
    <row r="232" spans="1:18" ht="16.8" customHeight="1" thickTop="1" x14ac:dyDescent="0.3">
      <c r="A232" s="447"/>
      <c r="B232" s="448"/>
      <c r="C232" s="448"/>
      <c r="D232" s="448"/>
      <c r="E232" s="448"/>
      <c r="F232" s="448"/>
      <c r="G232" s="448"/>
      <c r="H232" s="448"/>
      <c r="I232" s="448"/>
      <c r="J232" s="448"/>
      <c r="K232" s="448"/>
      <c r="L232" s="448"/>
      <c r="M232" s="448"/>
      <c r="N232" s="448"/>
      <c r="O232" s="427"/>
    </row>
    <row r="233" spans="1:18" ht="16.8" customHeight="1" thickBot="1" x14ac:dyDescent="0.35">
      <c r="A233" s="449"/>
      <c r="B233" s="450"/>
      <c r="C233" s="450"/>
      <c r="D233" s="450"/>
      <c r="E233" s="450"/>
      <c r="F233" s="450"/>
      <c r="G233" s="450"/>
      <c r="H233" s="450"/>
      <c r="I233" s="450"/>
      <c r="J233" s="450"/>
      <c r="K233" s="450"/>
      <c r="L233" s="450"/>
      <c r="M233" s="450"/>
      <c r="N233" s="450"/>
      <c r="O233" s="427"/>
    </row>
    <row r="234" spans="1:18" ht="27.6" x14ac:dyDescent="0.3">
      <c r="A234" s="451" t="s">
        <v>815</v>
      </c>
      <c r="B234" s="452" t="s">
        <v>1058</v>
      </c>
      <c r="C234" s="453" t="s">
        <v>1057</v>
      </c>
      <c r="D234" s="453" t="s">
        <v>1039</v>
      </c>
      <c r="E234" s="453" t="s">
        <v>1038</v>
      </c>
      <c r="F234" s="453" t="s">
        <v>1037</v>
      </c>
      <c r="G234" s="453" t="s">
        <v>707</v>
      </c>
      <c r="H234" s="453" t="s">
        <v>708</v>
      </c>
      <c r="I234" s="453" t="s">
        <v>709</v>
      </c>
      <c r="J234" s="453" t="s">
        <v>710</v>
      </c>
      <c r="K234" s="453" t="s">
        <v>711</v>
      </c>
      <c r="L234" s="453" t="s">
        <v>712</v>
      </c>
      <c r="M234" s="453" t="s">
        <v>713</v>
      </c>
      <c r="N234" s="454" t="s">
        <v>714</v>
      </c>
      <c r="O234" s="427"/>
    </row>
    <row r="235" spans="1:18" ht="10.199999999999999" customHeight="1" thickBot="1" x14ac:dyDescent="0.35">
      <c r="A235" s="455"/>
      <c r="B235" s="456"/>
      <c r="C235" s="457"/>
      <c r="D235" s="457"/>
      <c r="E235" s="457"/>
      <c r="F235" s="457"/>
      <c r="G235" s="457"/>
      <c r="H235" s="457"/>
      <c r="I235" s="457"/>
      <c r="J235" s="457"/>
      <c r="K235" s="457"/>
      <c r="L235" s="457"/>
      <c r="M235" s="457"/>
      <c r="N235" s="458"/>
      <c r="O235" s="427"/>
    </row>
    <row r="236" spans="1:18" ht="16.8" customHeight="1" x14ac:dyDescent="0.3">
      <c r="A236" s="459" t="s">
        <v>816</v>
      </c>
      <c r="B236" s="416"/>
      <c r="C236" s="416"/>
      <c r="D236" s="416"/>
      <c r="E236" s="416"/>
      <c r="F236" s="416">
        <v>30675</v>
      </c>
      <c r="G236" s="416">
        <v>72272</v>
      </c>
      <c r="H236" s="416"/>
      <c r="I236" s="416"/>
      <c r="J236" s="416"/>
      <c r="K236" s="416"/>
      <c r="L236" s="416"/>
      <c r="M236" s="416"/>
      <c r="N236" s="460">
        <f>SUM(B236:M236)</f>
        <v>102947</v>
      </c>
      <c r="O236" s="427" t="s">
        <v>377</v>
      </c>
    </row>
    <row r="237" spans="1:18" ht="16.8" customHeight="1" thickBot="1" x14ac:dyDescent="0.35">
      <c r="A237" s="461" t="s">
        <v>817</v>
      </c>
      <c r="B237" s="417"/>
      <c r="C237" s="417"/>
      <c r="D237" s="417"/>
      <c r="E237" s="417"/>
      <c r="F237" s="417">
        <v>2038</v>
      </c>
      <c r="G237" s="417">
        <v>5828</v>
      </c>
      <c r="H237" s="417"/>
      <c r="I237" s="417"/>
      <c r="J237" s="417"/>
      <c r="K237" s="417"/>
      <c r="L237" s="417"/>
      <c r="M237" s="417"/>
      <c r="N237" s="462">
        <f>SUM(B237:M237)</f>
        <v>7866</v>
      </c>
      <c r="O237" s="427" t="s">
        <v>417</v>
      </c>
    </row>
    <row r="239" spans="1:18" s="470" customFormat="1" ht="13.8" x14ac:dyDescent="0.25">
      <c r="A239" s="466" t="s">
        <v>1060</v>
      </c>
      <c r="B239" s="467"/>
      <c r="C239" s="467"/>
      <c r="D239" s="467"/>
      <c r="E239" s="467"/>
      <c r="F239" s="468"/>
      <c r="G239" s="467"/>
      <c r="H239" s="467"/>
      <c r="I239" s="467"/>
      <c r="J239" s="467"/>
      <c r="K239" s="467"/>
      <c r="L239" s="467"/>
      <c r="M239" s="467"/>
      <c r="N239" s="467"/>
      <c r="O239" s="469"/>
      <c r="P239" s="469"/>
      <c r="Q239" s="469"/>
      <c r="R239" s="469"/>
    </row>
    <row r="240" spans="1:18" s="465" customFormat="1" ht="19.5" customHeight="1" x14ac:dyDescent="0.3">
      <c r="A240" s="558" t="s">
        <v>1059</v>
      </c>
      <c r="B240" s="558"/>
      <c r="C240" s="558"/>
      <c r="D240" s="558"/>
      <c r="E240" s="558"/>
      <c r="F240" s="558"/>
      <c r="G240" s="558"/>
      <c r="H240" s="558"/>
      <c r="I240" s="558"/>
      <c r="J240" s="558"/>
      <c r="K240" s="558"/>
      <c r="L240" s="558"/>
      <c r="M240" s="558"/>
      <c r="N240" s="558"/>
    </row>
  </sheetData>
  <mergeCells count="3">
    <mergeCell ref="A1:N1"/>
    <mergeCell ref="A2:N2"/>
    <mergeCell ref="A240:N240"/>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0"/>
  <sheetViews>
    <sheetView workbookViewId="0">
      <selection sqref="A1:O1"/>
    </sheetView>
  </sheetViews>
  <sheetFormatPr defaultRowHeight="13.2" x14ac:dyDescent="0.25"/>
  <cols>
    <col min="1" max="1" width="25.77734375" style="297" customWidth="1"/>
    <col min="14" max="14" width="8.88671875" style="297" customWidth="1"/>
    <col min="15" max="15" width="38.88671875" style="317" customWidth="1"/>
  </cols>
  <sheetData>
    <row r="1" spans="1:15" ht="15.6" x14ac:dyDescent="0.25">
      <c r="A1" s="471" t="s">
        <v>820</v>
      </c>
      <c r="B1" s="471"/>
      <c r="C1" s="471"/>
      <c r="D1" s="471"/>
      <c r="E1" s="471"/>
      <c r="F1" s="471"/>
      <c r="G1" s="471"/>
      <c r="H1" s="471"/>
      <c r="I1" s="471"/>
      <c r="J1" s="471"/>
      <c r="K1" s="471"/>
      <c r="L1" s="471"/>
      <c r="M1" s="471"/>
      <c r="N1" s="471"/>
      <c r="O1" s="471"/>
    </row>
    <row r="2" spans="1:15" x14ac:dyDescent="0.25">
      <c r="A2" s="298"/>
      <c r="B2" s="1"/>
      <c r="C2" s="1"/>
      <c r="D2" s="1"/>
      <c r="E2" s="1"/>
      <c r="F2" s="1"/>
      <c r="G2" s="1"/>
      <c r="H2" s="1"/>
      <c r="I2" s="1"/>
      <c r="J2" s="1"/>
      <c r="K2" s="1"/>
      <c r="L2" s="1"/>
      <c r="M2" s="1"/>
      <c r="N2" s="298"/>
      <c r="O2" s="1"/>
    </row>
    <row r="3" spans="1:15" ht="13.8" x14ac:dyDescent="0.25">
      <c r="A3" s="479" t="s">
        <v>384</v>
      </c>
      <c r="B3" s="479"/>
      <c r="C3" s="479"/>
      <c r="D3" s="479"/>
      <c r="E3" s="479"/>
      <c r="F3" s="479"/>
      <c r="G3" s="479"/>
      <c r="H3" s="479"/>
      <c r="I3" s="479"/>
      <c r="J3" s="479"/>
      <c r="K3" s="479"/>
      <c r="L3" s="479"/>
      <c r="M3" s="479"/>
      <c r="N3" s="479"/>
      <c r="O3" s="479"/>
    </row>
    <row r="4" spans="1:15" ht="13.8" thickBot="1" x14ac:dyDescent="0.3">
      <c r="A4" s="298"/>
      <c r="B4" s="1"/>
      <c r="C4" s="1"/>
      <c r="D4" s="1"/>
      <c r="E4" s="1"/>
      <c r="F4" s="1"/>
      <c r="G4" s="1"/>
      <c r="H4" s="1"/>
      <c r="I4" s="1"/>
      <c r="J4" s="1"/>
      <c r="K4" s="1"/>
      <c r="L4" s="1"/>
      <c r="M4" s="1"/>
      <c r="N4" s="298"/>
      <c r="O4" s="1"/>
    </row>
    <row r="5" spans="1:15" s="288" customFormat="1" ht="15.6" x14ac:dyDescent="0.25">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0" t="s">
        <v>40</v>
      </c>
    </row>
    <row r="6" spans="1:15" s="291" customFormat="1" ht="13.95" customHeight="1" thickBot="1" x14ac:dyDescent="0.3">
      <c r="A6" s="315" t="s">
        <v>40</v>
      </c>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1"/>
    </row>
    <row r="7" spans="1:15" s="32" customFormat="1" ht="13.95" customHeight="1" x14ac:dyDescent="0.25">
      <c r="A7" s="295"/>
      <c r="N7" s="324"/>
      <c r="O7" s="157"/>
    </row>
    <row r="8" spans="1:15" x14ac:dyDescent="0.25">
      <c r="A8" s="294" t="s">
        <v>0</v>
      </c>
      <c r="B8" s="7">
        <v>102847</v>
      </c>
      <c r="C8" s="7">
        <v>27925</v>
      </c>
      <c r="D8" s="7">
        <v>46767</v>
      </c>
      <c r="E8" s="7">
        <v>146079</v>
      </c>
      <c r="F8" s="7">
        <v>249082</v>
      </c>
      <c r="G8" s="7">
        <v>230632</v>
      </c>
      <c r="H8" s="7">
        <v>256950</v>
      </c>
      <c r="I8" s="7">
        <v>340430</v>
      </c>
      <c r="J8" s="7">
        <v>291033</v>
      </c>
      <c r="K8" s="7">
        <v>249591</v>
      </c>
      <c r="L8" s="7">
        <v>72806</v>
      </c>
      <c r="M8" s="7">
        <v>47745</v>
      </c>
      <c r="N8" s="320">
        <v>2061887</v>
      </c>
      <c r="O8" s="5" t="s">
        <v>251</v>
      </c>
    </row>
    <row r="9" spans="1:15" x14ac:dyDescent="0.25">
      <c r="A9" s="294" t="s">
        <v>2</v>
      </c>
      <c r="B9" s="6">
        <v>156</v>
      </c>
      <c r="C9" s="6">
        <v>176</v>
      </c>
      <c r="D9" s="6">
        <v>281</v>
      </c>
      <c r="E9" s="7">
        <v>1351</v>
      </c>
      <c r="F9" s="7">
        <v>1365</v>
      </c>
      <c r="G9" s="7">
        <v>1611</v>
      </c>
      <c r="H9" s="7">
        <v>1329</v>
      </c>
      <c r="I9" s="7">
        <v>1848</v>
      </c>
      <c r="J9" s="7">
        <v>1446</v>
      </c>
      <c r="K9" s="7">
        <v>1489</v>
      </c>
      <c r="L9" s="6">
        <v>576</v>
      </c>
      <c r="M9" s="6">
        <v>289</v>
      </c>
      <c r="N9" s="320">
        <v>11917</v>
      </c>
      <c r="O9" s="5" t="s">
        <v>41</v>
      </c>
    </row>
    <row r="10" spans="1:15" x14ac:dyDescent="0.25">
      <c r="A10" s="296" t="s">
        <v>3</v>
      </c>
      <c r="B10" s="9">
        <v>24</v>
      </c>
      <c r="C10" s="9">
        <v>23</v>
      </c>
      <c r="D10" s="9">
        <v>59</v>
      </c>
      <c r="E10" s="9">
        <v>205</v>
      </c>
      <c r="F10" s="9">
        <v>185</v>
      </c>
      <c r="G10" s="9">
        <v>226</v>
      </c>
      <c r="H10" s="9">
        <v>196</v>
      </c>
      <c r="I10" s="9">
        <v>325</v>
      </c>
      <c r="J10" s="9">
        <v>218</v>
      </c>
      <c r="K10" s="9">
        <v>169</v>
      </c>
      <c r="L10" s="9">
        <v>50</v>
      </c>
      <c r="M10" s="9">
        <v>24</v>
      </c>
      <c r="N10" s="320">
        <v>1704</v>
      </c>
      <c r="O10" s="8" t="s">
        <v>42</v>
      </c>
    </row>
    <row r="11" spans="1:15" x14ac:dyDescent="0.25">
      <c r="A11" s="296" t="s">
        <v>4</v>
      </c>
      <c r="B11" s="9">
        <v>132</v>
      </c>
      <c r="C11" s="9">
        <v>153</v>
      </c>
      <c r="D11" s="9">
        <v>222</v>
      </c>
      <c r="E11" s="10">
        <v>1146</v>
      </c>
      <c r="F11" s="10">
        <v>1180</v>
      </c>
      <c r="G11" s="10">
        <v>1385</v>
      </c>
      <c r="H11" s="10">
        <v>1133</v>
      </c>
      <c r="I11" s="10">
        <v>1523</v>
      </c>
      <c r="J11" s="10">
        <v>1228</v>
      </c>
      <c r="K11" s="10">
        <v>1320</v>
      </c>
      <c r="L11" s="9">
        <v>526</v>
      </c>
      <c r="M11" s="9">
        <v>265</v>
      </c>
      <c r="N11" s="320">
        <v>10213</v>
      </c>
      <c r="O11" s="8" t="s">
        <v>43</v>
      </c>
    </row>
    <row r="12" spans="1:15" x14ac:dyDescent="0.25">
      <c r="A12" s="294" t="s">
        <v>5</v>
      </c>
      <c r="B12" s="6">
        <v>18</v>
      </c>
      <c r="C12" s="6">
        <v>16</v>
      </c>
      <c r="D12" s="6">
        <v>68</v>
      </c>
      <c r="E12" s="6">
        <v>69</v>
      </c>
      <c r="F12" s="6">
        <v>72</v>
      </c>
      <c r="G12" s="6">
        <v>132</v>
      </c>
      <c r="H12" s="6">
        <v>152</v>
      </c>
      <c r="I12" s="6">
        <v>219</v>
      </c>
      <c r="J12" s="6">
        <v>137</v>
      </c>
      <c r="K12" s="6">
        <v>86</v>
      </c>
      <c r="L12" s="6">
        <v>40</v>
      </c>
      <c r="M12" s="6">
        <v>22</v>
      </c>
      <c r="N12" s="320">
        <v>1031</v>
      </c>
      <c r="O12" s="5" t="s">
        <v>44</v>
      </c>
    </row>
    <row r="13" spans="1:15" x14ac:dyDescent="0.25">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5">
      <c r="A14" s="296" t="s">
        <v>7</v>
      </c>
      <c r="B14" s="9">
        <v>14</v>
      </c>
      <c r="C14" s="9">
        <v>11</v>
      </c>
      <c r="D14" s="9">
        <v>11</v>
      </c>
      <c r="E14" s="9">
        <v>51</v>
      </c>
      <c r="F14" s="9">
        <v>47</v>
      </c>
      <c r="G14" s="9">
        <v>59</v>
      </c>
      <c r="H14" s="9">
        <v>64</v>
      </c>
      <c r="I14" s="9">
        <v>109</v>
      </c>
      <c r="J14" s="9">
        <v>75</v>
      </c>
      <c r="K14" s="9">
        <v>57</v>
      </c>
      <c r="L14" s="9">
        <v>30</v>
      </c>
      <c r="M14" s="9">
        <v>11</v>
      </c>
      <c r="N14" s="321">
        <v>539</v>
      </c>
      <c r="O14" s="8" t="s">
        <v>46</v>
      </c>
    </row>
    <row r="15" spans="1:15" x14ac:dyDescent="0.25">
      <c r="A15" s="296" t="s">
        <v>253</v>
      </c>
      <c r="B15" s="9">
        <v>4</v>
      </c>
      <c r="C15" s="9">
        <v>5</v>
      </c>
      <c r="D15" s="9">
        <v>57</v>
      </c>
      <c r="E15" s="9">
        <v>18</v>
      </c>
      <c r="F15" s="9">
        <v>25</v>
      </c>
      <c r="G15" s="9">
        <v>73</v>
      </c>
      <c r="H15" s="9">
        <v>88</v>
      </c>
      <c r="I15" s="9">
        <v>110</v>
      </c>
      <c r="J15" s="9">
        <v>62</v>
      </c>
      <c r="K15" s="9">
        <v>29</v>
      </c>
      <c r="L15" s="9">
        <v>10</v>
      </c>
      <c r="M15" s="9">
        <v>11</v>
      </c>
      <c r="N15" s="321">
        <v>492</v>
      </c>
      <c r="O15" s="8" t="s">
        <v>262</v>
      </c>
    </row>
    <row r="16" spans="1:15" x14ac:dyDescent="0.25">
      <c r="A16" s="294" t="s">
        <v>8</v>
      </c>
      <c r="B16" s="6">
        <v>37</v>
      </c>
      <c r="C16" s="6">
        <v>72</v>
      </c>
      <c r="D16" s="6">
        <v>49</v>
      </c>
      <c r="E16" s="6">
        <v>258</v>
      </c>
      <c r="F16" s="6">
        <v>806</v>
      </c>
      <c r="G16" s="6">
        <v>676</v>
      </c>
      <c r="H16" s="6">
        <v>442</v>
      </c>
      <c r="I16" s="6">
        <v>697</v>
      </c>
      <c r="J16" s="6">
        <v>662</v>
      </c>
      <c r="K16" s="6">
        <v>490</v>
      </c>
      <c r="L16" s="6">
        <v>55</v>
      </c>
      <c r="M16" s="6">
        <v>60</v>
      </c>
      <c r="N16" s="320">
        <v>4304</v>
      </c>
      <c r="O16" s="5" t="s">
        <v>47</v>
      </c>
    </row>
    <row r="17" spans="1:15" x14ac:dyDescent="0.25">
      <c r="A17" s="296" t="s">
        <v>9</v>
      </c>
      <c r="B17" s="9">
        <v>37</v>
      </c>
      <c r="C17" s="9">
        <v>72</v>
      </c>
      <c r="D17" s="9">
        <v>49</v>
      </c>
      <c r="E17" s="9">
        <v>258</v>
      </c>
      <c r="F17" s="9">
        <v>806</v>
      </c>
      <c r="G17" s="9">
        <v>676</v>
      </c>
      <c r="H17" s="9">
        <v>442</v>
      </c>
      <c r="I17" s="9">
        <v>697</v>
      </c>
      <c r="J17" s="9">
        <v>662</v>
      </c>
      <c r="K17" s="9">
        <v>490</v>
      </c>
      <c r="L17" s="9">
        <v>55</v>
      </c>
      <c r="M17" s="9">
        <v>60</v>
      </c>
      <c r="N17" s="320">
        <v>4304</v>
      </c>
      <c r="O17" s="8" t="s">
        <v>48</v>
      </c>
    </row>
    <row r="18" spans="1:15" x14ac:dyDescent="0.25">
      <c r="A18" s="294" t="s">
        <v>10</v>
      </c>
      <c r="B18" s="7">
        <v>89990</v>
      </c>
      <c r="C18" s="7">
        <v>9961</v>
      </c>
      <c r="D18" s="7">
        <v>15088</v>
      </c>
      <c r="E18" s="7">
        <v>33850</v>
      </c>
      <c r="F18" s="7">
        <v>48581</v>
      </c>
      <c r="G18" s="7">
        <v>46446</v>
      </c>
      <c r="H18" s="7">
        <v>45862</v>
      </c>
      <c r="I18" s="7">
        <v>51744</v>
      </c>
      <c r="J18" s="7">
        <v>52157</v>
      </c>
      <c r="K18" s="7">
        <v>56002</v>
      </c>
      <c r="L18" s="7">
        <v>33955</v>
      </c>
      <c r="M18" s="7">
        <v>31774</v>
      </c>
      <c r="N18" s="320">
        <v>515410</v>
      </c>
      <c r="O18" s="5" t="s">
        <v>49</v>
      </c>
    </row>
    <row r="19" spans="1:15" x14ac:dyDescent="0.25">
      <c r="A19" s="296" t="s">
        <v>22</v>
      </c>
      <c r="B19" s="9">
        <v>738</v>
      </c>
      <c r="C19" s="9">
        <v>644</v>
      </c>
      <c r="D19" s="10">
        <v>1000</v>
      </c>
      <c r="E19" s="9">
        <v>670</v>
      </c>
      <c r="F19" s="10">
        <v>1002</v>
      </c>
      <c r="G19" s="10">
        <v>1069</v>
      </c>
      <c r="H19" s="9">
        <v>851</v>
      </c>
      <c r="I19" s="9">
        <v>0</v>
      </c>
      <c r="J19" s="10">
        <v>1043</v>
      </c>
      <c r="K19" s="9">
        <v>857</v>
      </c>
      <c r="L19" s="9">
        <v>941</v>
      </c>
      <c r="M19" s="9">
        <v>708</v>
      </c>
      <c r="N19" s="320">
        <v>9523</v>
      </c>
      <c r="O19" s="8" t="s">
        <v>61</v>
      </c>
    </row>
    <row r="20" spans="1:15" x14ac:dyDescent="0.25">
      <c r="A20" s="296" t="s">
        <v>15</v>
      </c>
      <c r="B20" s="9">
        <v>59</v>
      </c>
      <c r="C20" s="9">
        <v>138</v>
      </c>
      <c r="D20" s="9">
        <v>127</v>
      </c>
      <c r="E20" s="9">
        <v>238</v>
      </c>
      <c r="F20" s="9">
        <v>228</v>
      </c>
      <c r="G20" s="9">
        <v>246</v>
      </c>
      <c r="H20" s="9">
        <v>284</v>
      </c>
      <c r="I20" s="9">
        <v>269</v>
      </c>
      <c r="J20" s="9">
        <v>289</v>
      </c>
      <c r="K20" s="9">
        <v>288</v>
      </c>
      <c r="L20" s="9">
        <v>162</v>
      </c>
      <c r="M20" s="9">
        <v>137</v>
      </c>
      <c r="N20" s="320">
        <v>2465</v>
      </c>
      <c r="O20" s="8" t="s">
        <v>54</v>
      </c>
    </row>
    <row r="21" spans="1:15" x14ac:dyDescent="0.25">
      <c r="A21" s="296" t="s">
        <v>295</v>
      </c>
      <c r="B21" s="9">
        <v>616</v>
      </c>
      <c r="C21" s="9">
        <v>730</v>
      </c>
      <c r="D21" s="10">
        <v>1465</v>
      </c>
      <c r="E21" s="10">
        <v>1870</v>
      </c>
      <c r="F21" s="10">
        <v>2553</v>
      </c>
      <c r="G21" s="10">
        <v>1986</v>
      </c>
      <c r="H21" s="10">
        <v>1767</v>
      </c>
      <c r="I21" s="10">
        <v>1931</v>
      </c>
      <c r="J21" s="10">
        <v>1888</v>
      </c>
      <c r="K21" s="10">
        <v>1773</v>
      </c>
      <c r="L21" s="9">
        <v>771</v>
      </c>
      <c r="M21" s="9">
        <v>711</v>
      </c>
      <c r="N21" s="320">
        <v>18061</v>
      </c>
      <c r="O21" s="8" t="s">
        <v>263</v>
      </c>
    </row>
    <row r="22" spans="1:15" x14ac:dyDescent="0.25">
      <c r="A22" s="296" t="s">
        <v>12</v>
      </c>
      <c r="B22" s="10">
        <v>4949</v>
      </c>
      <c r="C22" s="10">
        <v>7268</v>
      </c>
      <c r="D22" s="10">
        <v>10498</v>
      </c>
      <c r="E22" s="10">
        <v>25809</v>
      </c>
      <c r="F22" s="10">
        <v>37501</v>
      </c>
      <c r="G22" s="10">
        <v>33399</v>
      </c>
      <c r="H22" s="10">
        <v>35557</v>
      </c>
      <c r="I22" s="10">
        <v>41795</v>
      </c>
      <c r="J22" s="10">
        <v>41001</v>
      </c>
      <c r="K22" s="10">
        <v>35441</v>
      </c>
      <c r="L22" s="10">
        <v>9838</v>
      </c>
      <c r="M22" s="10">
        <v>6563</v>
      </c>
      <c r="N22" s="320">
        <v>289619</v>
      </c>
      <c r="O22" s="8" t="s">
        <v>51</v>
      </c>
    </row>
    <row r="23" spans="1:15" x14ac:dyDescent="0.25">
      <c r="A23" s="296" t="s">
        <v>16</v>
      </c>
      <c r="B23" s="9">
        <v>0</v>
      </c>
      <c r="C23" s="9">
        <v>0</v>
      </c>
      <c r="D23" s="9">
        <v>0</v>
      </c>
      <c r="E23" s="9">
        <v>0</v>
      </c>
      <c r="F23" s="9">
        <v>0</v>
      </c>
      <c r="G23" s="9">
        <v>0</v>
      </c>
      <c r="H23" s="9">
        <v>0</v>
      </c>
      <c r="I23" s="9">
        <v>0</v>
      </c>
      <c r="J23" s="9">
        <v>0</v>
      </c>
      <c r="K23" s="9">
        <v>0</v>
      </c>
      <c r="L23" s="9">
        <v>0</v>
      </c>
      <c r="M23" s="9">
        <v>0</v>
      </c>
      <c r="N23" s="321">
        <v>0</v>
      </c>
      <c r="O23" s="8" t="s">
        <v>55</v>
      </c>
    </row>
    <row r="24" spans="1:15" x14ac:dyDescent="0.25">
      <c r="A24" s="296" t="s">
        <v>19</v>
      </c>
      <c r="B24" s="9">
        <v>132</v>
      </c>
      <c r="C24" s="9">
        <v>158</v>
      </c>
      <c r="D24" s="9">
        <v>320</v>
      </c>
      <c r="E24" s="9">
        <v>265</v>
      </c>
      <c r="F24" s="9">
        <v>390</v>
      </c>
      <c r="G24" s="9">
        <v>320</v>
      </c>
      <c r="H24" s="9">
        <v>265</v>
      </c>
      <c r="I24" s="9">
        <v>330</v>
      </c>
      <c r="J24" s="9">
        <v>350</v>
      </c>
      <c r="K24" s="9">
        <v>283</v>
      </c>
      <c r="L24" s="9">
        <v>187</v>
      </c>
      <c r="M24" s="9">
        <v>120</v>
      </c>
      <c r="N24" s="320">
        <v>3120</v>
      </c>
      <c r="O24" s="8" t="s">
        <v>58</v>
      </c>
    </row>
    <row r="25" spans="1:15" x14ac:dyDescent="0.25">
      <c r="A25" s="296" t="s">
        <v>23</v>
      </c>
      <c r="B25" s="9">
        <v>0</v>
      </c>
      <c r="C25" s="9">
        <v>0</v>
      </c>
      <c r="D25" s="9">
        <v>0</v>
      </c>
      <c r="E25" s="9">
        <v>0</v>
      </c>
      <c r="F25" s="9">
        <v>0</v>
      </c>
      <c r="G25" s="10">
        <v>2984</v>
      </c>
      <c r="H25" s="10">
        <v>3506</v>
      </c>
      <c r="I25" s="10">
        <v>3090</v>
      </c>
      <c r="J25" s="10">
        <v>3268</v>
      </c>
      <c r="K25" s="10">
        <v>6345</v>
      </c>
      <c r="L25" s="10">
        <v>11503</v>
      </c>
      <c r="M25" s="10">
        <v>11156</v>
      </c>
      <c r="N25" s="320">
        <v>41852</v>
      </c>
      <c r="O25" s="8" t="s">
        <v>62</v>
      </c>
    </row>
    <row r="26" spans="1:15" x14ac:dyDescent="0.25">
      <c r="A26" s="296" t="s">
        <v>20</v>
      </c>
      <c r="B26" s="9">
        <v>47</v>
      </c>
      <c r="C26" s="9">
        <v>15</v>
      </c>
      <c r="D26" s="9">
        <v>42</v>
      </c>
      <c r="E26" s="9">
        <v>217</v>
      </c>
      <c r="F26" s="9">
        <v>873</v>
      </c>
      <c r="G26" s="10">
        <v>1107</v>
      </c>
      <c r="H26" s="10">
        <v>1107</v>
      </c>
      <c r="I26" s="10">
        <v>1779</v>
      </c>
      <c r="J26" s="10">
        <v>1005</v>
      </c>
      <c r="K26" s="9">
        <v>347</v>
      </c>
      <c r="L26" s="9">
        <v>44</v>
      </c>
      <c r="M26" s="9">
        <v>18</v>
      </c>
      <c r="N26" s="320">
        <v>6601</v>
      </c>
      <c r="O26" s="8" t="s">
        <v>59</v>
      </c>
    </row>
    <row r="27" spans="1:15" x14ac:dyDescent="0.25">
      <c r="A27" s="296" t="s">
        <v>296</v>
      </c>
      <c r="B27" s="10">
        <v>82665</v>
      </c>
      <c r="C27" s="9">
        <v>0</v>
      </c>
      <c r="D27" s="9">
        <v>0</v>
      </c>
      <c r="E27" s="10">
        <v>2579</v>
      </c>
      <c r="F27" s="10">
        <v>3171</v>
      </c>
      <c r="G27" s="10">
        <v>3370</v>
      </c>
      <c r="H27" s="10">
        <v>1226</v>
      </c>
      <c r="I27" s="9">
        <v>939</v>
      </c>
      <c r="J27" s="10">
        <v>1000</v>
      </c>
      <c r="K27" s="10">
        <v>8241</v>
      </c>
      <c r="L27" s="10">
        <v>9585</v>
      </c>
      <c r="M27" s="10">
        <v>11787</v>
      </c>
      <c r="N27" s="320">
        <v>124563</v>
      </c>
      <c r="O27" s="8" t="s">
        <v>297</v>
      </c>
    </row>
    <row r="28" spans="1:15" x14ac:dyDescent="0.25">
      <c r="A28" s="296" t="s">
        <v>13</v>
      </c>
      <c r="B28" s="9">
        <v>159</v>
      </c>
      <c r="C28" s="9">
        <v>243</v>
      </c>
      <c r="D28" s="9">
        <v>335</v>
      </c>
      <c r="E28" s="9">
        <v>525</v>
      </c>
      <c r="F28" s="9">
        <v>606</v>
      </c>
      <c r="G28" s="9">
        <v>456</v>
      </c>
      <c r="H28" s="9">
        <v>422</v>
      </c>
      <c r="I28" s="9">
        <v>508</v>
      </c>
      <c r="J28" s="9">
        <v>648</v>
      </c>
      <c r="K28" s="9">
        <v>663</v>
      </c>
      <c r="L28" s="9">
        <v>197</v>
      </c>
      <c r="M28" s="9">
        <v>137</v>
      </c>
      <c r="N28" s="320">
        <v>4899</v>
      </c>
      <c r="O28" s="8" t="s">
        <v>52</v>
      </c>
    </row>
    <row r="29" spans="1:15" x14ac:dyDescent="0.25">
      <c r="A29" s="296" t="s">
        <v>17</v>
      </c>
      <c r="B29" s="9">
        <v>329</v>
      </c>
      <c r="C29" s="9">
        <v>424</v>
      </c>
      <c r="D29" s="9">
        <v>931</v>
      </c>
      <c r="E29" s="10">
        <v>1158</v>
      </c>
      <c r="F29" s="10">
        <v>1485</v>
      </c>
      <c r="G29" s="9">
        <v>939</v>
      </c>
      <c r="H29" s="9">
        <v>528</v>
      </c>
      <c r="I29" s="9">
        <v>732</v>
      </c>
      <c r="J29" s="10">
        <v>1084</v>
      </c>
      <c r="K29" s="10">
        <v>1220</v>
      </c>
      <c r="L29" s="9">
        <v>446</v>
      </c>
      <c r="M29" s="9">
        <v>184</v>
      </c>
      <c r="N29" s="320">
        <v>9460</v>
      </c>
      <c r="O29" s="8" t="s">
        <v>56</v>
      </c>
    </row>
    <row r="30" spans="1:15" x14ac:dyDescent="0.25">
      <c r="A30" s="296" t="s">
        <v>21</v>
      </c>
      <c r="B30" s="9">
        <v>106</v>
      </c>
      <c r="C30" s="9">
        <v>77</v>
      </c>
      <c r="D30" s="9">
        <v>134</v>
      </c>
      <c r="E30" s="9">
        <v>239</v>
      </c>
      <c r="F30" s="9">
        <v>302</v>
      </c>
      <c r="G30" s="9">
        <v>232</v>
      </c>
      <c r="H30" s="9">
        <v>40</v>
      </c>
      <c r="I30" s="9">
        <v>72</v>
      </c>
      <c r="J30" s="9">
        <v>273</v>
      </c>
      <c r="K30" s="9">
        <v>262</v>
      </c>
      <c r="L30" s="9">
        <v>110</v>
      </c>
      <c r="M30" s="9">
        <v>78</v>
      </c>
      <c r="N30" s="320">
        <v>1925</v>
      </c>
      <c r="O30" s="8" t="s">
        <v>60</v>
      </c>
    </row>
    <row r="31" spans="1:15" x14ac:dyDescent="0.25">
      <c r="A31" s="296" t="s">
        <v>18</v>
      </c>
      <c r="B31" s="9">
        <v>190</v>
      </c>
      <c r="C31" s="9">
        <v>264</v>
      </c>
      <c r="D31" s="9">
        <v>236</v>
      </c>
      <c r="E31" s="9">
        <v>280</v>
      </c>
      <c r="F31" s="9">
        <v>470</v>
      </c>
      <c r="G31" s="9">
        <v>338</v>
      </c>
      <c r="H31" s="9">
        <v>309</v>
      </c>
      <c r="I31" s="9">
        <v>299</v>
      </c>
      <c r="J31" s="9">
        <v>308</v>
      </c>
      <c r="K31" s="9">
        <v>282</v>
      </c>
      <c r="L31" s="9">
        <v>171</v>
      </c>
      <c r="M31" s="9">
        <v>175</v>
      </c>
      <c r="N31" s="320">
        <v>3322</v>
      </c>
      <c r="O31" s="8" t="s">
        <v>57</v>
      </c>
    </row>
    <row r="32" spans="1:15" x14ac:dyDescent="0.25">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5">
      <c r="A33" s="294" t="s">
        <v>258</v>
      </c>
      <c r="B33" s="6">
        <v>7</v>
      </c>
      <c r="C33" s="6">
        <v>7</v>
      </c>
      <c r="D33" s="6">
        <v>13</v>
      </c>
      <c r="E33" s="6">
        <v>55</v>
      </c>
      <c r="F33" s="6">
        <v>28</v>
      </c>
      <c r="G33" s="6">
        <v>19</v>
      </c>
      <c r="H33" s="6">
        <v>32</v>
      </c>
      <c r="I33" s="6">
        <v>50</v>
      </c>
      <c r="J33" s="6">
        <v>33</v>
      </c>
      <c r="K33" s="6">
        <v>29</v>
      </c>
      <c r="L33" s="6">
        <v>33</v>
      </c>
      <c r="M33" s="6">
        <v>18</v>
      </c>
      <c r="N33" s="321">
        <v>324</v>
      </c>
      <c r="O33" s="5" t="s">
        <v>64</v>
      </c>
    </row>
    <row r="34" spans="1:15" x14ac:dyDescent="0.25">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5">
      <c r="A35" s="296" t="s">
        <v>27</v>
      </c>
      <c r="B35" s="9">
        <v>7</v>
      </c>
      <c r="C35" s="9">
        <v>7</v>
      </c>
      <c r="D35" s="9">
        <v>13</v>
      </c>
      <c r="E35" s="9">
        <v>55</v>
      </c>
      <c r="F35" s="9">
        <v>28</v>
      </c>
      <c r="G35" s="9">
        <v>19</v>
      </c>
      <c r="H35" s="9">
        <v>32</v>
      </c>
      <c r="I35" s="9">
        <v>50</v>
      </c>
      <c r="J35" s="9">
        <v>33</v>
      </c>
      <c r="K35" s="9">
        <v>29</v>
      </c>
      <c r="L35" s="9">
        <v>33</v>
      </c>
      <c r="M35" s="9">
        <v>18</v>
      </c>
      <c r="N35" s="321">
        <v>324</v>
      </c>
      <c r="O35" s="8" t="s">
        <v>66</v>
      </c>
    </row>
    <row r="36" spans="1:15" x14ac:dyDescent="0.25">
      <c r="A36" s="294" t="s">
        <v>28</v>
      </c>
      <c r="B36" s="6">
        <v>121</v>
      </c>
      <c r="C36" s="6">
        <v>502</v>
      </c>
      <c r="D36" s="7">
        <v>1442</v>
      </c>
      <c r="E36" s="7">
        <v>5523</v>
      </c>
      <c r="F36" s="7">
        <v>7133</v>
      </c>
      <c r="G36" s="7">
        <v>3776</v>
      </c>
      <c r="H36" s="7">
        <v>3501</v>
      </c>
      <c r="I36" s="7">
        <v>4658</v>
      </c>
      <c r="J36" s="7">
        <v>5883</v>
      </c>
      <c r="K36" s="7">
        <v>5442</v>
      </c>
      <c r="L36" s="6">
        <v>924</v>
      </c>
      <c r="M36" s="6">
        <v>224</v>
      </c>
      <c r="N36" s="320">
        <v>39129</v>
      </c>
      <c r="O36" s="5" t="s">
        <v>67</v>
      </c>
    </row>
    <row r="37" spans="1:15" x14ac:dyDescent="0.25">
      <c r="A37" s="296" t="s">
        <v>29</v>
      </c>
      <c r="B37" s="9">
        <v>26</v>
      </c>
      <c r="C37" s="9">
        <v>164</v>
      </c>
      <c r="D37" s="9">
        <v>42</v>
      </c>
      <c r="E37" s="9">
        <v>169</v>
      </c>
      <c r="F37" s="9">
        <v>158</v>
      </c>
      <c r="G37" s="9">
        <v>106</v>
      </c>
      <c r="H37" s="9">
        <v>236</v>
      </c>
      <c r="I37" s="9">
        <v>333</v>
      </c>
      <c r="J37" s="9">
        <v>258</v>
      </c>
      <c r="K37" s="9">
        <v>252</v>
      </c>
      <c r="L37" s="9">
        <v>64</v>
      </c>
      <c r="M37" s="9">
        <v>14</v>
      </c>
      <c r="N37" s="320">
        <v>1822</v>
      </c>
      <c r="O37" s="8" t="s">
        <v>68</v>
      </c>
    </row>
    <row r="38" spans="1:15" x14ac:dyDescent="0.25">
      <c r="A38" s="296" t="s">
        <v>30</v>
      </c>
      <c r="B38" s="9">
        <v>95</v>
      </c>
      <c r="C38" s="9">
        <v>338</v>
      </c>
      <c r="D38" s="10">
        <v>1400</v>
      </c>
      <c r="E38" s="10">
        <v>5354</v>
      </c>
      <c r="F38" s="10">
        <v>6975</v>
      </c>
      <c r="G38" s="10">
        <v>3670</v>
      </c>
      <c r="H38" s="10">
        <v>3265</v>
      </c>
      <c r="I38" s="10">
        <v>4325</v>
      </c>
      <c r="J38" s="10">
        <v>5625</v>
      </c>
      <c r="K38" s="10">
        <v>5190</v>
      </c>
      <c r="L38" s="9">
        <v>860</v>
      </c>
      <c r="M38" s="9">
        <v>210</v>
      </c>
      <c r="N38" s="320">
        <v>37307</v>
      </c>
      <c r="O38" s="8" t="s">
        <v>69</v>
      </c>
    </row>
    <row r="39" spans="1:15" x14ac:dyDescent="0.25">
      <c r="A39" s="294" t="s">
        <v>259</v>
      </c>
      <c r="B39" s="6">
        <v>0</v>
      </c>
      <c r="C39" s="6">
        <v>26</v>
      </c>
      <c r="D39" s="6">
        <v>26</v>
      </c>
      <c r="E39" s="6">
        <v>54</v>
      </c>
      <c r="F39" s="6">
        <v>71</v>
      </c>
      <c r="G39" s="6">
        <v>93</v>
      </c>
      <c r="H39" s="6">
        <v>57</v>
      </c>
      <c r="I39" s="6">
        <v>113</v>
      </c>
      <c r="J39" s="6">
        <v>53</v>
      </c>
      <c r="K39" s="6">
        <v>41</v>
      </c>
      <c r="L39" s="6">
        <v>14</v>
      </c>
      <c r="M39" s="6">
        <v>11</v>
      </c>
      <c r="N39" s="321">
        <v>559</v>
      </c>
      <c r="O39" s="5" t="s">
        <v>265</v>
      </c>
    </row>
    <row r="40" spans="1:15" x14ac:dyDescent="0.25">
      <c r="A40" s="296" t="s">
        <v>260</v>
      </c>
      <c r="B40" s="9">
        <v>0</v>
      </c>
      <c r="C40" s="9">
        <v>26</v>
      </c>
      <c r="D40" s="9">
        <v>26</v>
      </c>
      <c r="E40" s="9">
        <v>54</v>
      </c>
      <c r="F40" s="9">
        <v>71</v>
      </c>
      <c r="G40" s="9">
        <v>93</v>
      </c>
      <c r="H40" s="9">
        <v>57</v>
      </c>
      <c r="I40" s="9">
        <v>113</v>
      </c>
      <c r="J40" s="9">
        <v>53</v>
      </c>
      <c r="K40" s="9">
        <v>41</v>
      </c>
      <c r="L40" s="9">
        <v>14</v>
      </c>
      <c r="M40" s="9">
        <v>11</v>
      </c>
      <c r="N40" s="321">
        <v>559</v>
      </c>
      <c r="O40" s="8" t="s">
        <v>266</v>
      </c>
    </row>
    <row r="41" spans="1:15" x14ac:dyDescent="0.25">
      <c r="A41" s="294" t="s">
        <v>31</v>
      </c>
      <c r="B41" s="7">
        <v>2802</v>
      </c>
      <c r="C41" s="7">
        <v>7502</v>
      </c>
      <c r="D41" s="7">
        <v>8321</v>
      </c>
      <c r="E41" s="7">
        <v>23165</v>
      </c>
      <c r="F41" s="7">
        <v>45636</v>
      </c>
      <c r="G41" s="7">
        <v>48343</v>
      </c>
      <c r="H41" s="7">
        <v>57880</v>
      </c>
      <c r="I41" s="7">
        <v>81078</v>
      </c>
      <c r="J41" s="7">
        <v>62889</v>
      </c>
      <c r="K41" s="7">
        <v>52292</v>
      </c>
      <c r="L41" s="7">
        <v>13150</v>
      </c>
      <c r="M41" s="7">
        <v>2707</v>
      </c>
      <c r="N41" s="320">
        <v>405765</v>
      </c>
      <c r="O41" s="5" t="s">
        <v>70</v>
      </c>
    </row>
    <row r="42" spans="1:15" x14ac:dyDescent="0.25">
      <c r="A42" s="296" t="s">
        <v>35</v>
      </c>
      <c r="B42" s="9">
        <v>500</v>
      </c>
      <c r="C42" s="9">
        <v>700</v>
      </c>
      <c r="D42" s="10">
        <v>2400</v>
      </c>
      <c r="E42" s="10">
        <v>4900</v>
      </c>
      <c r="F42" s="10">
        <v>9500</v>
      </c>
      <c r="G42" s="10">
        <v>9800</v>
      </c>
      <c r="H42" s="10">
        <v>11400</v>
      </c>
      <c r="I42" s="10">
        <v>15300</v>
      </c>
      <c r="J42" s="10">
        <v>11500</v>
      </c>
      <c r="K42" s="10">
        <v>9800</v>
      </c>
      <c r="L42" s="10">
        <v>2600</v>
      </c>
      <c r="M42" s="9">
        <v>900</v>
      </c>
      <c r="N42" s="320">
        <v>79300</v>
      </c>
      <c r="O42" s="8" t="s">
        <v>74</v>
      </c>
    </row>
    <row r="43" spans="1:15" x14ac:dyDescent="0.25">
      <c r="A43" s="296" t="s">
        <v>34</v>
      </c>
      <c r="B43" s="9">
        <v>200</v>
      </c>
      <c r="C43" s="9">
        <v>0</v>
      </c>
      <c r="D43" s="9">
        <v>0</v>
      </c>
      <c r="E43" s="9">
        <v>0</v>
      </c>
      <c r="F43" s="9">
        <v>0</v>
      </c>
      <c r="G43" s="9">
        <v>0</v>
      </c>
      <c r="H43" s="10">
        <v>3300</v>
      </c>
      <c r="I43" s="10">
        <v>6300</v>
      </c>
      <c r="J43" s="10">
        <v>4100</v>
      </c>
      <c r="K43" s="9">
        <v>294</v>
      </c>
      <c r="L43" s="9">
        <v>0</v>
      </c>
      <c r="M43" s="9">
        <v>0</v>
      </c>
      <c r="N43" s="320">
        <v>14194</v>
      </c>
      <c r="O43" s="8" t="s">
        <v>73</v>
      </c>
    </row>
    <row r="44" spans="1:15" x14ac:dyDescent="0.25">
      <c r="A44" s="296" t="s">
        <v>32</v>
      </c>
      <c r="B44" s="10">
        <v>2000</v>
      </c>
      <c r="C44" s="10">
        <v>6800</v>
      </c>
      <c r="D44" s="10">
        <v>5700</v>
      </c>
      <c r="E44" s="10">
        <v>17000</v>
      </c>
      <c r="F44" s="10">
        <v>32000</v>
      </c>
      <c r="G44" s="10">
        <v>33700</v>
      </c>
      <c r="H44" s="10">
        <v>38265</v>
      </c>
      <c r="I44" s="10">
        <v>53029</v>
      </c>
      <c r="J44" s="10">
        <v>41722</v>
      </c>
      <c r="K44" s="10">
        <v>38490</v>
      </c>
      <c r="L44" s="10">
        <v>10343</v>
      </c>
      <c r="M44" s="10">
        <v>1807</v>
      </c>
      <c r="N44" s="320">
        <v>280856</v>
      </c>
      <c r="O44" s="8" t="s">
        <v>71</v>
      </c>
    </row>
    <row r="45" spans="1:15" x14ac:dyDescent="0.25">
      <c r="A45" s="296" t="s">
        <v>36</v>
      </c>
      <c r="B45" s="9">
        <v>100</v>
      </c>
      <c r="C45" s="9">
        <v>0</v>
      </c>
      <c r="D45" s="9">
        <v>100</v>
      </c>
      <c r="E45" s="9">
        <v>500</v>
      </c>
      <c r="F45" s="9">
        <v>800</v>
      </c>
      <c r="G45" s="9">
        <v>600</v>
      </c>
      <c r="H45" s="9">
        <v>500</v>
      </c>
      <c r="I45" s="9">
        <v>800</v>
      </c>
      <c r="J45" s="9">
        <v>500</v>
      </c>
      <c r="K45" s="9">
        <v>600</v>
      </c>
      <c r="L45" s="9">
        <v>0</v>
      </c>
      <c r="M45" s="9">
        <v>0</v>
      </c>
      <c r="N45" s="320">
        <v>4500</v>
      </c>
      <c r="O45" s="8" t="s">
        <v>75</v>
      </c>
    </row>
    <row r="46" spans="1:15" x14ac:dyDescent="0.25">
      <c r="A46" s="296" t="s">
        <v>33</v>
      </c>
      <c r="B46" s="9">
        <v>0</v>
      </c>
      <c r="C46" s="9">
        <v>0</v>
      </c>
      <c r="D46" s="9">
        <v>118</v>
      </c>
      <c r="E46" s="9">
        <v>604</v>
      </c>
      <c r="F46" s="10">
        <v>2708</v>
      </c>
      <c r="G46" s="10">
        <v>3700</v>
      </c>
      <c r="H46" s="10">
        <v>3900</v>
      </c>
      <c r="I46" s="10">
        <v>4900</v>
      </c>
      <c r="J46" s="10">
        <v>4352</v>
      </c>
      <c r="K46" s="10">
        <v>2648</v>
      </c>
      <c r="L46" s="9">
        <v>207</v>
      </c>
      <c r="M46" s="9">
        <v>0</v>
      </c>
      <c r="N46" s="320">
        <v>23137</v>
      </c>
      <c r="O46" s="8" t="s">
        <v>72</v>
      </c>
    </row>
    <row r="47" spans="1:15" x14ac:dyDescent="0.25">
      <c r="A47" s="296" t="s">
        <v>37</v>
      </c>
      <c r="B47" s="9">
        <v>2</v>
      </c>
      <c r="C47" s="9">
        <v>2</v>
      </c>
      <c r="D47" s="9">
        <v>3</v>
      </c>
      <c r="E47" s="9">
        <v>161</v>
      </c>
      <c r="F47" s="9">
        <v>628</v>
      </c>
      <c r="G47" s="9">
        <v>543</v>
      </c>
      <c r="H47" s="9">
        <v>515</v>
      </c>
      <c r="I47" s="9">
        <v>749</v>
      </c>
      <c r="J47" s="9">
        <v>715</v>
      </c>
      <c r="K47" s="9">
        <v>460</v>
      </c>
      <c r="L47" s="9">
        <v>0</v>
      </c>
      <c r="M47" s="9">
        <v>0</v>
      </c>
      <c r="N47" s="320">
        <v>3778</v>
      </c>
      <c r="O47" s="8" t="s">
        <v>76</v>
      </c>
    </row>
    <row r="48" spans="1:15" x14ac:dyDescent="0.25">
      <c r="A48" s="294" t="s">
        <v>38</v>
      </c>
      <c r="B48" s="6">
        <v>0</v>
      </c>
      <c r="C48" s="6">
        <v>0</v>
      </c>
      <c r="D48" s="6">
        <v>0</v>
      </c>
      <c r="E48" s="6">
        <v>297</v>
      </c>
      <c r="F48" s="6">
        <v>407</v>
      </c>
      <c r="G48" s="7">
        <v>1054</v>
      </c>
      <c r="H48" s="7">
        <v>2453</v>
      </c>
      <c r="I48" s="7">
        <v>5150</v>
      </c>
      <c r="J48" s="6">
        <v>968</v>
      </c>
      <c r="K48" s="6">
        <v>53</v>
      </c>
      <c r="L48" s="6">
        <v>0</v>
      </c>
      <c r="M48" s="6">
        <v>0</v>
      </c>
      <c r="N48" s="320">
        <v>10382</v>
      </c>
      <c r="O48" s="5" t="s">
        <v>77</v>
      </c>
    </row>
    <row r="49" spans="1:15" x14ac:dyDescent="0.25">
      <c r="A49" s="296" t="s">
        <v>39</v>
      </c>
      <c r="B49" s="9">
        <v>0</v>
      </c>
      <c r="C49" s="9">
        <v>0</v>
      </c>
      <c r="D49" s="9">
        <v>0</v>
      </c>
      <c r="E49" s="9">
        <v>297</v>
      </c>
      <c r="F49" s="9">
        <v>407</v>
      </c>
      <c r="G49" s="10">
        <v>1054</v>
      </c>
      <c r="H49" s="10">
        <v>2453</v>
      </c>
      <c r="I49" s="10">
        <v>5150</v>
      </c>
      <c r="J49" s="9">
        <v>968</v>
      </c>
      <c r="K49" s="9">
        <v>53</v>
      </c>
      <c r="L49" s="9">
        <v>0</v>
      </c>
      <c r="M49" s="9">
        <v>0</v>
      </c>
      <c r="N49" s="320">
        <v>10382</v>
      </c>
      <c r="O49" s="8" t="s">
        <v>78</v>
      </c>
    </row>
    <row r="50" spans="1:15" x14ac:dyDescent="0.25">
      <c r="A50" s="294" t="s">
        <v>79</v>
      </c>
      <c r="B50" s="6">
        <v>53</v>
      </c>
      <c r="C50" s="6">
        <v>100</v>
      </c>
      <c r="D50" s="6">
        <v>210</v>
      </c>
      <c r="E50" s="6">
        <v>740</v>
      </c>
      <c r="F50" s="7">
        <v>1079</v>
      </c>
      <c r="G50" s="7">
        <v>1502</v>
      </c>
      <c r="H50" s="7">
        <v>1454</v>
      </c>
      <c r="I50" s="7">
        <v>2611</v>
      </c>
      <c r="J50" s="7">
        <v>1148</v>
      </c>
      <c r="K50" s="6">
        <v>736</v>
      </c>
      <c r="L50" s="6">
        <v>470</v>
      </c>
      <c r="M50" s="6">
        <v>175</v>
      </c>
      <c r="N50" s="320">
        <v>10278</v>
      </c>
      <c r="O50" s="5" t="s">
        <v>113</v>
      </c>
    </row>
    <row r="51" spans="1:15" x14ac:dyDescent="0.25">
      <c r="A51" s="296" t="s">
        <v>80</v>
      </c>
      <c r="B51" s="9">
        <v>40</v>
      </c>
      <c r="C51" s="9">
        <v>93</v>
      </c>
      <c r="D51" s="9">
        <v>184</v>
      </c>
      <c r="E51" s="9">
        <v>491</v>
      </c>
      <c r="F51" s="9">
        <v>800</v>
      </c>
      <c r="G51" s="9">
        <v>970</v>
      </c>
      <c r="H51" s="9">
        <v>633</v>
      </c>
      <c r="I51" s="9">
        <v>966</v>
      </c>
      <c r="J51" s="9">
        <v>609</v>
      </c>
      <c r="K51" s="9">
        <v>601</v>
      </c>
      <c r="L51" s="9">
        <v>424</v>
      </c>
      <c r="M51" s="9">
        <v>125</v>
      </c>
      <c r="N51" s="320">
        <v>5936</v>
      </c>
      <c r="O51" s="8" t="s">
        <v>114</v>
      </c>
    </row>
    <row r="52" spans="1:15" x14ac:dyDescent="0.25">
      <c r="A52" s="296" t="s">
        <v>81</v>
      </c>
      <c r="B52" s="9">
        <v>0</v>
      </c>
      <c r="C52" s="9">
        <v>0</v>
      </c>
      <c r="D52" s="9">
        <v>0</v>
      </c>
      <c r="E52" s="9">
        <v>28</v>
      </c>
      <c r="F52" s="9">
        <v>36</v>
      </c>
      <c r="G52" s="9">
        <v>69</v>
      </c>
      <c r="H52" s="9">
        <v>47</v>
      </c>
      <c r="I52" s="9">
        <v>73</v>
      </c>
      <c r="J52" s="9">
        <v>56</v>
      </c>
      <c r="K52" s="9">
        <v>0</v>
      </c>
      <c r="L52" s="9">
        <v>0</v>
      </c>
      <c r="M52" s="9">
        <v>0</v>
      </c>
      <c r="N52" s="321">
        <v>309</v>
      </c>
      <c r="O52" s="8" t="s">
        <v>115</v>
      </c>
    </row>
    <row r="53" spans="1:15" x14ac:dyDescent="0.25">
      <c r="A53" s="296" t="s">
        <v>82</v>
      </c>
      <c r="B53" s="9">
        <v>0</v>
      </c>
      <c r="C53" s="9">
        <v>0</v>
      </c>
      <c r="D53" s="9">
        <v>0</v>
      </c>
      <c r="E53" s="9">
        <v>139</v>
      </c>
      <c r="F53" s="9">
        <v>141</v>
      </c>
      <c r="G53" s="9">
        <v>319</v>
      </c>
      <c r="H53" s="9">
        <v>666</v>
      </c>
      <c r="I53" s="10">
        <v>1399</v>
      </c>
      <c r="J53" s="9">
        <v>333</v>
      </c>
      <c r="K53" s="9">
        <v>52</v>
      </c>
      <c r="L53" s="9">
        <v>0</v>
      </c>
      <c r="M53" s="9">
        <v>0</v>
      </c>
      <c r="N53" s="320">
        <v>3049</v>
      </c>
      <c r="O53" s="8" t="s">
        <v>116</v>
      </c>
    </row>
    <row r="54" spans="1:15" x14ac:dyDescent="0.25">
      <c r="A54" s="296" t="s">
        <v>83</v>
      </c>
      <c r="B54" s="9">
        <v>13</v>
      </c>
      <c r="C54" s="9">
        <v>7</v>
      </c>
      <c r="D54" s="9">
        <v>26</v>
      </c>
      <c r="E54" s="9">
        <v>82</v>
      </c>
      <c r="F54" s="9">
        <v>102</v>
      </c>
      <c r="G54" s="9">
        <v>144</v>
      </c>
      <c r="H54" s="9">
        <v>108</v>
      </c>
      <c r="I54" s="9">
        <v>173</v>
      </c>
      <c r="J54" s="9">
        <v>150</v>
      </c>
      <c r="K54" s="9">
        <v>83</v>
      </c>
      <c r="L54" s="9">
        <v>46</v>
      </c>
      <c r="M54" s="9">
        <v>50</v>
      </c>
      <c r="N54" s="321">
        <v>984</v>
      </c>
      <c r="O54" s="8" t="s">
        <v>117</v>
      </c>
    </row>
    <row r="55" spans="1:15" x14ac:dyDescent="0.25">
      <c r="A55" s="294" t="s">
        <v>84</v>
      </c>
      <c r="B55" s="6">
        <v>50</v>
      </c>
      <c r="C55" s="6">
        <v>0</v>
      </c>
      <c r="D55" s="6">
        <v>0</v>
      </c>
      <c r="E55" s="6">
        <v>388</v>
      </c>
      <c r="F55" s="6">
        <v>696</v>
      </c>
      <c r="G55" s="7">
        <v>1274</v>
      </c>
      <c r="H55" s="7">
        <v>1725</v>
      </c>
      <c r="I55" s="7">
        <v>2661</v>
      </c>
      <c r="J55" s="7">
        <v>2098</v>
      </c>
      <c r="K55" s="6">
        <v>577</v>
      </c>
      <c r="L55" s="6">
        <v>100</v>
      </c>
      <c r="M55" s="6">
        <v>0</v>
      </c>
      <c r="N55" s="320">
        <v>9569</v>
      </c>
      <c r="O55" s="5" t="s">
        <v>118</v>
      </c>
    </row>
    <row r="56" spans="1:15" x14ac:dyDescent="0.25">
      <c r="A56" s="296" t="s">
        <v>85</v>
      </c>
      <c r="B56" s="9">
        <v>50</v>
      </c>
      <c r="C56" s="9">
        <v>0</v>
      </c>
      <c r="D56" s="9">
        <v>0</v>
      </c>
      <c r="E56" s="9">
        <v>388</v>
      </c>
      <c r="F56" s="9">
        <v>696</v>
      </c>
      <c r="G56" s="10">
        <v>1274</v>
      </c>
      <c r="H56" s="10">
        <v>1725</v>
      </c>
      <c r="I56" s="10">
        <v>2661</v>
      </c>
      <c r="J56" s="10">
        <v>2098</v>
      </c>
      <c r="K56" s="9">
        <v>577</v>
      </c>
      <c r="L56" s="9">
        <v>100</v>
      </c>
      <c r="M56" s="9">
        <v>0</v>
      </c>
      <c r="N56" s="320">
        <v>9569</v>
      </c>
      <c r="O56" s="8" t="s">
        <v>119</v>
      </c>
    </row>
    <row r="57" spans="1:15" x14ac:dyDescent="0.25">
      <c r="A57" s="294" t="s">
        <v>86</v>
      </c>
      <c r="B57" s="7">
        <v>1048</v>
      </c>
      <c r="C57" s="6">
        <v>983</v>
      </c>
      <c r="D57" s="7">
        <v>2357</v>
      </c>
      <c r="E57" s="7">
        <v>10477</v>
      </c>
      <c r="F57" s="7">
        <v>17222</v>
      </c>
      <c r="G57" s="7">
        <v>12937</v>
      </c>
      <c r="H57" s="7">
        <v>14089</v>
      </c>
      <c r="I57" s="7">
        <v>20418</v>
      </c>
      <c r="J57" s="7">
        <v>17606</v>
      </c>
      <c r="K57" s="7">
        <v>17723</v>
      </c>
      <c r="L57" s="7">
        <v>3564</v>
      </c>
      <c r="M57" s="7">
        <v>1369</v>
      </c>
      <c r="N57" s="320">
        <v>119793</v>
      </c>
      <c r="O57" s="5" t="s">
        <v>120</v>
      </c>
    </row>
    <row r="58" spans="1:15" x14ac:dyDescent="0.25">
      <c r="A58" s="296" t="s">
        <v>87</v>
      </c>
      <c r="B58" s="10">
        <v>1039</v>
      </c>
      <c r="C58" s="9">
        <v>976</v>
      </c>
      <c r="D58" s="10">
        <v>2319</v>
      </c>
      <c r="E58" s="10">
        <v>10418</v>
      </c>
      <c r="F58" s="10">
        <v>17047</v>
      </c>
      <c r="G58" s="10">
        <v>12797</v>
      </c>
      <c r="H58" s="10">
        <v>13984</v>
      </c>
      <c r="I58" s="10">
        <v>20246</v>
      </c>
      <c r="J58" s="10">
        <v>17511</v>
      </c>
      <c r="K58" s="10">
        <v>17676</v>
      </c>
      <c r="L58" s="10">
        <v>3534</v>
      </c>
      <c r="M58" s="10">
        <v>1357</v>
      </c>
      <c r="N58" s="320">
        <v>118904</v>
      </c>
      <c r="O58" s="8" t="s">
        <v>121</v>
      </c>
    </row>
    <row r="59" spans="1:15" x14ac:dyDescent="0.25">
      <c r="A59" s="296" t="s">
        <v>267</v>
      </c>
      <c r="B59" s="9">
        <v>9</v>
      </c>
      <c r="C59" s="9">
        <v>7</v>
      </c>
      <c r="D59" s="9">
        <v>38</v>
      </c>
      <c r="E59" s="9">
        <v>59</v>
      </c>
      <c r="F59" s="9">
        <v>175</v>
      </c>
      <c r="G59" s="9">
        <v>140</v>
      </c>
      <c r="H59" s="9">
        <v>105</v>
      </c>
      <c r="I59" s="9">
        <v>172</v>
      </c>
      <c r="J59" s="9">
        <v>95</v>
      </c>
      <c r="K59" s="9">
        <v>47</v>
      </c>
      <c r="L59" s="9">
        <v>30</v>
      </c>
      <c r="M59" s="9">
        <v>12</v>
      </c>
      <c r="N59" s="321">
        <v>889</v>
      </c>
      <c r="O59" s="8" t="s">
        <v>268</v>
      </c>
    </row>
    <row r="60" spans="1:15" x14ac:dyDescent="0.25">
      <c r="A60" s="294" t="s">
        <v>88</v>
      </c>
      <c r="B60" s="6">
        <v>28</v>
      </c>
      <c r="C60" s="6">
        <v>15</v>
      </c>
      <c r="D60" s="6">
        <v>9</v>
      </c>
      <c r="E60" s="6">
        <v>32</v>
      </c>
      <c r="F60" s="6">
        <v>70</v>
      </c>
      <c r="G60" s="6">
        <v>104</v>
      </c>
      <c r="H60" s="6">
        <v>122</v>
      </c>
      <c r="I60" s="6">
        <v>100</v>
      </c>
      <c r="J60" s="6">
        <v>54</v>
      </c>
      <c r="K60" s="6">
        <v>46</v>
      </c>
      <c r="L60" s="6">
        <v>21</v>
      </c>
      <c r="M60" s="6">
        <v>17</v>
      </c>
      <c r="N60" s="321">
        <v>618</v>
      </c>
      <c r="O60" s="5" t="s">
        <v>122</v>
      </c>
    </row>
    <row r="61" spans="1:15" x14ac:dyDescent="0.25">
      <c r="A61" s="296" t="s">
        <v>89</v>
      </c>
      <c r="B61" s="9">
        <v>28</v>
      </c>
      <c r="C61" s="9">
        <v>15</v>
      </c>
      <c r="D61" s="9">
        <v>9</v>
      </c>
      <c r="E61" s="9">
        <v>32</v>
      </c>
      <c r="F61" s="9">
        <v>70</v>
      </c>
      <c r="G61" s="9">
        <v>104</v>
      </c>
      <c r="H61" s="9">
        <v>122</v>
      </c>
      <c r="I61" s="9">
        <v>100</v>
      </c>
      <c r="J61" s="9">
        <v>54</v>
      </c>
      <c r="K61" s="9">
        <v>46</v>
      </c>
      <c r="L61" s="9">
        <v>21</v>
      </c>
      <c r="M61" s="9">
        <v>17</v>
      </c>
      <c r="N61" s="321">
        <v>618</v>
      </c>
      <c r="O61" s="8" t="s">
        <v>123</v>
      </c>
    </row>
    <row r="62" spans="1:15" x14ac:dyDescent="0.25">
      <c r="A62" s="294" t="s">
        <v>90</v>
      </c>
      <c r="B62" s="7">
        <v>2500</v>
      </c>
      <c r="C62" s="7">
        <v>3100</v>
      </c>
      <c r="D62" s="7">
        <v>6200</v>
      </c>
      <c r="E62" s="7">
        <v>27800</v>
      </c>
      <c r="F62" s="7">
        <v>50500</v>
      </c>
      <c r="G62" s="7">
        <v>43700</v>
      </c>
      <c r="H62" s="7">
        <v>53900</v>
      </c>
      <c r="I62" s="7">
        <v>67900</v>
      </c>
      <c r="J62" s="7">
        <v>60800</v>
      </c>
      <c r="K62" s="7">
        <v>51200</v>
      </c>
      <c r="L62" s="7">
        <v>6200</v>
      </c>
      <c r="M62" s="7">
        <v>3100</v>
      </c>
      <c r="N62" s="320">
        <v>376900</v>
      </c>
      <c r="O62" s="5" t="s">
        <v>124</v>
      </c>
    </row>
    <row r="63" spans="1:15" x14ac:dyDescent="0.25">
      <c r="A63" s="296" t="s">
        <v>91</v>
      </c>
      <c r="B63" s="10">
        <v>2500</v>
      </c>
      <c r="C63" s="10">
        <v>3100</v>
      </c>
      <c r="D63" s="10">
        <v>6200</v>
      </c>
      <c r="E63" s="10">
        <v>27800</v>
      </c>
      <c r="F63" s="10">
        <v>50500</v>
      </c>
      <c r="G63" s="10">
        <v>43700</v>
      </c>
      <c r="H63" s="10">
        <v>53900</v>
      </c>
      <c r="I63" s="10">
        <v>67900</v>
      </c>
      <c r="J63" s="10">
        <v>60800</v>
      </c>
      <c r="K63" s="10">
        <v>51200</v>
      </c>
      <c r="L63" s="10">
        <v>6200</v>
      </c>
      <c r="M63" s="10">
        <v>3100</v>
      </c>
      <c r="N63" s="320">
        <v>376900</v>
      </c>
      <c r="O63" s="8" t="s">
        <v>125</v>
      </c>
    </row>
    <row r="64" spans="1:15" x14ac:dyDescent="0.25">
      <c r="A64" s="294" t="s">
        <v>92</v>
      </c>
      <c r="B64" s="7">
        <v>1168</v>
      </c>
      <c r="C64" s="6">
        <v>806</v>
      </c>
      <c r="D64" s="7">
        <v>1635</v>
      </c>
      <c r="E64" s="7">
        <v>4375</v>
      </c>
      <c r="F64" s="7">
        <v>8943</v>
      </c>
      <c r="G64" s="7">
        <v>7825</v>
      </c>
      <c r="H64" s="7">
        <v>6995</v>
      </c>
      <c r="I64" s="7">
        <v>9969</v>
      </c>
      <c r="J64" s="7">
        <v>10998</v>
      </c>
      <c r="K64" s="7">
        <v>8206</v>
      </c>
      <c r="L64" s="7">
        <v>1852</v>
      </c>
      <c r="M64" s="7">
        <v>1235</v>
      </c>
      <c r="N64" s="320">
        <v>64007</v>
      </c>
      <c r="O64" s="5" t="s">
        <v>126</v>
      </c>
    </row>
    <row r="65" spans="1:15" x14ac:dyDescent="0.25">
      <c r="A65" s="296" t="s">
        <v>93</v>
      </c>
      <c r="B65" s="9">
        <v>0</v>
      </c>
      <c r="C65" s="9">
        <v>0</v>
      </c>
      <c r="D65" s="9">
        <v>0</v>
      </c>
      <c r="E65" s="9">
        <v>0</v>
      </c>
      <c r="F65" s="9">
        <v>0</v>
      </c>
      <c r="G65" s="9">
        <v>0</v>
      </c>
      <c r="H65" s="9">
        <v>0</v>
      </c>
      <c r="I65" s="9">
        <v>0</v>
      </c>
      <c r="J65" s="9">
        <v>0</v>
      </c>
      <c r="K65" s="9">
        <v>0</v>
      </c>
      <c r="L65" s="9">
        <v>0</v>
      </c>
      <c r="M65" s="9">
        <v>0</v>
      </c>
      <c r="N65" s="321">
        <v>0</v>
      </c>
      <c r="O65" s="8" t="s">
        <v>127</v>
      </c>
    </row>
    <row r="66" spans="1:15" x14ac:dyDescent="0.25">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5">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5">
      <c r="A68" s="296" t="s">
        <v>96</v>
      </c>
      <c r="B68" s="9">
        <v>992</v>
      </c>
      <c r="C68" s="9">
        <v>641</v>
      </c>
      <c r="D68" s="10">
        <v>1439</v>
      </c>
      <c r="E68" s="10">
        <v>3789</v>
      </c>
      <c r="F68" s="10">
        <v>7954</v>
      </c>
      <c r="G68" s="10">
        <v>7220</v>
      </c>
      <c r="H68" s="10">
        <v>6446</v>
      </c>
      <c r="I68" s="10">
        <v>9104</v>
      </c>
      <c r="J68" s="10">
        <v>10231</v>
      </c>
      <c r="K68" s="10">
        <v>7570</v>
      </c>
      <c r="L68" s="10">
        <v>1590</v>
      </c>
      <c r="M68" s="9">
        <v>967</v>
      </c>
      <c r="N68" s="320">
        <v>57943</v>
      </c>
      <c r="O68" s="8" t="s">
        <v>130</v>
      </c>
    </row>
    <row r="69" spans="1:15" x14ac:dyDescent="0.25">
      <c r="A69" s="296" t="s">
        <v>97</v>
      </c>
      <c r="B69" s="9">
        <v>176</v>
      </c>
      <c r="C69" s="9">
        <v>165</v>
      </c>
      <c r="D69" s="9">
        <v>196</v>
      </c>
      <c r="E69" s="9">
        <v>586</v>
      </c>
      <c r="F69" s="9">
        <v>989</v>
      </c>
      <c r="G69" s="9">
        <v>605</v>
      </c>
      <c r="H69" s="9">
        <v>549</v>
      </c>
      <c r="I69" s="9">
        <v>865</v>
      </c>
      <c r="J69" s="9">
        <v>767</v>
      </c>
      <c r="K69" s="9">
        <v>636</v>
      </c>
      <c r="L69" s="9">
        <v>262</v>
      </c>
      <c r="M69" s="9">
        <v>268</v>
      </c>
      <c r="N69" s="320">
        <v>6064</v>
      </c>
      <c r="O69" s="8" t="s">
        <v>131</v>
      </c>
    </row>
    <row r="70" spans="1:15" x14ac:dyDescent="0.25">
      <c r="A70" s="294" t="s">
        <v>98</v>
      </c>
      <c r="B70" s="6">
        <v>410</v>
      </c>
      <c r="C70" s="6">
        <v>251</v>
      </c>
      <c r="D70" s="6">
        <v>624</v>
      </c>
      <c r="E70" s="6">
        <v>756</v>
      </c>
      <c r="F70" s="7">
        <v>1556</v>
      </c>
      <c r="G70" s="7">
        <v>1230</v>
      </c>
      <c r="H70" s="7">
        <v>1741</v>
      </c>
      <c r="I70" s="7">
        <v>3410</v>
      </c>
      <c r="J70" s="7">
        <v>1620</v>
      </c>
      <c r="K70" s="7">
        <v>1371</v>
      </c>
      <c r="L70" s="6">
        <v>771</v>
      </c>
      <c r="M70" s="6">
        <v>604</v>
      </c>
      <c r="N70" s="320">
        <v>14344</v>
      </c>
      <c r="O70" s="5" t="s">
        <v>132</v>
      </c>
    </row>
    <row r="71" spans="1:15" x14ac:dyDescent="0.25">
      <c r="A71" s="296" t="s">
        <v>99</v>
      </c>
      <c r="B71" s="9">
        <v>37</v>
      </c>
      <c r="C71" s="9">
        <v>31</v>
      </c>
      <c r="D71" s="9">
        <v>66</v>
      </c>
      <c r="E71" s="9">
        <v>98</v>
      </c>
      <c r="F71" s="9">
        <v>251</v>
      </c>
      <c r="G71" s="9">
        <v>226</v>
      </c>
      <c r="H71" s="9">
        <v>237</v>
      </c>
      <c r="I71" s="9">
        <v>334</v>
      </c>
      <c r="J71" s="9">
        <v>234</v>
      </c>
      <c r="K71" s="9">
        <v>138</v>
      </c>
      <c r="L71" s="9">
        <v>67</v>
      </c>
      <c r="M71" s="9">
        <v>36</v>
      </c>
      <c r="N71" s="320">
        <v>1755</v>
      </c>
      <c r="O71" s="8" t="s">
        <v>133</v>
      </c>
    </row>
    <row r="72" spans="1:15" x14ac:dyDescent="0.25">
      <c r="A72" s="296" t="s">
        <v>100</v>
      </c>
      <c r="B72" s="9">
        <v>373</v>
      </c>
      <c r="C72" s="9">
        <v>220</v>
      </c>
      <c r="D72" s="9">
        <v>558</v>
      </c>
      <c r="E72" s="9">
        <v>658</v>
      </c>
      <c r="F72" s="10">
        <v>1305</v>
      </c>
      <c r="G72" s="10">
        <v>1004</v>
      </c>
      <c r="H72" s="10">
        <v>1504</v>
      </c>
      <c r="I72" s="10">
        <v>3076</v>
      </c>
      <c r="J72" s="10">
        <v>1386</v>
      </c>
      <c r="K72" s="10">
        <v>1233</v>
      </c>
      <c r="L72" s="9">
        <v>704</v>
      </c>
      <c r="M72" s="9">
        <v>568</v>
      </c>
      <c r="N72" s="320">
        <v>12589</v>
      </c>
      <c r="O72" s="8" t="s">
        <v>134</v>
      </c>
    </row>
    <row r="73" spans="1:15" x14ac:dyDescent="0.25">
      <c r="A73" s="294" t="s">
        <v>101</v>
      </c>
      <c r="B73" s="6">
        <v>22</v>
      </c>
      <c r="C73" s="6">
        <v>11</v>
      </c>
      <c r="D73" s="6">
        <v>83</v>
      </c>
      <c r="E73" s="6">
        <v>75</v>
      </c>
      <c r="F73" s="6">
        <v>438</v>
      </c>
      <c r="G73" s="6">
        <v>288</v>
      </c>
      <c r="H73" s="6">
        <v>170</v>
      </c>
      <c r="I73" s="6">
        <v>313</v>
      </c>
      <c r="J73" s="6">
        <v>185</v>
      </c>
      <c r="K73" s="6">
        <v>116</v>
      </c>
      <c r="L73" s="6">
        <v>62</v>
      </c>
      <c r="M73" s="6">
        <v>25</v>
      </c>
      <c r="N73" s="320">
        <v>1788</v>
      </c>
      <c r="O73" s="5" t="s">
        <v>135</v>
      </c>
    </row>
    <row r="74" spans="1:15" x14ac:dyDescent="0.25">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5">
      <c r="A75" s="296" t="s">
        <v>103</v>
      </c>
      <c r="B75" s="9">
        <v>22</v>
      </c>
      <c r="C75" s="9">
        <v>11</v>
      </c>
      <c r="D75" s="9">
        <v>83</v>
      </c>
      <c r="E75" s="9">
        <v>75</v>
      </c>
      <c r="F75" s="9">
        <v>438</v>
      </c>
      <c r="G75" s="9">
        <v>288</v>
      </c>
      <c r="H75" s="9">
        <v>170</v>
      </c>
      <c r="I75" s="9">
        <v>313</v>
      </c>
      <c r="J75" s="9">
        <v>185</v>
      </c>
      <c r="K75" s="9">
        <v>116</v>
      </c>
      <c r="L75" s="9">
        <v>62</v>
      </c>
      <c r="M75" s="9">
        <v>25</v>
      </c>
      <c r="N75" s="320">
        <v>1788</v>
      </c>
      <c r="O75" s="8" t="s">
        <v>137</v>
      </c>
    </row>
    <row r="76" spans="1:15" x14ac:dyDescent="0.25">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5">
      <c r="A77" s="294" t="s">
        <v>105</v>
      </c>
      <c r="B77" s="6">
        <v>64</v>
      </c>
      <c r="C77" s="6">
        <v>21</v>
      </c>
      <c r="D77" s="6">
        <v>135</v>
      </c>
      <c r="E77" s="6">
        <v>453</v>
      </c>
      <c r="F77" s="7">
        <v>1265</v>
      </c>
      <c r="G77" s="7">
        <v>1791</v>
      </c>
      <c r="H77" s="7">
        <v>3298</v>
      </c>
      <c r="I77" s="7">
        <v>4605</v>
      </c>
      <c r="J77" s="7">
        <v>3083</v>
      </c>
      <c r="K77" s="7">
        <v>2317</v>
      </c>
      <c r="L77" s="6">
        <v>89</v>
      </c>
      <c r="M77" s="6">
        <v>41</v>
      </c>
      <c r="N77" s="320">
        <v>17162</v>
      </c>
      <c r="O77" s="5" t="s">
        <v>139</v>
      </c>
    </row>
    <row r="78" spans="1:15" x14ac:dyDescent="0.25">
      <c r="A78" s="296" t="s">
        <v>106</v>
      </c>
      <c r="B78" s="9">
        <v>64</v>
      </c>
      <c r="C78" s="9">
        <v>21</v>
      </c>
      <c r="D78" s="9">
        <v>135</v>
      </c>
      <c r="E78" s="9">
        <v>453</v>
      </c>
      <c r="F78" s="10">
        <v>1265</v>
      </c>
      <c r="G78" s="10">
        <v>1539</v>
      </c>
      <c r="H78" s="10">
        <v>2190</v>
      </c>
      <c r="I78" s="10">
        <v>3110</v>
      </c>
      <c r="J78" s="10">
        <v>2010</v>
      </c>
      <c r="K78" s="10">
        <v>1675</v>
      </c>
      <c r="L78" s="9">
        <v>62</v>
      </c>
      <c r="M78" s="9">
        <v>21</v>
      </c>
      <c r="N78" s="320">
        <v>12545</v>
      </c>
      <c r="O78" s="8" t="s">
        <v>140</v>
      </c>
    </row>
    <row r="79" spans="1:15" x14ac:dyDescent="0.25">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5">
      <c r="A80" s="296" t="s">
        <v>108</v>
      </c>
      <c r="B80" s="9">
        <v>0</v>
      </c>
      <c r="C80" s="9">
        <v>0</v>
      </c>
      <c r="D80" s="9">
        <v>0</v>
      </c>
      <c r="E80" s="9">
        <v>0</v>
      </c>
      <c r="F80" s="9">
        <v>0</v>
      </c>
      <c r="G80" s="9">
        <v>252</v>
      </c>
      <c r="H80" s="10">
        <v>1108</v>
      </c>
      <c r="I80" s="10">
        <v>1495</v>
      </c>
      <c r="J80" s="10">
        <v>1073</v>
      </c>
      <c r="K80" s="9">
        <v>642</v>
      </c>
      <c r="L80" s="9">
        <v>27</v>
      </c>
      <c r="M80" s="9">
        <v>20</v>
      </c>
      <c r="N80" s="320">
        <v>4617</v>
      </c>
      <c r="O80" s="8" t="s">
        <v>142</v>
      </c>
    </row>
    <row r="81" spans="1:15" x14ac:dyDescent="0.25">
      <c r="A81" s="294" t="s">
        <v>109</v>
      </c>
      <c r="B81" s="6">
        <v>0</v>
      </c>
      <c r="C81" s="6">
        <v>0</v>
      </c>
      <c r="D81" s="6">
        <v>0</v>
      </c>
      <c r="E81" s="6">
        <v>0</v>
      </c>
      <c r="F81" s="6">
        <v>0</v>
      </c>
      <c r="G81" s="6">
        <v>0</v>
      </c>
      <c r="H81" s="7">
        <v>1642</v>
      </c>
      <c r="I81" s="7">
        <v>1987</v>
      </c>
      <c r="J81" s="7">
        <v>1190</v>
      </c>
      <c r="K81" s="6">
        <v>647</v>
      </c>
      <c r="L81" s="6">
        <v>39</v>
      </c>
      <c r="M81" s="6">
        <v>8</v>
      </c>
      <c r="N81" s="320">
        <v>5513</v>
      </c>
      <c r="O81" s="5" t="s">
        <v>143</v>
      </c>
    </row>
    <row r="82" spans="1:15" x14ac:dyDescent="0.25">
      <c r="A82" s="296" t="s">
        <v>110</v>
      </c>
      <c r="B82" s="9">
        <v>0</v>
      </c>
      <c r="C82" s="9">
        <v>0</v>
      </c>
      <c r="D82" s="9">
        <v>0</v>
      </c>
      <c r="E82" s="9">
        <v>0</v>
      </c>
      <c r="F82" s="9">
        <v>0</v>
      </c>
      <c r="G82" s="9">
        <v>0</v>
      </c>
      <c r="H82" s="10">
        <v>1642</v>
      </c>
      <c r="I82" s="10">
        <v>1987</v>
      </c>
      <c r="J82" s="10">
        <v>1190</v>
      </c>
      <c r="K82" s="9">
        <v>647</v>
      </c>
      <c r="L82" s="9">
        <v>39</v>
      </c>
      <c r="M82" s="9">
        <v>8</v>
      </c>
      <c r="N82" s="320">
        <v>5513</v>
      </c>
      <c r="O82" s="8" t="s">
        <v>144</v>
      </c>
    </row>
    <row r="83" spans="1:15" x14ac:dyDescent="0.25">
      <c r="A83" s="294" t="s">
        <v>111</v>
      </c>
      <c r="B83" s="6">
        <v>3</v>
      </c>
      <c r="C83" s="6">
        <v>4</v>
      </c>
      <c r="D83" s="6">
        <v>20</v>
      </c>
      <c r="E83" s="6">
        <v>166</v>
      </c>
      <c r="F83" s="6">
        <v>112</v>
      </c>
      <c r="G83" s="6">
        <v>180</v>
      </c>
      <c r="H83" s="6">
        <v>157</v>
      </c>
      <c r="I83" s="6">
        <v>295</v>
      </c>
      <c r="J83" s="6">
        <v>211</v>
      </c>
      <c r="K83" s="6">
        <v>236</v>
      </c>
      <c r="L83" s="6">
        <v>29</v>
      </c>
      <c r="M83" s="6">
        <v>20</v>
      </c>
      <c r="N83" s="320">
        <v>1433</v>
      </c>
      <c r="O83" s="5" t="s">
        <v>145</v>
      </c>
    </row>
    <row r="84" spans="1:15" x14ac:dyDescent="0.25">
      <c r="A84" s="296" t="s">
        <v>269</v>
      </c>
      <c r="B84" s="9">
        <v>3</v>
      </c>
      <c r="C84" s="9">
        <v>4</v>
      </c>
      <c r="D84" s="9">
        <v>20</v>
      </c>
      <c r="E84" s="9">
        <v>166</v>
      </c>
      <c r="F84" s="9">
        <v>112</v>
      </c>
      <c r="G84" s="9">
        <v>180</v>
      </c>
      <c r="H84" s="9">
        <v>157</v>
      </c>
      <c r="I84" s="9">
        <v>295</v>
      </c>
      <c r="J84" s="9">
        <v>211</v>
      </c>
      <c r="K84" s="9">
        <v>236</v>
      </c>
      <c r="L84" s="9">
        <v>29</v>
      </c>
      <c r="M84" s="9">
        <v>20</v>
      </c>
      <c r="N84" s="320">
        <v>1433</v>
      </c>
      <c r="O84" s="8" t="s">
        <v>146</v>
      </c>
    </row>
    <row r="85" spans="1:15" x14ac:dyDescent="0.25">
      <c r="A85" s="294" t="s">
        <v>147</v>
      </c>
      <c r="B85" s="6">
        <v>106</v>
      </c>
      <c r="C85" s="6">
        <v>100</v>
      </c>
      <c r="D85" s="6">
        <v>402</v>
      </c>
      <c r="E85" s="7">
        <v>2466</v>
      </c>
      <c r="F85" s="7">
        <v>6959</v>
      </c>
      <c r="G85" s="7">
        <v>9983</v>
      </c>
      <c r="H85" s="7">
        <v>13112</v>
      </c>
      <c r="I85" s="7">
        <v>17494</v>
      </c>
      <c r="J85" s="7">
        <v>10874</v>
      </c>
      <c r="K85" s="7">
        <v>3861</v>
      </c>
      <c r="L85" s="6">
        <v>448</v>
      </c>
      <c r="M85" s="6">
        <v>495</v>
      </c>
      <c r="N85" s="320">
        <v>66300</v>
      </c>
      <c r="O85" s="5" t="s">
        <v>185</v>
      </c>
    </row>
    <row r="86" spans="1:15" x14ac:dyDescent="0.25">
      <c r="A86" s="296" t="s">
        <v>149</v>
      </c>
      <c r="B86" s="9">
        <v>19</v>
      </c>
      <c r="C86" s="9">
        <v>42</v>
      </c>
      <c r="D86" s="9">
        <v>144</v>
      </c>
      <c r="E86" s="9">
        <v>0</v>
      </c>
      <c r="F86" s="10">
        <v>1830</v>
      </c>
      <c r="G86" s="10">
        <v>2120</v>
      </c>
      <c r="H86" s="10">
        <v>1950</v>
      </c>
      <c r="I86" s="10">
        <v>2380</v>
      </c>
      <c r="J86" s="10">
        <v>2270</v>
      </c>
      <c r="K86" s="10">
        <v>1360</v>
      </c>
      <c r="L86" s="9">
        <v>236</v>
      </c>
      <c r="M86" s="9">
        <v>23</v>
      </c>
      <c r="N86" s="320">
        <v>12374</v>
      </c>
      <c r="O86" s="8" t="s">
        <v>187</v>
      </c>
    </row>
    <row r="87" spans="1:15" x14ac:dyDescent="0.25">
      <c r="A87" s="296" t="s">
        <v>151</v>
      </c>
      <c r="B87" s="9">
        <v>0</v>
      </c>
      <c r="C87" s="9">
        <v>0</v>
      </c>
      <c r="D87" s="9">
        <v>65</v>
      </c>
      <c r="E87" s="9">
        <v>650</v>
      </c>
      <c r="F87" s="9">
        <v>786</v>
      </c>
      <c r="G87" s="10">
        <v>1275</v>
      </c>
      <c r="H87" s="10">
        <v>1274</v>
      </c>
      <c r="I87" s="10">
        <v>1143</v>
      </c>
      <c r="J87" s="9">
        <v>976</v>
      </c>
      <c r="K87" s="9">
        <v>410</v>
      </c>
      <c r="L87" s="9">
        <v>0</v>
      </c>
      <c r="M87" s="9">
        <v>400</v>
      </c>
      <c r="N87" s="320">
        <v>6979</v>
      </c>
      <c r="O87" s="8" t="s">
        <v>189</v>
      </c>
    </row>
    <row r="88" spans="1:15" x14ac:dyDescent="0.25">
      <c r="A88" s="296" t="s">
        <v>152</v>
      </c>
      <c r="B88" s="9">
        <v>24</v>
      </c>
      <c r="C88" s="9">
        <v>14</v>
      </c>
      <c r="D88" s="9">
        <v>64</v>
      </c>
      <c r="E88" s="9">
        <v>818</v>
      </c>
      <c r="F88" s="10">
        <v>2469</v>
      </c>
      <c r="G88" s="10">
        <v>3005</v>
      </c>
      <c r="H88" s="10">
        <v>3745</v>
      </c>
      <c r="I88" s="10">
        <v>5594</v>
      </c>
      <c r="J88" s="10">
        <v>3657</v>
      </c>
      <c r="K88" s="10">
        <v>1258</v>
      </c>
      <c r="L88" s="9">
        <v>103</v>
      </c>
      <c r="M88" s="9">
        <v>52</v>
      </c>
      <c r="N88" s="320">
        <v>20803</v>
      </c>
      <c r="O88" s="8" t="s">
        <v>190</v>
      </c>
    </row>
    <row r="89" spans="1:15" x14ac:dyDescent="0.25">
      <c r="A89" s="310" t="s">
        <v>823</v>
      </c>
      <c r="B89" s="12">
        <v>0</v>
      </c>
      <c r="C89" s="12">
        <v>0</v>
      </c>
      <c r="D89" s="12">
        <v>32</v>
      </c>
      <c r="E89" s="12">
        <v>121</v>
      </c>
      <c r="F89" s="12">
        <v>173</v>
      </c>
      <c r="G89" s="12">
        <v>306</v>
      </c>
      <c r="H89" s="12">
        <v>562</v>
      </c>
      <c r="I89" s="12">
        <v>647</v>
      </c>
      <c r="J89" s="12">
        <v>345</v>
      </c>
      <c r="K89" s="12">
        <v>104</v>
      </c>
      <c r="L89" s="12">
        <v>27</v>
      </c>
      <c r="M89" s="12">
        <v>6</v>
      </c>
      <c r="N89" s="325">
        <v>2323</v>
      </c>
      <c r="O89" s="14" t="s">
        <v>824</v>
      </c>
    </row>
    <row r="90" spans="1:15" x14ac:dyDescent="0.25">
      <c r="A90" s="310" t="s">
        <v>148</v>
      </c>
      <c r="B90" s="12">
        <v>52</v>
      </c>
      <c r="C90" s="12">
        <v>21</v>
      </c>
      <c r="D90" s="12">
        <v>36</v>
      </c>
      <c r="E90" s="12">
        <v>341</v>
      </c>
      <c r="F90" s="12">
        <v>559</v>
      </c>
      <c r="G90" s="13">
        <v>1263</v>
      </c>
      <c r="H90" s="13">
        <v>1867</v>
      </c>
      <c r="I90" s="13">
        <v>2605</v>
      </c>
      <c r="J90" s="13">
        <v>1193</v>
      </c>
      <c r="K90" s="12">
        <v>139</v>
      </c>
      <c r="L90" s="12">
        <v>39</v>
      </c>
      <c r="M90" s="12">
        <v>10</v>
      </c>
      <c r="N90" s="325">
        <v>8125</v>
      </c>
      <c r="O90" s="14" t="s">
        <v>186</v>
      </c>
    </row>
    <row r="91" spans="1:15" x14ac:dyDescent="0.25">
      <c r="A91" s="296" t="s">
        <v>153</v>
      </c>
      <c r="B91" s="9">
        <v>8</v>
      </c>
      <c r="C91" s="9">
        <v>18</v>
      </c>
      <c r="D91" s="9">
        <v>42</v>
      </c>
      <c r="E91" s="9">
        <v>386</v>
      </c>
      <c r="F91" s="9">
        <v>814</v>
      </c>
      <c r="G91" s="10">
        <v>1000</v>
      </c>
      <c r="H91" s="10">
        <v>1095</v>
      </c>
      <c r="I91" s="10">
        <v>1545</v>
      </c>
      <c r="J91" s="10">
        <v>1104</v>
      </c>
      <c r="K91" s="9">
        <v>425</v>
      </c>
      <c r="L91" s="9">
        <v>43</v>
      </c>
      <c r="M91" s="9">
        <v>4</v>
      </c>
      <c r="N91" s="320">
        <v>6484</v>
      </c>
      <c r="O91" s="8" t="s">
        <v>191</v>
      </c>
    </row>
    <row r="92" spans="1:15" x14ac:dyDescent="0.25">
      <c r="A92" s="296" t="s">
        <v>150</v>
      </c>
      <c r="B92" s="9">
        <v>3</v>
      </c>
      <c r="C92" s="9">
        <v>5</v>
      </c>
      <c r="D92" s="9">
        <v>19</v>
      </c>
      <c r="E92" s="9">
        <v>150</v>
      </c>
      <c r="F92" s="9">
        <v>328</v>
      </c>
      <c r="G92" s="10">
        <v>1014</v>
      </c>
      <c r="H92" s="10">
        <v>2619</v>
      </c>
      <c r="I92" s="10">
        <v>3580</v>
      </c>
      <c r="J92" s="10">
        <v>1329</v>
      </c>
      <c r="K92" s="9">
        <v>165</v>
      </c>
      <c r="L92" s="9">
        <v>0</v>
      </c>
      <c r="M92" s="9">
        <v>0</v>
      </c>
      <c r="N92" s="320">
        <v>9212</v>
      </c>
      <c r="O92" s="8" t="s">
        <v>188</v>
      </c>
    </row>
    <row r="93" spans="1:15" x14ac:dyDescent="0.25">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5">
      <c r="A94" s="294" t="s">
        <v>155</v>
      </c>
      <c r="B94" s="6">
        <v>212</v>
      </c>
      <c r="C94" s="6">
        <v>93</v>
      </c>
      <c r="D94" s="6">
        <v>243</v>
      </c>
      <c r="E94" s="6">
        <v>678</v>
      </c>
      <c r="F94" s="6">
        <v>966</v>
      </c>
      <c r="G94" s="6">
        <v>897</v>
      </c>
      <c r="H94" s="7">
        <v>1120</v>
      </c>
      <c r="I94" s="7">
        <v>1785</v>
      </c>
      <c r="J94" s="7">
        <v>1024</v>
      </c>
      <c r="K94" s="6">
        <v>877</v>
      </c>
      <c r="L94" s="6">
        <v>160</v>
      </c>
      <c r="M94" s="6">
        <v>96</v>
      </c>
      <c r="N94" s="320">
        <v>8151</v>
      </c>
      <c r="O94" s="5" t="s">
        <v>193</v>
      </c>
    </row>
    <row r="95" spans="1:15" x14ac:dyDescent="0.25">
      <c r="A95" s="296" t="s">
        <v>157</v>
      </c>
      <c r="B95" s="9">
        <v>145</v>
      </c>
      <c r="C95" s="9">
        <v>73</v>
      </c>
      <c r="D95" s="9">
        <v>176</v>
      </c>
      <c r="E95" s="9">
        <v>457</v>
      </c>
      <c r="F95" s="9">
        <v>574</v>
      </c>
      <c r="G95" s="9">
        <v>529</v>
      </c>
      <c r="H95" s="9">
        <v>511</v>
      </c>
      <c r="I95" s="9">
        <v>953</v>
      </c>
      <c r="J95" s="9">
        <v>632</v>
      </c>
      <c r="K95" s="9">
        <v>640</v>
      </c>
      <c r="L95" s="9">
        <v>123</v>
      </c>
      <c r="M95" s="9">
        <v>67</v>
      </c>
      <c r="N95" s="320">
        <v>4880</v>
      </c>
      <c r="O95" s="8" t="s">
        <v>195</v>
      </c>
    </row>
    <row r="96" spans="1:15" x14ac:dyDescent="0.25">
      <c r="A96" s="296" t="s">
        <v>156</v>
      </c>
      <c r="B96" s="9">
        <v>67</v>
      </c>
      <c r="C96" s="9">
        <v>20</v>
      </c>
      <c r="D96" s="9">
        <v>67</v>
      </c>
      <c r="E96" s="9">
        <v>221</v>
      </c>
      <c r="F96" s="9">
        <v>392</v>
      </c>
      <c r="G96" s="9">
        <v>368</v>
      </c>
      <c r="H96" s="9">
        <v>609</v>
      </c>
      <c r="I96" s="9">
        <v>832</v>
      </c>
      <c r="J96" s="9">
        <v>392</v>
      </c>
      <c r="K96" s="9">
        <v>237</v>
      </c>
      <c r="L96" s="9">
        <v>37</v>
      </c>
      <c r="M96" s="9">
        <v>29</v>
      </c>
      <c r="N96" s="320">
        <v>3271</v>
      </c>
      <c r="O96" s="8" t="s">
        <v>194</v>
      </c>
    </row>
    <row r="97" spans="1:15" x14ac:dyDescent="0.25">
      <c r="A97" s="294" t="s">
        <v>158</v>
      </c>
      <c r="B97" s="6">
        <v>318</v>
      </c>
      <c r="C97" s="6">
        <v>235</v>
      </c>
      <c r="D97" s="6">
        <v>302</v>
      </c>
      <c r="E97" s="6">
        <v>637</v>
      </c>
      <c r="F97" s="7">
        <v>1164</v>
      </c>
      <c r="G97" s="6">
        <v>719</v>
      </c>
      <c r="H97" s="6">
        <v>500</v>
      </c>
      <c r="I97" s="6">
        <v>749</v>
      </c>
      <c r="J97" s="6">
        <v>636</v>
      </c>
      <c r="K97" s="6">
        <v>819</v>
      </c>
      <c r="L97" s="6">
        <v>430</v>
      </c>
      <c r="M97" s="6">
        <v>286</v>
      </c>
      <c r="N97" s="320">
        <v>6795</v>
      </c>
      <c r="O97" s="5" t="s">
        <v>196</v>
      </c>
    </row>
    <row r="98" spans="1:15" x14ac:dyDescent="0.25">
      <c r="A98" s="296" t="s">
        <v>159</v>
      </c>
      <c r="B98" s="9">
        <v>318</v>
      </c>
      <c r="C98" s="9">
        <v>235</v>
      </c>
      <c r="D98" s="9">
        <v>302</v>
      </c>
      <c r="E98" s="9">
        <v>637</v>
      </c>
      <c r="F98" s="10">
        <v>1164</v>
      </c>
      <c r="G98" s="9">
        <v>719</v>
      </c>
      <c r="H98" s="9">
        <v>500</v>
      </c>
      <c r="I98" s="9">
        <v>749</v>
      </c>
      <c r="J98" s="9">
        <v>636</v>
      </c>
      <c r="K98" s="9">
        <v>819</v>
      </c>
      <c r="L98" s="9">
        <v>430</v>
      </c>
      <c r="M98" s="9">
        <v>286</v>
      </c>
      <c r="N98" s="320">
        <v>6795</v>
      </c>
      <c r="O98" s="8" t="s">
        <v>197</v>
      </c>
    </row>
    <row r="99" spans="1:15" x14ac:dyDescent="0.25">
      <c r="A99" s="296" t="s">
        <v>160</v>
      </c>
      <c r="B99" s="9">
        <v>0</v>
      </c>
      <c r="C99" s="9">
        <v>0</v>
      </c>
      <c r="D99" s="9">
        <v>0</v>
      </c>
      <c r="E99" s="9">
        <v>0</v>
      </c>
      <c r="F99" s="9">
        <v>0</v>
      </c>
      <c r="G99" s="9">
        <v>0</v>
      </c>
      <c r="H99" s="9">
        <v>0</v>
      </c>
      <c r="I99" s="9">
        <v>0</v>
      </c>
      <c r="J99" s="9">
        <v>0</v>
      </c>
      <c r="K99" s="9">
        <v>0</v>
      </c>
      <c r="L99" s="9">
        <v>0</v>
      </c>
      <c r="M99" s="9">
        <v>0</v>
      </c>
      <c r="N99" s="321">
        <v>0</v>
      </c>
      <c r="O99" s="8" t="s">
        <v>198</v>
      </c>
    </row>
    <row r="100" spans="1:15" x14ac:dyDescent="0.25">
      <c r="A100" s="294" t="s">
        <v>161</v>
      </c>
      <c r="B100" s="6">
        <v>6</v>
      </c>
      <c r="C100" s="6">
        <v>167</v>
      </c>
      <c r="D100" s="6">
        <v>948</v>
      </c>
      <c r="E100" s="7">
        <v>8293</v>
      </c>
      <c r="F100" s="7">
        <v>11555</v>
      </c>
      <c r="G100" s="7">
        <v>7625</v>
      </c>
      <c r="H100" s="7">
        <v>6830</v>
      </c>
      <c r="I100" s="7">
        <v>9032</v>
      </c>
      <c r="J100" s="7">
        <v>8957</v>
      </c>
      <c r="K100" s="7">
        <v>9220</v>
      </c>
      <c r="L100" s="6">
        <v>854</v>
      </c>
      <c r="M100" s="6">
        <v>57</v>
      </c>
      <c r="N100" s="320">
        <v>63544</v>
      </c>
      <c r="O100" s="5" t="s">
        <v>199</v>
      </c>
    </row>
    <row r="101" spans="1:15" x14ac:dyDescent="0.25">
      <c r="A101" s="296" t="s">
        <v>162</v>
      </c>
      <c r="B101" s="9">
        <v>6</v>
      </c>
      <c r="C101" s="9">
        <v>44</v>
      </c>
      <c r="D101" s="9">
        <v>169</v>
      </c>
      <c r="E101" s="10">
        <v>1257</v>
      </c>
      <c r="F101" s="10">
        <v>2363</v>
      </c>
      <c r="G101" s="10">
        <v>1871</v>
      </c>
      <c r="H101" s="10">
        <v>1937</v>
      </c>
      <c r="I101" s="10">
        <v>2548</v>
      </c>
      <c r="J101" s="10">
        <v>2396</v>
      </c>
      <c r="K101" s="10">
        <v>2388</v>
      </c>
      <c r="L101" s="9">
        <v>111</v>
      </c>
      <c r="M101" s="9">
        <v>39</v>
      </c>
      <c r="N101" s="320">
        <v>15129</v>
      </c>
      <c r="O101" s="8" t="s">
        <v>200</v>
      </c>
    </row>
    <row r="102" spans="1:15" x14ac:dyDescent="0.25">
      <c r="A102" s="296" t="s">
        <v>164</v>
      </c>
      <c r="B102" s="9">
        <v>0</v>
      </c>
      <c r="C102" s="9">
        <v>33</v>
      </c>
      <c r="D102" s="9">
        <v>89</v>
      </c>
      <c r="E102" s="9">
        <v>306</v>
      </c>
      <c r="F102" s="9">
        <v>472</v>
      </c>
      <c r="G102" s="9">
        <v>496</v>
      </c>
      <c r="H102" s="9">
        <v>528</v>
      </c>
      <c r="I102" s="9">
        <v>694</v>
      </c>
      <c r="J102" s="9">
        <v>561</v>
      </c>
      <c r="K102" s="9">
        <v>432</v>
      </c>
      <c r="L102" s="9">
        <v>28</v>
      </c>
      <c r="M102" s="9">
        <v>18</v>
      </c>
      <c r="N102" s="320">
        <v>3657</v>
      </c>
      <c r="O102" s="8" t="s">
        <v>202</v>
      </c>
    </row>
    <row r="103" spans="1:15" x14ac:dyDescent="0.25">
      <c r="A103" s="296" t="s">
        <v>163</v>
      </c>
      <c r="B103" s="9">
        <v>0</v>
      </c>
      <c r="C103" s="9">
        <v>90</v>
      </c>
      <c r="D103" s="9">
        <v>610</v>
      </c>
      <c r="E103" s="10">
        <v>6400</v>
      </c>
      <c r="F103" s="10">
        <v>8400</v>
      </c>
      <c r="G103" s="10">
        <v>5000</v>
      </c>
      <c r="H103" s="10">
        <v>4100</v>
      </c>
      <c r="I103" s="10">
        <v>5300</v>
      </c>
      <c r="J103" s="10">
        <v>5600</v>
      </c>
      <c r="K103" s="10">
        <v>6100</v>
      </c>
      <c r="L103" s="9">
        <v>635</v>
      </c>
      <c r="M103" s="9">
        <v>0</v>
      </c>
      <c r="N103" s="320">
        <v>42235</v>
      </c>
      <c r="O103" s="8" t="s">
        <v>201</v>
      </c>
    </row>
    <row r="104" spans="1:15" x14ac:dyDescent="0.25">
      <c r="A104" s="296" t="s">
        <v>271</v>
      </c>
      <c r="B104" s="9">
        <v>0</v>
      </c>
      <c r="C104" s="9">
        <v>0</v>
      </c>
      <c r="D104" s="9">
        <v>80</v>
      </c>
      <c r="E104" s="9">
        <v>330</v>
      </c>
      <c r="F104" s="9">
        <v>320</v>
      </c>
      <c r="G104" s="9">
        <v>258</v>
      </c>
      <c r="H104" s="9">
        <v>265</v>
      </c>
      <c r="I104" s="9">
        <v>490</v>
      </c>
      <c r="J104" s="9">
        <v>400</v>
      </c>
      <c r="K104" s="9">
        <v>300</v>
      </c>
      <c r="L104" s="9">
        <v>80</v>
      </c>
      <c r="M104" s="9">
        <v>0</v>
      </c>
      <c r="N104" s="320">
        <v>2523</v>
      </c>
      <c r="O104" s="8" t="s">
        <v>203</v>
      </c>
    </row>
    <row r="105" spans="1:15" x14ac:dyDescent="0.25">
      <c r="A105" s="294" t="s">
        <v>166</v>
      </c>
      <c r="B105" s="6">
        <v>14</v>
      </c>
      <c r="C105" s="6">
        <v>46</v>
      </c>
      <c r="D105" s="6">
        <v>116</v>
      </c>
      <c r="E105" s="6">
        <v>451</v>
      </c>
      <c r="F105" s="6">
        <v>739</v>
      </c>
      <c r="G105" s="7">
        <v>1448</v>
      </c>
      <c r="H105" s="7">
        <v>2740</v>
      </c>
      <c r="I105" s="7">
        <v>4924</v>
      </c>
      <c r="J105" s="7">
        <v>2160</v>
      </c>
      <c r="K105" s="6">
        <v>619</v>
      </c>
      <c r="L105" s="6">
        <v>47</v>
      </c>
      <c r="M105" s="6">
        <v>30</v>
      </c>
      <c r="N105" s="320">
        <v>13334</v>
      </c>
      <c r="O105" s="5" t="s">
        <v>204</v>
      </c>
    </row>
    <row r="106" spans="1:15" x14ac:dyDescent="0.25">
      <c r="A106" s="296" t="s">
        <v>168</v>
      </c>
      <c r="B106" s="9">
        <v>14</v>
      </c>
      <c r="C106" s="9">
        <v>46</v>
      </c>
      <c r="D106" s="9">
        <v>116</v>
      </c>
      <c r="E106" s="9">
        <v>381</v>
      </c>
      <c r="F106" s="9">
        <v>578</v>
      </c>
      <c r="G106" s="9">
        <v>379</v>
      </c>
      <c r="H106" s="9">
        <v>646</v>
      </c>
      <c r="I106" s="9">
        <v>995</v>
      </c>
      <c r="J106" s="9">
        <v>497</v>
      </c>
      <c r="K106" s="9">
        <v>142</v>
      </c>
      <c r="L106" s="9">
        <v>10</v>
      </c>
      <c r="M106" s="9">
        <v>13</v>
      </c>
      <c r="N106" s="320">
        <v>3817</v>
      </c>
      <c r="O106" s="8" t="s">
        <v>206</v>
      </c>
    </row>
    <row r="107" spans="1:15" x14ac:dyDescent="0.25">
      <c r="A107" s="296" t="s">
        <v>167</v>
      </c>
      <c r="B107" s="9">
        <v>0</v>
      </c>
      <c r="C107" s="9">
        <v>0</v>
      </c>
      <c r="D107" s="9">
        <v>0</v>
      </c>
      <c r="E107" s="9">
        <v>70</v>
      </c>
      <c r="F107" s="9">
        <v>161</v>
      </c>
      <c r="G107" s="9">
        <v>515</v>
      </c>
      <c r="H107" s="10">
        <v>1133</v>
      </c>
      <c r="I107" s="10">
        <v>1958</v>
      </c>
      <c r="J107" s="9">
        <v>843</v>
      </c>
      <c r="K107" s="9">
        <v>60</v>
      </c>
      <c r="L107" s="9">
        <v>0</v>
      </c>
      <c r="M107" s="9">
        <v>0</v>
      </c>
      <c r="N107" s="320">
        <v>4740</v>
      </c>
      <c r="O107" s="8" t="s">
        <v>205</v>
      </c>
    </row>
    <row r="108" spans="1:15" x14ac:dyDescent="0.25">
      <c r="A108" s="296" t="s">
        <v>274</v>
      </c>
      <c r="B108" s="9">
        <v>0</v>
      </c>
      <c r="C108" s="9">
        <v>0</v>
      </c>
      <c r="D108" s="9">
        <v>0</v>
      </c>
      <c r="E108" s="9">
        <v>0</v>
      </c>
      <c r="F108" s="9">
        <v>0</v>
      </c>
      <c r="G108" s="9">
        <v>554</v>
      </c>
      <c r="H108" s="9">
        <v>961</v>
      </c>
      <c r="I108" s="10">
        <v>1971</v>
      </c>
      <c r="J108" s="9">
        <v>820</v>
      </c>
      <c r="K108" s="9">
        <v>417</v>
      </c>
      <c r="L108" s="9">
        <v>37</v>
      </c>
      <c r="M108" s="9">
        <v>17</v>
      </c>
      <c r="N108" s="320">
        <v>4777</v>
      </c>
      <c r="O108" s="8" t="s">
        <v>281</v>
      </c>
    </row>
    <row r="109" spans="1:15" x14ac:dyDescent="0.25">
      <c r="A109" s="294" t="s">
        <v>169</v>
      </c>
      <c r="B109" s="6">
        <v>60</v>
      </c>
      <c r="C109" s="6">
        <v>46</v>
      </c>
      <c r="D109" s="6">
        <v>60</v>
      </c>
      <c r="E109" s="6">
        <v>254</v>
      </c>
      <c r="F109" s="7">
        <v>1377</v>
      </c>
      <c r="G109" s="7">
        <v>1476</v>
      </c>
      <c r="H109" s="6">
        <v>498</v>
      </c>
      <c r="I109" s="6">
        <v>671</v>
      </c>
      <c r="J109" s="6">
        <v>601</v>
      </c>
      <c r="K109" s="6">
        <v>506</v>
      </c>
      <c r="L109" s="6">
        <v>680</v>
      </c>
      <c r="M109" s="6">
        <v>118</v>
      </c>
      <c r="N109" s="320">
        <v>6347</v>
      </c>
      <c r="O109" s="5" t="s">
        <v>207</v>
      </c>
    </row>
    <row r="110" spans="1:15" x14ac:dyDescent="0.25">
      <c r="A110" s="296" t="s">
        <v>170</v>
      </c>
      <c r="B110" s="9">
        <v>53</v>
      </c>
      <c r="C110" s="9">
        <v>46</v>
      </c>
      <c r="D110" s="9">
        <v>60</v>
      </c>
      <c r="E110" s="9">
        <v>248</v>
      </c>
      <c r="F110" s="10">
        <v>1361</v>
      </c>
      <c r="G110" s="10">
        <v>1473</v>
      </c>
      <c r="H110" s="9">
        <v>490</v>
      </c>
      <c r="I110" s="9">
        <v>651</v>
      </c>
      <c r="J110" s="9">
        <v>586</v>
      </c>
      <c r="K110" s="9">
        <v>504</v>
      </c>
      <c r="L110" s="9">
        <v>674</v>
      </c>
      <c r="M110" s="9">
        <v>109</v>
      </c>
      <c r="N110" s="320">
        <v>6255</v>
      </c>
      <c r="O110" s="8" t="s">
        <v>208</v>
      </c>
    </row>
    <row r="111" spans="1:15" x14ac:dyDescent="0.25">
      <c r="A111" s="296" t="s">
        <v>275</v>
      </c>
      <c r="B111" s="9">
        <v>7</v>
      </c>
      <c r="C111" s="9">
        <v>0</v>
      </c>
      <c r="D111" s="9">
        <v>0</v>
      </c>
      <c r="E111" s="9">
        <v>6</v>
      </c>
      <c r="F111" s="9">
        <v>16</v>
      </c>
      <c r="G111" s="9">
        <v>3</v>
      </c>
      <c r="H111" s="9">
        <v>8</v>
      </c>
      <c r="I111" s="9">
        <v>20</v>
      </c>
      <c r="J111" s="9">
        <v>15</v>
      </c>
      <c r="K111" s="9">
        <v>2</v>
      </c>
      <c r="L111" s="9">
        <v>6</v>
      </c>
      <c r="M111" s="9">
        <v>9</v>
      </c>
      <c r="N111" s="321">
        <v>92</v>
      </c>
      <c r="O111" s="8" t="s">
        <v>283</v>
      </c>
    </row>
    <row r="112" spans="1:15" x14ac:dyDescent="0.25">
      <c r="A112" s="294" t="s">
        <v>171</v>
      </c>
      <c r="B112" s="6">
        <v>18</v>
      </c>
      <c r="C112" s="6">
        <v>103</v>
      </c>
      <c r="D112" s="6">
        <v>219</v>
      </c>
      <c r="E112" s="6">
        <v>632</v>
      </c>
      <c r="F112" s="7">
        <v>1109</v>
      </c>
      <c r="G112" s="7">
        <v>1071</v>
      </c>
      <c r="H112" s="7">
        <v>1378</v>
      </c>
      <c r="I112" s="7">
        <v>2168</v>
      </c>
      <c r="J112" s="7">
        <v>1381</v>
      </c>
      <c r="K112" s="7">
        <v>1119</v>
      </c>
      <c r="L112" s="6">
        <v>98</v>
      </c>
      <c r="M112" s="6">
        <v>94</v>
      </c>
      <c r="N112" s="320">
        <v>9390</v>
      </c>
      <c r="O112" s="5" t="s">
        <v>209</v>
      </c>
    </row>
    <row r="113" spans="1:15" x14ac:dyDescent="0.25">
      <c r="A113" s="296" t="s">
        <v>173</v>
      </c>
      <c r="B113" s="9">
        <v>0</v>
      </c>
      <c r="C113" s="9">
        <v>0</v>
      </c>
      <c r="D113" s="9">
        <v>0</v>
      </c>
      <c r="E113" s="9">
        <v>0</v>
      </c>
      <c r="F113" s="9">
        <v>0</v>
      </c>
      <c r="G113" s="9">
        <v>0</v>
      </c>
      <c r="H113" s="9">
        <v>187</v>
      </c>
      <c r="I113" s="9">
        <v>256</v>
      </c>
      <c r="J113" s="9">
        <v>157</v>
      </c>
      <c r="K113" s="9">
        <v>84</v>
      </c>
      <c r="L113" s="9">
        <v>0</v>
      </c>
      <c r="M113" s="9">
        <v>28</v>
      </c>
      <c r="N113" s="321">
        <v>712</v>
      </c>
      <c r="O113" s="8" t="s">
        <v>211</v>
      </c>
    </row>
    <row r="114" spans="1:15" x14ac:dyDescent="0.25">
      <c r="A114" s="296" t="s">
        <v>174</v>
      </c>
      <c r="B114" s="9">
        <v>0</v>
      </c>
      <c r="C114" s="9">
        <v>71</v>
      </c>
      <c r="D114" s="9">
        <v>183</v>
      </c>
      <c r="E114" s="9">
        <v>546</v>
      </c>
      <c r="F114" s="10">
        <v>1017</v>
      </c>
      <c r="G114" s="9">
        <v>985</v>
      </c>
      <c r="H114" s="10">
        <v>1084</v>
      </c>
      <c r="I114" s="10">
        <v>1726</v>
      </c>
      <c r="J114" s="10">
        <v>1098</v>
      </c>
      <c r="K114" s="9">
        <v>940</v>
      </c>
      <c r="L114" s="9">
        <v>55</v>
      </c>
      <c r="M114" s="9">
        <v>49</v>
      </c>
      <c r="N114" s="320">
        <v>7754</v>
      </c>
      <c r="O114" s="8" t="s">
        <v>212</v>
      </c>
    </row>
    <row r="115" spans="1:15" x14ac:dyDescent="0.25">
      <c r="A115" s="296" t="s">
        <v>172</v>
      </c>
      <c r="B115" s="9">
        <v>18</v>
      </c>
      <c r="C115" s="9">
        <v>32</v>
      </c>
      <c r="D115" s="9">
        <v>36</v>
      </c>
      <c r="E115" s="9">
        <v>86</v>
      </c>
      <c r="F115" s="9">
        <v>92</v>
      </c>
      <c r="G115" s="9">
        <v>86</v>
      </c>
      <c r="H115" s="9">
        <v>107</v>
      </c>
      <c r="I115" s="9">
        <v>186</v>
      </c>
      <c r="J115" s="9">
        <v>126</v>
      </c>
      <c r="K115" s="9">
        <v>95</v>
      </c>
      <c r="L115" s="9">
        <v>43</v>
      </c>
      <c r="M115" s="9">
        <v>17</v>
      </c>
      <c r="N115" s="321">
        <v>924</v>
      </c>
      <c r="O115" s="8" t="s">
        <v>210</v>
      </c>
    </row>
    <row r="116" spans="1:15" x14ac:dyDescent="0.25">
      <c r="A116" s="294" t="s">
        <v>175</v>
      </c>
      <c r="B116" s="6">
        <v>100</v>
      </c>
      <c r="C116" s="6">
        <v>100</v>
      </c>
      <c r="D116" s="6">
        <v>300</v>
      </c>
      <c r="E116" s="6">
        <v>900</v>
      </c>
      <c r="F116" s="7">
        <v>2000</v>
      </c>
      <c r="G116" s="7">
        <v>1400</v>
      </c>
      <c r="H116" s="7">
        <v>1110</v>
      </c>
      <c r="I116" s="7">
        <v>1490</v>
      </c>
      <c r="J116" s="7">
        <v>1550</v>
      </c>
      <c r="K116" s="7">
        <v>1350</v>
      </c>
      <c r="L116" s="6">
        <v>250</v>
      </c>
      <c r="M116" s="6">
        <v>80</v>
      </c>
      <c r="N116" s="320">
        <v>10630</v>
      </c>
      <c r="O116" s="5" t="s">
        <v>213</v>
      </c>
    </row>
    <row r="117" spans="1:15" x14ac:dyDescent="0.25">
      <c r="A117" s="296" t="s">
        <v>176</v>
      </c>
      <c r="B117" s="9">
        <v>100</v>
      </c>
      <c r="C117" s="9">
        <v>100</v>
      </c>
      <c r="D117" s="9">
        <v>300</v>
      </c>
      <c r="E117" s="9">
        <v>900</v>
      </c>
      <c r="F117" s="10">
        <v>2000</v>
      </c>
      <c r="G117" s="10">
        <v>1400</v>
      </c>
      <c r="H117" s="10">
        <v>1110</v>
      </c>
      <c r="I117" s="10">
        <v>1490</v>
      </c>
      <c r="J117" s="10">
        <v>1550</v>
      </c>
      <c r="K117" s="10">
        <v>1350</v>
      </c>
      <c r="L117" s="9">
        <v>250</v>
      </c>
      <c r="M117" s="9">
        <v>80</v>
      </c>
      <c r="N117" s="320">
        <v>10630</v>
      </c>
      <c r="O117" s="8" t="s">
        <v>214</v>
      </c>
    </row>
    <row r="118" spans="1:15" x14ac:dyDescent="0.25">
      <c r="A118" s="294" t="s">
        <v>177</v>
      </c>
      <c r="B118" s="6">
        <v>311</v>
      </c>
      <c r="C118" s="6">
        <v>72</v>
      </c>
      <c r="D118" s="6">
        <v>387</v>
      </c>
      <c r="E118" s="6">
        <v>863</v>
      </c>
      <c r="F118" s="7">
        <v>2002</v>
      </c>
      <c r="G118" s="7">
        <v>2144</v>
      </c>
      <c r="H118" s="7">
        <v>2367</v>
      </c>
      <c r="I118" s="7">
        <v>2669</v>
      </c>
      <c r="J118" s="7">
        <v>2592</v>
      </c>
      <c r="K118" s="7">
        <v>2539</v>
      </c>
      <c r="L118" s="6">
        <v>350</v>
      </c>
      <c r="M118" s="6">
        <v>425</v>
      </c>
      <c r="N118" s="320">
        <v>16721</v>
      </c>
      <c r="O118" s="5" t="s">
        <v>215</v>
      </c>
    </row>
    <row r="119" spans="1:15" x14ac:dyDescent="0.25">
      <c r="A119" s="296" t="s">
        <v>178</v>
      </c>
      <c r="B119" s="9">
        <v>311</v>
      </c>
      <c r="C119" s="9">
        <v>72</v>
      </c>
      <c r="D119" s="9">
        <v>387</v>
      </c>
      <c r="E119" s="9">
        <v>863</v>
      </c>
      <c r="F119" s="10">
        <v>2002</v>
      </c>
      <c r="G119" s="10">
        <v>2144</v>
      </c>
      <c r="H119" s="10">
        <v>2367</v>
      </c>
      <c r="I119" s="10">
        <v>2669</v>
      </c>
      <c r="J119" s="10">
        <v>2592</v>
      </c>
      <c r="K119" s="10">
        <v>2539</v>
      </c>
      <c r="L119" s="9">
        <v>350</v>
      </c>
      <c r="M119" s="9">
        <v>425</v>
      </c>
      <c r="N119" s="320">
        <v>16721</v>
      </c>
      <c r="O119" s="8" t="s">
        <v>216</v>
      </c>
    </row>
    <row r="120" spans="1:15" x14ac:dyDescent="0.25">
      <c r="A120" s="294" t="s">
        <v>179</v>
      </c>
      <c r="B120" s="6">
        <v>30</v>
      </c>
      <c r="C120" s="6">
        <v>26</v>
      </c>
      <c r="D120" s="6">
        <v>44</v>
      </c>
      <c r="E120" s="6">
        <v>230</v>
      </c>
      <c r="F120" s="6">
        <v>600</v>
      </c>
      <c r="G120" s="6">
        <v>700</v>
      </c>
      <c r="H120" s="7">
        <v>1100</v>
      </c>
      <c r="I120" s="7">
        <v>1400</v>
      </c>
      <c r="J120" s="6">
        <v>700</v>
      </c>
      <c r="K120" s="6">
        <v>400</v>
      </c>
      <c r="L120" s="6">
        <v>185</v>
      </c>
      <c r="M120" s="6">
        <v>15</v>
      </c>
      <c r="N120" s="320">
        <v>5430</v>
      </c>
      <c r="O120" s="5" t="s">
        <v>217</v>
      </c>
    </row>
    <row r="121" spans="1:15" x14ac:dyDescent="0.25">
      <c r="A121" s="296" t="s">
        <v>180</v>
      </c>
      <c r="B121" s="9">
        <v>30</v>
      </c>
      <c r="C121" s="9">
        <v>26</v>
      </c>
      <c r="D121" s="9">
        <v>44</v>
      </c>
      <c r="E121" s="9">
        <v>230</v>
      </c>
      <c r="F121" s="9">
        <v>600</v>
      </c>
      <c r="G121" s="9">
        <v>700</v>
      </c>
      <c r="H121" s="10">
        <v>1100</v>
      </c>
      <c r="I121" s="10">
        <v>1400</v>
      </c>
      <c r="J121" s="9">
        <v>700</v>
      </c>
      <c r="K121" s="9">
        <v>400</v>
      </c>
      <c r="L121" s="9">
        <v>185</v>
      </c>
      <c r="M121" s="9">
        <v>15</v>
      </c>
      <c r="N121" s="320">
        <v>5430</v>
      </c>
      <c r="O121" s="8" t="s">
        <v>218</v>
      </c>
    </row>
    <row r="122" spans="1:15" x14ac:dyDescent="0.25">
      <c r="A122" s="294" t="s">
        <v>181</v>
      </c>
      <c r="B122" s="6">
        <v>98</v>
      </c>
      <c r="C122" s="6">
        <v>103</v>
      </c>
      <c r="D122" s="6">
        <v>289</v>
      </c>
      <c r="E122" s="7">
        <v>1938</v>
      </c>
      <c r="F122" s="7">
        <v>2730</v>
      </c>
      <c r="G122" s="7">
        <v>2845</v>
      </c>
      <c r="H122" s="7">
        <v>2843</v>
      </c>
      <c r="I122" s="7">
        <v>3715</v>
      </c>
      <c r="J122" s="7">
        <v>4355</v>
      </c>
      <c r="K122" s="7">
        <v>3187</v>
      </c>
      <c r="L122" s="6">
        <v>502</v>
      </c>
      <c r="M122" s="6">
        <v>224</v>
      </c>
      <c r="N122" s="320">
        <v>22829</v>
      </c>
      <c r="O122" s="5" t="s">
        <v>219</v>
      </c>
    </row>
    <row r="123" spans="1:15" x14ac:dyDescent="0.25">
      <c r="A123" s="296" t="s">
        <v>182</v>
      </c>
      <c r="B123" s="9">
        <v>98</v>
      </c>
      <c r="C123" s="9">
        <v>103</v>
      </c>
      <c r="D123" s="9">
        <v>289</v>
      </c>
      <c r="E123" s="10">
        <v>1938</v>
      </c>
      <c r="F123" s="10">
        <v>2730</v>
      </c>
      <c r="G123" s="10">
        <v>2845</v>
      </c>
      <c r="H123" s="10">
        <v>2843</v>
      </c>
      <c r="I123" s="10">
        <v>3715</v>
      </c>
      <c r="J123" s="10">
        <v>4355</v>
      </c>
      <c r="K123" s="10">
        <v>3187</v>
      </c>
      <c r="L123" s="9">
        <v>502</v>
      </c>
      <c r="M123" s="9">
        <v>224</v>
      </c>
      <c r="N123" s="320">
        <v>22829</v>
      </c>
      <c r="O123" s="8" t="s">
        <v>220</v>
      </c>
    </row>
    <row r="124" spans="1:15" x14ac:dyDescent="0.25">
      <c r="A124" s="294" t="s">
        <v>276</v>
      </c>
      <c r="B124" s="6">
        <v>0</v>
      </c>
      <c r="C124" s="6">
        <v>0</v>
      </c>
      <c r="D124" s="6">
        <v>0</v>
      </c>
      <c r="E124" s="6">
        <v>0</v>
      </c>
      <c r="F124" s="6">
        <v>0</v>
      </c>
      <c r="G124" s="6">
        <v>0</v>
      </c>
      <c r="H124" s="6">
        <v>0</v>
      </c>
      <c r="I124" s="6">
        <v>0</v>
      </c>
      <c r="J124" s="6">
        <v>0</v>
      </c>
      <c r="K124" s="6">
        <v>0</v>
      </c>
      <c r="L124" s="6">
        <v>0</v>
      </c>
      <c r="M124" s="6">
        <v>0</v>
      </c>
      <c r="N124" s="321">
        <v>0</v>
      </c>
      <c r="O124" s="5" t="s">
        <v>286</v>
      </c>
    </row>
    <row r="125" spans="1:15" x14ac:dyDescent="0.25">
      <c r="A125" s="296" t="s">
        <v>277</v>
      </c>
      <c r="B125" s="9">
        <v>0</v>
      </c>
      <c r="C125" s="9">
        <v>0</v>
      </c>
      <c r="D125" s="9">
        <v>0</v>
      </c>
      <c r="E125" s="9">
        <v>0</v>
      </c>
      <c r="F125" s="9">
        <v>0</v>
      </c>
      <c r="G125" s="9">
        <v>0</v>
      </c>
      <c r="H125" s="9">
        <v>0</v>
      </c>
      <c r="I125" s="9">
        <v>0</v>
      </c>
      <c r="J125" s="9">
        <v>0</v>
      </c>
      <c r="K125" s="9">
        <v>0</v>
      </c>
      <c r="L125" s="9">
        <v>0</v>
      </c>
      <c r="M125" s="9">
        <v>0</v>
      </c>
      <c r="N125" s="321">
        <v>0</v>
      </c>
      <c r="O125" s="8" t="s">
        <v>287</v>
      </c>
    </row>
    <row r="126" spans="1:15" x14ac:dyDescent="0.25">
      <c r="A126" s="294" t="s">
        <v>183</v>
      </c>
      <c r="B126" s="6">
        <v>9</v>
      </c>
      <c r="C126" s="6">
        <v>28</v>
      </c>
      <c r="D126" s="6">
        <v>72</v>
      </c>
      <c r="E126" s="6">
        <v>663</v>
      </c>
      <c r="F126" s="7">
        <v>2877</v>
      </c>
      <c r="G126" s="7">
        <v>3679</v>
      </c>
      <c r="H126" s="7">
        <v>3061</v>
      </c>
      <c r="I126" s="7">
        <v>5235</v>
      </c>
      <c r="J126" s="7">
        <v>4253</v>
      </c>
      <c r="K126" s="7">
        <v>1904</v>
      </c>
      <c r="L126" s="6">
        <v>230</v>
      </c>
      <c r="M126" s="6">
        <v>25</v>
      </c>
      <c r="N126" s="320">
        <v>22036</v>
      </c>
      <c r="O126" s="5" t="s">
        <v>221</v>
      </c>
    </row>
    <row r="127" spans="1:15" x14ac:dyDescent="0.25">
      <c r="A127" s="296" t="s">
        <v>184</v>
      </c>
      <c r="B127" s="9">
        <v>9</v>
      </c>
      <c r="C127" s="9">
        <v>28</v>
      </c>
      <c r="D127" s="9">
        <v>72</v>
      </c>
      <c r="E127" s="9">
        <v>663</v>
      </c>
      <c r="F127" s="10">
        <v>2877</v>
      </c>
      <c r="G127" s="10">
        <v>3679</v>
      </c>
      <c r="H127" s="10">
        <v>3061</v>
      </c>
      <c r="I127" s="10">
        <v>5235</v>
      </c>
      <c r="J127" s="10">
        <v>4253</v>
      </c>
      <c r="K127" s="10">
        <v>1904</v>
      </c>
      <c r="L127" s="9">
        <v>230</v>
      </c>
      <c r="M127" s="9">
        <v>25</v>
      </c>
      <c r="N127" s="320">
        <v>22036</v>
      </c>
      <c r="O127" s="8" t="s">
        <v>222</v>
      </c>
    </row>
    <row r="128" spans="1:15" x14ac:dyDescent="0.25">
      <c r="A128" s="294" t="s">
        <v>223</v>
      </c>
      <c r="B128" s="6">
        <v>22</v>
      </c>
      <c r="C128" s="6">
        <v>18</v>
      </c>
      <c r="D128" s="6">
        <v>132</v>
      </c>
      <c r="E128" s="6">
        <v>252</v>
      </c>
      <c r="F128" s="6">
        <v>714</v>
      </c>
      <c r="G128" s="6">
        <v>721</v>
      </c>
      <c r="H128" s="6">
        <v>474</v>
      </c>
      <c r="I128" s="6">
        <v>908</v>
      </c>
      <c r="J128" s="6">
        <v>437</v>
      </c>
      <c r="K128" s="6">
        <v>368</v>
      </c>
      <c r="L128" s="6">
        <v>65</v>
      </c>
      <c r="M128" s="6">
        <v>82</v>
      </c>
      <c r="N128" s="320">
        <v>4193</v>
      </c>
      <c r="O128" s="5" t="s">
        <v>237</v>
      </c>
    </row>
    <row r="129" spans="1:15" x14ac:dyDescent="0.25">
      <c r="A129" s="296" t="s">
        <v>224</v>
      </c>
      <c r="B129" s="9">
        <v>22</v>
      </c>
      <c r="C129" s="9">
        <v>18</v>
      </c>
      <c r="D129" s="9">
        <v>132</v>
      </c>
      <c r="E129" s="9">
        <v>252</v>
      </c>
      <c r="F129" s="9">
        <v>714</v>
      </c>
      <c r="G129" s="9">
        <v>721</v>
      </c>
      <c r="H129" s="9">
        <v>474</v>
      </c>
      <c r="I129" s="9">
        <v>908</v>
      </c>
      <c r="J129" s="9">
        <v>437</v>
      </c>
      <c r="K129" s="9">
        <v>368</v>
      </c>
      <c r="L129" s="9">
        <v>65</v>
      </c>
      <c r="M129" s="9">
        <v>82</v>
      </c>
      <c r="N129" s="320">
        <v>4193</v>
      </c>
      <c r="O129" s="8" t="s">
        <v>238</v>
      </c>
    </row>
    <row r="130" spans="1:15" x14ac:dyDescent="0.25">
      <c r="A130" s="322" t="s">
        <v>821</v>
      </c>
      <c r="B130" s="15">
        <v>78</v>
      </c>
      <c r="C130" s="15">
        <v>55</v>
      </c>
      <c r="D130" s="15">
        <v>62</v>
      </c>
      <c r="E130" s="15">
        <v>117</v>
      </c>
      <c r="F130" s="15">
        <v>263</v>
      </c>
      <c r="G130" s="15">
        <v>287</v>
      </c>
      <c r="H130" s="15">
        <v>119</v>
      </c>
      <c r="I130" s="15">
        <v>287</v>
      </c>
      <c r="J130" s="15">
        <v>122</v>
      </c>
      <c r="K130" s="15">
        <v>161</v>
      </c>
      <c r="L130" s="15">
        <v>141</v>
      </c>
      <c r="M130" s="15">
        <v>51</v>
      </c>
      <c r="N130" s="325">
        <v>1743</v>
      </c>
      <c r="O130" s="11" t="s">
        <v>822</v>
      </c>
    </row>
    <row r="131" spans="1:15" s="156" customFormat="1" x14ac:dyDescent="0.25">
      <c r="A131" s="310" t="s">
        <v>226</v>
      </c>
      <c r="B131" s="12">
        <v>78</v>
      </c>
      <c r="C131" s="12">
        <v>47</v>
      </c>
      <c r="D131" s="12">
        <v>56</v>
      </c>
      <c r="E131" s="12">
        <v>71</v>
      </c>
      <c r="F131" s="12">
        <v>253</v>
      </c>
      <c r="G131" s="12">
        <v>224</v>
      </c>
      <c r="H131" s="12">
        <v>90</v>
      </c>
      <c r="I131" s="12">
        <v>212</v>
      </c>
      <c r="J131" s="12">
        <v>109</v>
      </c>
      <c r="K131" s="12">
        <v>151</v>
      </c>
      <c r="L131" s="12">
        <v>102</v>
      </c>
      <c r="M131" s="12">
        <v>50</v>
      </c>
      <c r="N131" s="326">
        <v>1443</v>
      </c>
      <c r="O131" s="323" t="s">
        <v>240</v>
      </c>
    </row>
    <row r="132" spans="1:15" x14ac:dyDescent="0.25">
      <c r="A132" s="296" t="s">
        <v>278</v>
      </c>
      <c r="B132" s="9">
        <v>0</v>
      </c>
      <c r="C132" s="9">
        <v>8</v>
      </c>
      <c r="D132" s="9">
        <v>6</v>
      </c>
      <c r="E132" s="9">
        <v>46</v>
      </c>
      <c r="F132" s="9">
        <v>10</v>
      </c>
      <c r="G132" s="9">
        <v>63</v>
      </c>
      <c r="H132" s="9">
        <v>29</v>
      </c>
      <c r="I132" s="9">
        <v>75</v>
      </c>
      <c r="J132" s="9">
        <v>13</v>
      </c>
      <c r="K132" s="9">
        <v>10</v>
      </c>
      <c r="L132" s="9">
        <v>39</v>
      </c>
      <c r="M132" s="9">
        <v>1</v>
      </c>
      <c r="N132" s="321">
        <v>300</v>
      </c>
      <c r="O132" s="8" t="s">
        <v>289</v>
      </c>
    </row>
    <row r="133" spans="1:15" x14ac:dyDescent="0.25">
      <c r="A133" s="294" t="s">
        <v>279</v>
      </c>
      <c r="B133" s="6">
        <v>0</v>
      </c>
      <c r="C133" s="6">
        <v>0</v>
      </c>
      <c r="D133" s="6">
        <v>0</v>
      </c>
      <c r="E133" s="6">
        <v>0</v>
      </c>
      <c r="F133" s="6">
        <v>0</v>
      </c>
      <c r="G133" s="6">
        <v>0</v>
      </c>
      <c r="H133" s="6">
        <v>0</v>
      </c>
      <c r="I133" s="6">
        <v>0</v>
      </c>
      <c r="J133" s="6">
        <v>0</v>
      </c>
      <c r="K133" s="6">
        <v>0</v>
      </c>
      <c r="L133" s="6">
        <v>0</v>
      </c>
      <c r="M133" s="6">
        <v>0</v>
      </c>
      <c r="N133" s="321">
        <v>0</v>
      </c>
      <c r="O133" s="5" t="s">
        <v>290</v>
      </c>
    </row>
    <row r="134" spans="1:15" x14ac:dyDescent="0.25">
      <c r="A134" s="296" t="s">
        <v>280</v>
      </c>
      <c r="B134" s="9">
        <v>0</v>
      </c>
      <c r="C134" s="9">
        <v>0</v>
      </c>
      <c r="D134" s="9">
        <v>0</v>
      </c>
      <c r="E134" s="9">
        <v>0</v>
      </c>
      <c r="F134" s="9">
        <v>0</v>
      </c>
      <c r="G134" s="9">
        <v>0</v>
      </c>
      <c r="H134" s="9">
        <v>0</v>
      </c>
      <c r="I134" s="9">
        <v>0</v>
      </c>
      <c r="J134" s="9">
        <v>0</v>
      </c>
      <c r="K134" s="9">
        <v>0</v>
      </c>
      <c r="L134" s="9">
        <v>0</v>
      </c>
      <c r="M134" s="9">
        <v>0</v>
      </c>
      <c r="N134" s="321">
        <v>0</v>
      </c>
      <c r="O134" s="8" t="s">
        <v>291</v>
      </c>
    </row>
    <row r="135" spans="1:15" x14ac:dyDescent="0.25">
      <c r="A135" s="294" t="s">
        <v>227</v>
      </c>
      <c r="B135" s="7">
        <v>2800</v>
      </c>
      <c r="C135" s="7">
        <v>2900</v>
      </c>
      <c r="D135" s="7">
        <v>6100</v>
      </c>
      <c r="E135" s="7">
        <v>15300</v>
      </c>
      <c r="F135" s="7">
        <v>23200</v>
      </c>
      <c r="G135" s="7">
        <v>17700</v>
      </c>
      <c r="H135" s="7">
        <v>16200</v>
      </c>
      <c r="I135" s="7">
        <v>19000</v>
      </c>
      <c r="J135" s="7">
        <v>21500</v>
      </c>
      <c r="K135" s="7">
        <v>18500</v>
      </c>
      <c r="L135" s="7">
        <v>6000</v>
      </c>
      <c r="M135" s="7">
        <v>3500</v>
      </c>
      <c r="N135" s="320">
        <v>152700</v>
      </c>
      <c r="O135" s="5" t="s">
        <v>241</v>
      </c>
    </row>
    <row r="136" spans="1:15" x14ac:dyDescent="0.25">
      <c r="A136" s="296" t="s">
        <v>228</v>
      </c>
      <c r="B136" s="10">
        <v>2800</v>
      </c>
      <c r="C136" s="10">
        <v>2900</v>
      </c>
      <c r="D136" s="10">
        <v>6100</v>
      </c>
      <c r="E136" s="10">
        <v>15300</v>
      </c>
      <c r="F136" s="10">
        <v>23200</v>
      </c>
      <c r="G136" s="10">
        <v>17700</v>
      </c>
      <c r="H136" s="10">
        <v>16200</v>
      </c>
      <c r="I136" s="10">
        <v>19000</v>
      </c>
      <c r="J136" s="10">
        <v>21500</v>
      </c>
      <c r="K136" s="10">
        <v>18500</v>
      </c>
      <c r="L136" s="10">
        <v>6000</v>
      </c>
      <c r="M136" s="10">
        <v>3500</v>
      </c>
      <c r="N136" s="320">
        <v>152700</v>
      </c>
      <c r="O136" s="8" t="s">
        <v>242</v>
      </c>
    </row>
    <row r="137" spans="1:15" x14ac:dyDescent="0.25">
      <c r="A137" s="294" t="s">
        <v>229</v>
      </c>
      <c r="B137" s="6">
        <v>0</v>
      </c>
      <c r="C137" s="6">
        <v>12</v>
      </c>
      <c r="D137" s="6">
        <v>26</v>
      </c>
      <c r="E137" s="6">
        <v>18</v>
      </c>
      <c r="F137" s="6">
        <v>174</v>
      </c>
      <c r="G137" s="6">
        <v>297</v>
      </c>
      <c r="H137" s="6">
        <v>182</v>
      </c>
      <c r="I137" s="6">
        <v>254</v>
      </c>
      <c r="J137" s="6">
        <v>368</v>
      </c>
      <c r="K137" s="6">
        <v>336</v>
      </c>
      <c r="L137" s="6">
        <v>16</v>
      </c>
      <c r="M137" s="6">
        <v>4</v>
      </c>
      <c r="N137" s="320">
        <v>1687</v>
      </c>
      <c r="O137" s="5" t="s">
        <v>243</v>
      </c>
    </row>
    <row r="138" spans="1:15" x14ac:dyDescent="0.25">
      <c r="A138" s="296" t="s">
        <v>230</v>
      </c>
      <c r="B138" s="9">
        <v>0</v>
      </c>
      <c r="C138" s="9">
        <v>12</v>
      </c>
      <c r="D138" s="9">
        <v>26</v>
      </c>
      <c r="E138" s="9">
        <v>18</v>
      </c>
      <c r="F138" s="9">
        <v>174</v>
      </c>
      <c r="G138" s="9">
        <v>297</v>
      </c>
      <c r="H138" s="9">
        <v>182</v>
      </c>
      <c r="I138" s="9">
        <v>254</v>
      </c>
      <c r="J138" s="9">
        <v>368</v>
      </c>
      <c r="K138" s="9">
        <v>336</v>
      </c>
      <c r="L138" s="9">
        <v>16</v>
      </c>
      <c r="M138" s="9">
        <v>4</v>
      </c>
      <c r="N138" s="320">
        <v>1687</v>
      </c>
      <c r="O138" s="8" t="s">
        <v>244</v>
      </c>
    </row>
    <row r="139" spans="1:15" x14ac:dyDescent="0.25">
      <c r="A139" s="294" t="s">
        <v>231</v>
      </c>
      <c r="B139" s="6">
        <v>171</v>
      </c>
      <c r="C139" s="6">
        <v>206</v>
      </c>
      <c r="D139" s="6">
        <v>447</v>
      </c>
      <c r="E139" s="7">
        <v>2178</v>
      </c>
      <c r="F139" s="7">
        <v>3501</v>
      </c>
      <c r="G139" s="7">
        <v>3143</v>
      </c>
      <c r="H139" s="7">
        <v>4070</v>
      </c>
      <c r="I139" s="7">
        <v>5157</v>
      </c>
      <c r="J139" s="7">
        <v>4467</v>
      </c>
      <c r="K139" s="7">
        <v>4222</v>
      </c>
      <c r="L139" s="6">
        <v>341</v>
      </c>
      <c r="M139" s="6">
        <v>345</v>
      </c>
      <c r="N139" s="320">
        <v>28248</v>
      </c>
      <c r="O139" s="5" t="s">
        <v>245</v>
      </c>
    </row>
    <row r="140" spans="1:15" x14ac:dyDescent="0.25">
      <c r="A140" s="296" t="s">
        <v>232</v>
      </c>
      <c r="B140" s="9">
        <v>171</v>
      </c>
      <c r="C140" s="9">
        <v>206</v>
      </c>
      <c r="D140" s="9">
        <v>447</v>
      </c>
      <c r="E140" s="10">
        <v>2178</v>
      </c>
      <c r="F140" s="10">
        <v>3501</v>
      </c>
      <c r="G140" s="10">
        <v>3143</v>
      </c>
      <c r="H140" s="10">
        <v>4070</v>
      </c>
      <c r="I140" s="10">
        <v>5157</v>
      </c>
      <c r="J140" s="10">
        <v>4467</v>
      </c>
      <c r="K140" s="10">
        <v>4222</v>
      </c>
      <c r="L140" s="9">
        <v>341</v>
      </c>
      <c r="M140" s="9">
        <v>345</v>
      </c>
      <c r="N140" s="320">
        <v>28248</v>
      </c>
      <c r="O140" s="8" t="s">
        <v>246</v>
      </c>
    </row>
    <row r="141" spans="1:15" x14ac:dyDescent="0.25">
      <c r="A141" s="294" t="s">
        <v>233</v>
      </c>
      <c r="B141" s="6">
        <v>17</v>
      </c>
      <c r="C141" s="6">
        <v>62</v>
      </c>
      <c r="D141" s="6">
        <v>57</v>
      </c>
      <c r="E141" s="6">
        <v>325</v>
      </c>
      <c r="F141" s="7">
        <v>1172</v>
      </c>
      <c r="G141" s="7">
        <v>1516</v>
      </c>
      <c r="H141" s="7">
        <v>2245</v>
      </c>
      <c r="I141" s="7">
        <v>3666</v>
      </c>
      <c r="J141" s="7">
        <v>1835</v>
      </c>
      <c r="K141" s="6">
        <v>504</v>
      </c>
      <c r="L141" s="6">
        <v>65</v>
      </c>
      <c r="M141" s="6">
        <v>119</v>
      </c>
      <c r="N141" s="320">
        <v>11583</v>
      </c>
      <c r="O141" s="5" t="s">
        <v>247</v>
      </c>
    </row>
    <row r="142" spans="1:15" x14ac:dyDescent="0.25">
      <c r="A142" s="296" t="s">
        <v>292</v>
      </c>
      <c r="B142" s="9">
        <v>13</v>
      </c>
      <c r="C142" s="9">
        <v>31</v>
      </c>
      <c r="D142" s="9">
        <v>30</v>
      </c>
      <c r="E142" s="9">
        <v>109</v>
      </c>
      <c r="F142" s="9">
        <v>559</v>
      </c>
      <c r="G142" s="9">
        <v>661</v>
      </c>
      <c r="H142" s="9">
        <v>852</v>
      </c>
      <c r="I142" s="10">
        <v>1262</v>
      </c>
      <c r="J142" s="9">
        <v>773</v>
      </c>
      <c r="K142" s="9">
        <v>222</v>
      </c>
      <c r="L142" s="9">
        <v>13</v>
      </c>
      <c r="M142" s="9">
        <v>71</v>
      </c>
      <c r="N142" s="320">
        <v>4596</v>
      </c>
      <c r="O142" s="8" t="s">
        <v>293</v>
      </c>
    </row>
    <row r="143" spans="1:15" x14ac:dyDescent="0.25">
      <c r="A143" s="296" t="s">
        <v>234</v>
      </c>
      <c r="B143" s="9">
        <v>4</v>
      </c>
      <c r="C143" s="9">
        <v>2</v>
      </c>
      <c r="D143" s="9">
        <v>7</v>
      </c>
      <c r="E143" s="9">
        <v>23</v>
      </c>
      <c r="F143" s="9">
        <v>114</v>
      </c>
      <c r="G143" s="9">
        <v>204</v>
      </c>
      <c r="H143" s="9">
        <v>325</v>
      </c>
      <c r="I143" s="9">
        <v>398</v>
      </c>
      <c r="J143" s="9">
        <v>191</v>
      </c>
      <c r="K143" s="9">
        <v>60</v>
      </c>
      <c r="L143" s="9">
        <v>7</v>
      </c>
      <c r="M143" s="9">
        <v>0</v>
      </c>
      <c r="N143" s="320">
        <v>1335</v>
      </c>
      <c r="O143" s="8" t="s">
        <v>294</v>
      </c>
    </row>
    <row r="144" spans="1:15" x14ac:dyDescent="0.25">
      <c r="A144" s="296" t="s">
        <v>235</v>
      </c>
      <c r="B144" s="9">
        <v>0</v>
      </c>
      <c r="C144" s="9">
        <v>13</v>
      </c>
      <c r="D144" s="9">
        <v>12</v>
      </c>
      <c r="E144" s="9">
        <v>130</v>
      </c>
      <c r="F144" s="9">
        <v>330</v>
      </c>
      <c r="G144" s="9">
        <v>290</v>
      </c>
      <c r="H144" s="9">
        <v>586</v>
      </c>
      <c r="I144" s="10">
        <v>1054</v>
      </c>
      <c r="J144" s="9">
        <v>470</v>
      </c>
      <c r="K144" s="9">
        <v>130</v>
      </c>
      <c r="L144" s="9">
        <v>30</v>
      </c>
      <c r="M144" s="9">
        <v>29</v>
      </c>
      <c r="N144" s="320">
        <v>3074</v>
      </c>
      <c r="O144" s="8" t="s">
        <v>249</v>
      </c>
    </row>
    <row r="145" spans="1:18" x14ac:dyDescent="0.25">
      <c r="A145" s="296" t="s">
        <v>236</v>
      </c>
      <c r="B145" s="9">
        <v>0</v>
      </c>
      <c r="C145" s="9">
        <v>16</v>
      </c>
      <c r="D145" s="9">
        <v>8</v>
      </c>
      <c r="E145" s="9">
        <v>63</v>
      </c>
      <c r="F145" s="9">
        <v>169</v>
      </c>
      <c r="G145" s="9">
        <v>361</v>
      </c>
      <c r="H145" s="9">
        <v>482</v>
      </c>
      <c r="I145" s="9">
        <v>952</v>
      </c>
      <c r="J145" s="9">
        <v>401</v>
      </c>
      <c r="K145" s="9">
        <v>92</v>
      </c>
      <c r="L145" s="9">
        <v>15</v>
      </c>
      <c r="M145" s="9">
        <v>19</v>
      </c>
      <c r="N145" s="320">
        <v>2578</v>
      </c>
      <c r="O145" s="8" t="s">
        <v>250</v>
      </c>
    </row>
    <row r="147" spans="1:18" x14ac:dyDescent="0.25">
      <c r="A147" s="296"/>
      <c r="B147" s="8"/>
      <c r="C147" s="8"/>
      <c r="D147" s="8"/>
      <c r="E147" s="8"/>
      <c r="F147" s="8"/>
      <c r="G147" s="8"/>
      <c r="H147" s="8"/>
      <c r="I147" s="8"/>
      <c r="J147" s="8"/>
      <c r="K147" s="8"/>
      <c r="L147" s="8"/>
      <c r="M147" s="8"/>
      <c r="N147" s="321"/>
      <c r="O147" s="8"/>
    </row>
    <row r="148" spans="1:18" x14ac:dyDescent="0.25">
      <c r="A148" s="298"/>
      <c r="B148" s="1"/>
      <c r="C148" s="1"/>
      <c r="D148" s="1"/>
      <c r="E148" s="1"/>
      <c r="F148" s="1"/>
      <c r="G148" s="1"/>
      <c r="H148" s="1"/>
      <c r="I148" s="1"/>
      <c r="J148" s="1"/>
      <c r="K148" s="1"/>
      <c r="L148" s="1"/>
      <c r="M148" s="1"/>
      <c r="N148" s="298"/>
      <c r="O148" s="1"/>
    </row>
    <row r="149" spans="1:18" x14ac:dyDescent="0.25">
      <c r="A149" s="299" t="s">
        <v>252</v>
      </c>
      <c r="B149" s="3"/>
      <c r="C149" s="3"/>
      <c r="D149" s="3"/>
      <c r="E149" s="3"/>
      <c r="F149" s="3"/>
      <c r="G149" s="3"/>
      <c r="H149" s="3"/>
      <c r="I149" s="3"/>
      <c r="J149" s="3"/>
      <c r="K149" s="3"/>
      <c r="L149" s="3"/>
      <c r="M149" s="3"/>
      <c r="N149" s="311"/>
      <c r="O149" s="475" t="s">
        <v>595</v>
      </c>
      <c r="P149" s="476"/>
      <c r="Q149" s="476"/>
      <c r="R149" s="476"/>
    </row>
    <row r="150" spans="1:18" x14ac:dyDescent="0.25">
      <c r="A150" s="298"/>
      <c r="B150" s="1"/>
      <c r="C150" s="1"/>
      <c r="D150" s="1"/>
      <c r="E150" s="1"/>
      <c r="F150" s="1"/>
      <c r="G150" s="1"/>
      <c r="H150" s="1"/>
      <c r="I150" s="1"/>
      <c r="J150" s="1"/>
      <c r="K150" s="1"/>
      <c r="L150" s="1"/>
      <c r="M150" s="1"/>
      <c r="N150" s="298"/>
      <c r="O150" s="1"/>
    </row>
  </sheetData>
  <mergeCells count="4">
    <mergeCell ref="A1:O1"/>
    <mergeCell ref="A3:O3"/>
    <mergeCell ref="O5:O6"/>
    <mergeCell ref="O149:R149"/>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2"/>
  <sheetViews>
    <sheetView workbookViewId="0">
      <selection sqref="A1:O1"/>
    </sheetView>
  </sheetViews>
  <sheetFormatPr defaultRowHeight="13.2" x14ac:dyDescent="0.25"/>
  <cols>
    <col min="1" max="1" width="24.21875" style="297" customWidth="1"/>
    <col min="14" max="14" width="8.88671875" style="297" customWidth="1"/>
    <col min="15" max="15" width="45.21875" style="317" bestFit="1" customWidth="1"/>
  </cols>
  <sheetData>
    <row r="1" spans="1:15" ht="15.6" x14ac:dyDescent="0.25">
      <c r="A1" s="471" t="s">
        <v>939</v>
      </c>
      <c r="B1" s="471"/>
      <c r="C1" s="471"/>
      <c r="D1" s="471"/>
      <c r="E1" s="471"/>
      <c r="F1" s="471"/>
      <c r="G1" s="471"/>
      <c r="H1" s="471"/>
      <c r="I1" s="471"/>
      <c r="J1" s="471"/>
      <c r="K1" s="471"/>
      <c r="L1" s="471"/>
      <c r="M1" s="471"/>
      <c r="N1" s="471"/>
      <c r="O1" s="471"/>
    </row>
    <row r="2" spans="1:15" x14ac:dyDescent="0.25">
      <c r="A2" s="298"/>
      <c r="B2" s="1"/>
      <c r="C2" s="1"/>
      <c r="D2" s="1"/>
      <c r="E2" s="1"/>
      <c r="F2" s="1"/>
      <c r="G2" s="1"/>
      <c r="H2" s="1"/>
      <c r="I2" s="1"/>
      <c r="J2" s="1"/>
      <c r="K2" s="1"/>
      <c r="L2" s="1"/>
      <c r="M2" s="1"/>
      <c r="N2" s="298"/>
      <c r="O2" s="1"/>
    </row>
    <row r="3" spans="1:15" x14ac:dyDescent="0.25">
      <c r="A3" s="482" t="s">
        <v>385</v>
      </c>
      <c r="B3" s="482"/>
      <c r="C3" s="482"/>
      <c r="D3" s="482"/>
      <c r="E3" s="482"/>
      <c r="F3" s="482"/>
      <c r="G3" s="482"/>
      <c r="H3" s="482"/>
      <c r="I3" s="482"/>
      <c r="J3" s="482"/>
      <c r="K3" s="482"/>
      <c r="L3" s="482"/>
      <c r="M3" s="482"/>
      <c r="N3" s="482"/>
      <c r="O3" s="482"/>
    </row>
    <row r="4" spans="1:15" ht="13.8" thickBot="1" x14ac:dyDescent="0.3">
      <c r="A4" s="298"/>
      <c r="B4" s="1"/>
      <c r="C4" s="1"/>
      <c r="D4" s="1"/>
      <c r="E4" s="1"/>
      <c r="F4" s="1"/>
      <c r="G4" s="1"/>
      <c r="H4" s="1"/>
      <c r="I4" s="1"/>
      <c r="J4" s="1"/>
      <c r="K4" s="1"/>
      <c r="L4" s="1"/>
      <c r="M4" s="1"/>
      <c r="N4" s="298"/>
      <c r="O4" s="1"/>
    </row>
    <row r="5" spans="1:15" s="288" customFormat="1" ht="15.6" x14ac:dyDescent="0.25">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3" t="s">
        <v>40</v>
      </c>
    </row>
    <row r="6" spans="1:15" s="291" customFormat="1" ht="13.95" customHeight="1" thickBot="1" x14ac:dyDescent="0.3">
      <c r="A6" s="315"/>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4"/>
    </row>
    <row r="7" spans="1:15" x14ac:dyDescent="0.25">
      <c r="A7" s="316"/>
      <c r="B7" s="4"/>
      <c r="C7" s="4"/>
      <c r="D7" s="4"/>
      <c r="E7" s="4"/>
      <c r="F7" s="4"/>
      <c r="G7" s="4"/>
      <c r="H7" s="4"/>
      <c r="I7" s="4"/>
      <c r="J7" s="4"/>
      <c r="K7" s="4"/>
      <c r="L7" s="4"/>
      <c r="M7" s="4"/>
      <c r="N7" s="316"/>
      <c r="O7" s="4"/>
    </row>
    <row r="8" spans="1:15" x14ac:dyDescent="0.25">
      <c r="A8" s="294" t="s">
        <v>0</v>
      </c>
      <c r="B8" s="7">
        <v>43065</v>
      </c>
      <c r="C8" s="7">
        <v>26365</v>
      </c>
      <c r="D8" s="7">
        <v>53804</v>
      </c>
      <c r="E8" s="7">
        <v>158584</v>
      </c>
      <c r="F8" s="7">
        <v>263316</v>
      </c>
      <c r="G8" s="7">
        <v>233936</v>
      </c>
      <c r="H8" s="7">
        <v>244411</v>
      </c>
      <c r="I8" s="7">
        <v>325768</v>
      </c>
      <c r="J8" s="7">
        <v>244018</v>
      </c>
      <c r="K8" s="7">
        <v>205493</v>
      </c>
      <c r="L8" s="7">
        <v>56862</v>
      </c>
      <c r="M8" s="7">
        <v>30614</v>
      </c>
      <c r="N8" s="320">
        <v>1886236</v>
      </c>
      <c r="O8" s="5" t="s">
        <v>251</v>
      </c>
    </row>
    <row r="9" spans="1:15" x14ac:dyDescent="0.25">
      <c r="A9" s="294" t="s">
        <v>2</v>
      </c>
      <c r="B9" s="6">
        <v>255</v>
      </c>
      <c r="C9" s="6">
        <v>208</v>
      </c>
      <c r="D9" s="6">
        <v>485</v>
      </c>
      <c r="E9" s="7">
        <v>1103</v>
      </c>
      <c r="F9" s="7">
        <v>1319</v>
      </c>
      <c r="G9" s="7">
        <v>1724</v>
      </c>
      <c r="H9" s="7">
        <v>1157</v>
      </c>
      <c r="I9" s="7">
        <v>2076</v>
      </c>
      <c r="J9" s="7">
        <v>1713</v>
      </c>
      <c r="K9" s="7">
        <v>1300</v>
      </c>
      <c r="L9" s="6">
        <v>314</v>
      </c>
      <c r="M9" s="6">
        <v>170</v>
      </c>
      <c r="N9" s="320">
        <v>11824</v>
      </c>
      <c r="O9" s="5" t="s">
        <v>41</v>
      </c>
    </row>
    <row r="10" spans="1:15" x14ac:dyDescent="0.25">
      <c r="A10" s="296" t="s">
        <v>3</v>
      </c>
      <c r="B10" s="9">
        <v>33</v>
      </c>
      <c r="C10" s="9">
        <v>34</v>
      </c>
      <c r="D10" s="9">
        <v>77</v>
      </c>
      <c r="E10" s="9">
        <v>166</v>
      </c>
      <c r="F10" s="9">
        <v>229</v>
      </c>
      <c r="G10" s="9">
        <v>200</v>
      </c>
      <c r="H10" s="9">
        <v>182</v>
      </c>
      <c r="I10" s="9">
        <v>351</v>
      </c>
      <c r="J10" s="9">
        <v>223</v>
      </c>
      <c r="K10" s="9">
        <v>231</v>
      </c>
      <c r="L10" s="9">
        <v>30</v>
      </c>
      <c r="M10" s="9">
        <v>21</v>
      </c>
      <c r="N10" s="320">
        <v>1777</v>
      </c>
      <c r="O10" s="8" t="s">
        <v>42</v>
      </c>
    </row>
    <row r="11" spans="1:15" x14ac:dyDescent="0.25">
      <c r="A11" s="296" t="s">
        <v>4</v>
      </c>
      <c r="B11" s="9">
        <v>222</v>
      </c>
      <c r="C11" s="9">
        <v>174</v>
      </c>
      <c r="D11" s="9">
        <v>408</v>
      </c>
      <c r="E11" s="9">
        <v>937</v>
      </c>
      <c r="F11" s="10">
        <v>1090</v>
      </c>
      <c r="G11" s="10">
        <v>1524</v>
      </c>
      <c r="H11" s="9">
        <v>975</v>
      </c>
      <c r="I11" s="10">
        <v>1725</v>
      </c>
      <c r="J11" s="10">
        <v>1490</v>
      </c>
      <c r="K11" s="10">
        <v>1069</v>
      </c>
      <c r="L11" s="9">
        <v>284</v>
      </c>
      <c r="M11" s="9">
        <v>149</v>
      </c>
      <c r="N11" s="320">
        <v>10047</v>
      </c>
      <c r="O11" s="8" t="s">
        <v>43</v>
      </c>
    </row>
    <row r="12" spans="1:15" x14ac:dyDescent="0.25">
      <c r="A12" s="294" t="s">
        <v>5</v>
      </c>
      <c r="B12" s="6">
        <v>45</v>
      </c>
      <c r="C12" s="6">
        <v>25</v>
      </c>
      <c r="D12" s="6">
        <v>57</v>
      </c>
      <c r="E12" s="6">
        <v>100</v>
      </c>
      <c r="F12" s="6">
        <v>142</v>
      </c>
      <c r="G12" s="6">
        <v>90</v>
      </c>
      <c r="H12" s="6">
        <v>209</v>
      </c>
      <c r="I12" s="6">
        <v>193</v>
      </c>
      <c r="J12" s="6">
        <v>114</v>
      </c>
      <c r="K12" s="6">
        <v>132</v>
      </c>
      <c r="L12" s="6">
        <v>35</v>
      </c>
      <c r="M12" s="6">
        <v>15</v>
      </c>
      <c r="N12" s="320">
        <v>1157</v>
      </c>
      <c r="O12" s="5" t="s">
        <v>44</v>
      </c>
    </row>
    <row r="13" spans="1:15" x14ac:dyDescent="0.25">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5">
      <c r="A14" s="296" t="s">
        <v>7</v>
      </c>
      <c r="B14" s="9">
        <v>16</v>
      </c>
      <c r="C14" s="9">
        <v>9</v>
      </c>
      <c r="D14" s="9">
        <v>49</v>
      </c>
      <c r="E14" s="9">
        <v>51</v>
      </c>
      <c r="F14" s="9">
        <v>71</v>
      </c>
      <c r="G14" s="9">
        <v>48</v>
      </c>
      <c r="H14" s="9">
        <v>70</v>
      </c>
      <c r="I14" s="9">
        <v>52</v>
      </c>
      <c r="J14" s="9">
        <v>41</v>
      </c>
      <c r="K14" s="9">
        <v>50</v>
      </c>
      <c r="L14" s="9">
        <v>32</v>
      </c>
      <c r="M14" s="9">
        <v>13</v>
      </c>
      <c r="N14" s="321">
        <v>502</v>
      </c>
      <c r="O14" s="8" t="s">
        <v>46</v>
      </c>
    </row>
    <row r="15" spans="1:15" x14ac:dyDescent="0.25">
      <c r="A15" s="296" t="s">
        <v>298</v>
      </c>
      <c r="B15" s="9">
        <v>29</v>
      </c>
      <c r="C15" s="9">
        <v>16</v>
      </c>
      <c r="D15" s="9">
        <v>8</v>
      </c>
      <c r="E15" s="9">
        <v>49</v>
      </c>
      <c r="F15" s="9">
        <v>71</v>
      </c>
      <c r="G15" s="9">
        <v>42</v>
      </c>
      <c r="H15" s="9">
        <v>139</v>
      </c>
      <c r="I15" s="9">
        <v>141</v>
      </c>
      <c r="J15" s="9">
        <v>73</v>
      </c>
      <c r="K15" s="9">
        <v>82</v>
      </c>
      <c r="L15" s="9">
        <v>3</v>
      </c>
      <c r="M15" s="9">
        <v>2</v>
      </c>
      <c r="N15" s="321">
        <v>655</v>
      </c>
      <c r="O15" s="8" t="s">
        <v>262</v>
      </c>
    </row>
    <row r="16" spans="1:15" x14ac:dyDescent="0.25">
      <c r="A16" s="294" t="s">
        <v>8</v>
      </c>
      <c r="B16" s="6">
        <v>48</v>
      </c>
      <c r="C16" s="6">
        <v>46</v>
      </c>
      <c r="D16" s="6">
        <v>60</v>
      </c>
      <c r="E16" s="6">
        <v>292</v>
      </c>
      <c r="F16" s="6">
        <v>698</v>
      </c>
      <c r="G16" s="6">
        <v>486</v>
      </c>
      <c r="H16" s="6">
        <v>275</v>
      </c>
      <c r="I16" s="6">
        <v>686</v>
      </c>
      <c r="J16" s="6">
        <v>518</v>
      </c>
      <c r="K16" s="6">
        <v>427</v>
      </c>
      <c r="L16" s="6">
        <v>125</v>
      </c>
      <c r="M16" s="6">
        <v>46</v>
      </c>
      <c r="N16" s="320">
        <v>3707</v>
      </c>
      <c r="O16" s="5" t="s">
        <v>47</v>
      </c>
    </row>
    <row r="17" spans="1:15" x14ac:dyDescent="0.25">
      <c r="A17" s="296" t="s">
        <v>9</v>
      </c>
      <c r="B17" s="9">
        <v>48</v>
      </c>
      <c r="C17" s="9">
        <v>46</v>
      </c>
      <c r="D17" s="9">
        <v>60</v>
      </c>
      <c r="E17" s="9">
        <v>292</v>
      </c>
      <c r="F17" s="9">
        <v>698</v>
      </c>
      <c r="G17" s="9">
        <v>486</v>
      </c>
      <c r="H17" s="9">
        <v>275</v>
      </c>
      <c r="I17" s="9">
        <v>686</v>
      </c>
      <c r="J17" s="9">
        <v>518</v>
      </c>
      <c r="K17" s="9">
        <v>427</v>
      </c>
      <c r="L17" s="9">
        <v>125</v>
      </c>
      <c r="M17" s="9">
        <v>46</v>
      </c>
      <c r="N17" s="320">
        <v>3707</v>
      </c>
      <c r="O17" s="8" t="s">
        <v>48</v>
      </c>
    </row>
    <row r="18" spans="1:15" x14ac:dyDescent="0.25">
      <c r="A18" s="294" t="s">
        <v>10</v>
      </c>
      <c r="B18" s="7">
        <v>29471</v>
      </c>
      <c r="C18" s="7">
        <v>13015</v>
      </c>
      <c r="D18" s="7">
        <v>22944</v>
      </c>
      <c r="E18" s="7">
        <v>38544</v>
      </c>
      <c r="F18" s="7">
        <v>49821</v>
      </c>
      <c r="G18" s="7">
        <v>48958</v>
      </c>
      <c r="H18" s="7">
        <v>50968</v>
      </c>
      <c r="I18" s="7">
        <v>56367</v>
      </c>
      <c r="J18" s="7">
        <v>39225</v>
      </c>
      <c r="K18" s="7">
        <v>39623</v>
      </c>
      <c r="L18" s="7">
        <v>30768</v>
      </c>
      <c r="M18" s="7">
        <v>20044</v>
      </c>
      <c r="N18" s="320">
        <v>439748</v>
      </c>
      <c r="O18" s="5" t="s">
        <v>49</v>
      </c>
    </row>
    <row r="19" spans="1:15" x14ac:dyDescent="0.25">
      <c r="A19" s="296" t="s">
        <v>22</v>
      </c>
      <c r="B19" s="9">
        <v>682</v>
      </c>
      <c r="C19" s="9">
        <v>809</v>
      </c>
      <c r="D19" s="9">
        <v>948</v>
      </c>
      <c r="E19" s="9">
        <v>628</v>
      </c>
      <c r="F19" s="9">
        <v>900</v>
      </c>
      <c r="G19" s="10">
        <v>1015</v>
      </c>
      <c r="H19" s="9">
        <v>990</v>
      </c>
      <c r="I19" s="10">
        <v>1016</v>
      </c>
      <c r="J19" s="9">
        <v>732</v>
      </c>
      <c r="K19" s="9">
        <v>779</v>
      </c>
      <c r="L19" s="9">
        <v>687</v>
      </c>
      <c r="M19" s="9">
        <v>623</v>
      </c>
      <c r="N19" s="320">
        <v>9809</v>
      </c>
      <c r="O19" s="8" t="s">
        <v>61</v>
      </c>
    </row>
    <row r="20" spans="1:15" x14ac:dyDescent="0.25">
      <c r="A20" s="296" t="s">
        <v>15</v>
      </c>
      <c r="B20" s="9">
        <v>141</v>
      </c>
      <c r="C20" s="9">
        <v>137</v>
      </c>
      <c r="D20" s="9">
        <v>170</v>
      </c>
      <c r="E20" s="9">
        <v>227</v>
      </c>
      <c r="F20" s="9">
        <v>271</v>
      </c>
      <c r="G20" s="9">
        <v>273</v>
      </c>
      <c r="H20" s="9">
        <v>284</v>
      </c>
      <c r="I20" s="9">
        <v>301</v>
      </c>
      <c r="J20" s="9">
        <v>237</v>
      </c>
      <c r="K20" s="9">
        <v>263</v>
      </c>
      <c r="L20" s="9">
        <v>133</v>
      </c>
      <c r="M20" s="9">
        <v>77</v>
      </c>
      <c r="N20" s="320">
        <v>2514</v>
      </c>
      <c r="O20" s="8" t="s">
        <v>54</v>
      </c>
    </row>
    <row r="21" spans="1:15" x14ac:dyDescent="0.25">
      <c r="A21" s="296" t="s">
        <v>299</v>
      </c>
      <c r="B21" s="9">
        <v>623</v>
      </c>
      <c r="C21" s="9">
        <v>641</v>
      </c>
      <c r="D21" s="9">
        <v>850</v>
      </c>
      <c r="E21" s="10">
        <v>1619</v>
      </c>
      <c r="F21" s="10">
        <v>2187</v>
      </c>
      <c r="G21" s="10">
        <v>6539</v>
      </c>
      <c r="H21" s="10">
        <v>6793</v>
      </c>
      <c r="I21" s="10">
        <v>1861</v>
      </c>
      <c r="J21" s="9">
        <v>859</v>
      </c>
      <c r="K21" s="10">
        <v>2071</v>
      </c>
      <c r="L21" s="10">
        <v>2236</v>
      </c>
      <c r="M21" s="10">
        <v>2340</v>
      </c>
      <c r="N21" s="320">
        <v>28619</v>
      </c>
      <c r="O21" s="8" t="s">
        <v>263</v>
      </c>
    </row>
    <row r="22" spans="1:15" x14ac:dyDescent="0.25">
      <c r="A22" s="296" t="s">
        <v>255</v>
      </c>
      <c r="B22" s="10">
        <v>5174</v>
      </c>
      <c r="C22" s="10">
        <v>5856</v>
      </c>
      <c r="D22" s="10">
        <v>12234</v>
      </c>
      <c r="E22" s="10">
        <v>26613</v>
      </c>
      <c r="F22" s="10">
        <v>34766</v>
      </c>
      <c r="G22" s="10">
        <v>34675</v>
      </c>
      <c r="H22" s="10">
        <v>31545</v>
      </c>
      <c r="I22" s="10">
        <v>44145</v>
      </c>
      <c r="J22" s="10">
        <v>30129</v>
      </c>
      <c r="K22" s="10">
        <v>25685</v>
      </c>
      <c r="L22" s="10">
        <v>7146</v>
      </c>
      <c r="M22" s="10">
        <v>4017</v>
      </c>
      <c r="N22" s="320">
        <v>261985</v>
      </c>
      <c r="O22" s="8" t="s">
        <v>51</v>
      </c>
    </row>
    <row r="23" spans="1:15" x14ac:dyDescent="0.25">
      <c r="A23" s="296" t="s">
        <v>16</v>
      </c>
      <c r="B23" s="9">
        <v>0</v>
      </c>
      <c r="C23" s="9">
        <v>0</v>
      </c>
      <c r="D23" s="9">
        <v>0</v>
      </c>
      <c r="E23" s="9">
        <v>0</v>
      </c>
      <c r="F23" s="9">
        <v>0</v>
      </c>
      <c r="G23" s="9">
        <v>0</v>
      </c>
      <c r="H23" s="9">
        <v>0</v>
      </c>
      <c r="I23" s="9">
        <v>0</v>
      </c>
      <c r="J23" s="9">
        <v>0</v>
      </c>
      <c r="K23" s="9">
        <v>0</v>
      </c>
      <c r="L23" s="9">
        <v>0</v>
      </c>
      <c r="M23" s="9">
        <v>0</v>
      </c>
      <c r="N23" s="321">
        <v>699</v>
      </c>
      <c r="O23" s="8" t="s">
        <v>55</v>
      </c>
    </row>
    <row r="24" spans="1:15" x14ac:dyDescent="0.25">
      <c r="A24" s="296" t="s">
        <v>19</v>
      </c>
      <c r="B24" s="9">
        <v>80</v>
      </c>
      <c r="C24" s="9">
        <v>100</v>
      </c>
      <c r="D24" s="9">
        <v>230</v>
      </c>
      <c r="E24" s="9">
        <v>385</v>
      </c>
      <c r="F24" s="9">
        <v>312</v>
      </c>
      <c r="G24" s="9">
        <v>283</v>
      </c>
      <c r="H24" s="9">
        <v>240</v>
      </c>
      <c r="I24" s="9">
        <v>360</v>
      </c>
      <c r="J24" s="9">
        <v>310</v>
      </c>
      <c r="K24" s="9">
        <v>315</v>
      </c>
      <c r="L24" s="9">
        <v>100</v>
      </c>
      <c r="M24" s="9">
        <v>70</v>
      </c>
      <c r="N24" s="320">
        <v>2785</v>
      </c>
      <c r="O24" s="8" t="s">
        <v>58</v>
      </c>
    </row>
    <row r="25" spans="1:15" x14ac:dyDescent="0.25">
      <c r="A25" s="296" t="s">
        <v>23</v>
      </c>
      <c r="B25" s="10">
        <v>12786</v>
      </c>
      <c r="C25" s="10">
        <v>2527</v>
      </c>
      <c r="D25" s="10">
        <v>3969</v>
      </c>
      <c r="E25" s="10">
        <v>1238</v>
      </c>
      <c r="F25" s="10">
        <v>3042</v>
      </c>
      <c r="G25" s="10">
        <v>3336</v>
      </c>
      <c r="H25" s="10">
        <v>4187</v>
      </c>
      <c r="I25" s="10">
        <v>3744</v>
      </c>
      <c r="J25" s="10">
        <v>3556</v>
      </c>
      <c r="K25" s="10">
        <v>3323</v>
      </c>
      <c r="L25" s="10">
        <v>6464</v>
      </c>
      <c r="M25" s="10">
        <v>1977</v>
      </c>
      <c r="N25" s="320">
        <v>50149</v>
      </c>
      <c r="O25" s="8" t="s">
        <v>62</v>
      </c>
    </row>
    <row r="26" spans="1:15" x14ac:dyDescent="0.25">
      <c r="A26" s="296" t="s">
        <v>20</v>
      </c>
      <c r="B26" s="9">
        <v>0</v>
      </c>
      <c r="C26" s="9">
        <v>10</v>
      </c>
      <c r="D26" s="9">
        <v>71</v>
      </c>
      <c r="E26" s="9">
        <v>334</v>
      </c>
      <c r="F26" s="9">
        <v>646</v>
      </c>
      <c r="G26" s="10">
        <v>1005</v>
      </c>
      <c r="H26" s="10">
        <v>1141</v>
      </c>
      <c r="I26" s="10">
        <v>1533</v>
      </c>
      <c r="J26" s="9">
        <v>977</v>
      </c>
      <c r="K26" s="9">
        <v>292</v>
      </c>
      <c r="L26" s="9">
        <v>58</v>
      </c>
      <c r="M26" s="9">
        <v>4</v>
      </c>
      <c r="N26" s="320">
        <v>6071</v>
      </c>
      <c r="O26" s="8" t="s">
        <v>59</v>
      </c>
    </row>
    <row r="27" spans="1:15" x14ac:dyDescent="0.25">
      <c r="A27" s="296" t="s">
        <v>256</v>
      </c>
      <c r="B27" s="10">
        <v>9199</v>
      </c>
      <c r="C27" s="10">
        <v>2149</v>
      </c>
      <c r="D27" s="10">
        <v>3393</v>
      </c>
      <c r="E27" s="10">
        <v>5408</v>
      </c>
      <c r="F27" s="10">
        <v>5280</v>
      </c>
      <c r="G27" s="9">
        <v>0</v>
      </c>
      <c r="H27" s="10">
        <v>4722</v>
      </c>
      <c r="I27" s="10">
        <v>2232</v>
      </c>
      <c r="J27" s="9">
        <v>996</v>
      </c>
      <c r="K27" s="10">
        <v>5247</v>
      </c>
      <c r="L27" s="10">
        <v>13257</v>
      </c>
      <c r="M27" s="10">
        <v>10553</v>
      </c>
      <c r="N27" s="320">
        <v>62436</v>
      </c>
      <c r="O27" s="8" t="s">
        <v>300</v>
      </c>
    </row>
    <row r="28" spans="1:15" x14ac:dyDescent="0.25">
      <c r="A28" s="296" t="s">
        <v>13</v>
      </c>
      <c r="B28" s="9">
        <v>153</v>
      </c>
      <c r="C28" s="9">
        <v>178</v>
      </c>
      <c r="D28" s="9">
        <v>251</v>
      </c>
      <c r="E28" s="9">
        <v>469</v>
      </c>
      <c r="F28" s="9">
        <v>570</v>
      </c>
      <c r="G28" s="9">
        <v>547</v>
      </c>
      <c r="H28" s="9">
        <v>389</v>
      </c>
      <c r="I28" s="9">
        <v>335</v>
      </c>
      <c r="J28" s="9">
        <v>373</v>
      </c>
      <c r="K28" s="9">
        <v>350</v>
      </c>
      <c r="L28" s="9">
        <v>196</v>
      </c>
      <c r="M28" s="9">
        <v>96</v>
      </c>
      <c r="N28" s="320">
        <v>3907</v>
      </c>
      <c r="O28" s="8" t="s">
        <v>52</v>
      </c>
    </row>
    <row r="29" spans="1:15" x14ac:dyDescent="0.25">
      <c r="A29" s="296" t="s">
        <v>17</v>
      </c>
      <c r="B29" s="9">
        <v>340</v>
      </c>
      <c r="C29" s="9">
        <v>364</v>
      </c>
      <c r="D29" s="9">
        <v>468</v>
      </c>
      <c r="E29" s="10">
        <v>1149</v>
      </c>
      <c r="F29" s="10">
        <v>1292</v>
      </c>
      <c r="G29" s="9">
        <v>0</v>
      </c>
      <c r="H29" s="9">
        <v>439</v>
      </c>
      <c r="I29" s="9">
        <v>507</v>
      </c>
      <c r="J29" s="9">
        <v>720</v>
      </c>
      <c r="K29" s="9">
        <v>803</v>
      </c>
      <c r="L29" s="9">
        <v>250</v>
      </c>
      <c r="M29" s="9">
        <v>84</v>
      </c>
      <c r="N29" s="320">
        <v>6416</v>
      </c>
      <c r="O29" s="8" t="s">
        <v>56</v>
      </c>
    </row>
    <row r="30" spans="1:15" x14ac:dyDescent="0.25">
      <c r="A30" s="296" t="s">
        <v>21</v>
      </c>
      <c r="B30" s="9">
        <v>78</v>
      </c>
      <c r="C30" s="9">
        <v>72</v>
      </c>
      <c r="D30" s="9">
        <v>146</v>
      </c>
      <c r="E30" s="9">
        <v>183</v>
      </c>
      <c r="F30" s="9">
        <v>254</v>
      </c>
      <c r="G30" s="9">
        <v>221</v>
      </c>
      <c r="H30" s="9">
        <v>0</v>
      </c>
      <c r="I30" s="9">
        <v>0</v>
      </c>
      <c r="J30" s="9">
        <v>63</v>
      </c>
      <c r="K30" s="9">
        <v>130</v>
      </c>
      <c r="L30" s="9">
        <v>83</v>
      </c>
      <c r="M30" s="9">
        <v>54</v>
      </c>
      <c r="N30" s="320">
        <v>1284</v>
      </c>
      <c r="O30" s="8" t="s">
        <v>60</v>
      </c>
    </row>
    <row r="31" spans="1:15" x14ac:dyDescent="0.25">
      <c r="A31" s="296" t="s">
        <v>18</v>
      </c>
      <c r="B31" s="9">
        <v>215</v>
      </c>
      <c r="C31" s="9">
        <v>172</v>
      </c>
      <c r="D31" s="9">
        <v>214</v>
      </c>
      <c r="E31" s="9">
        <v>291</v>
      </c>
      <c r="F31" s="9">
        <v>301</v>
      </c>
      <c r="G31" s="9">
        <v>365</v>
      </c>
      <c r="H31" s="9">
        <v>238</v>
      </c>
      <c r="I31" s="9">
        <v>333</v>
      </c>
      <c r="J31" s="9">
        <v>273</v>
      </c>
      <c r="K31" s="9">
        <v>365</v>
      </c>
      <c r="L31" s="9">
        <v>158</v>
      </c>
      <c r="M31" s="9">
        <v>149</v>
      </c>
      <c r="N31" s="320">
        <v>3074</v>
      </c>
      <c r="O31" s="8" t="s">
        <v>57</v>
      </c>
    </row>
    <row r="32" spans="1:15" x14ac:dyDescent="0.25">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5">
      <c r="A33" s="294" t="s">
        <v>258</v>
      </c>
      <c r="B33" s="6">
        <v>10</v>
      </c>
      <c r="C33" s="6">
        <v>12</v>
      </c>
      <c r="D33" s="6">
        <v>18</v>
      </c>
      <c r="E33" s="6">
        <v>26</v>
      </c>
      <c r="F33" s="6">
        <v>35</v>
      </c>
      <c r="G33" s="6">
        <v>12</v>
      </c>
      <c r="H33" s="6">
        <v>17</v>
      </c>
      <c r="I33" s="6">
        <v>84</v>
      </c>
      <c r="J33" s="6">
        <v>51</v>
      </c>
      <c r="K33" s="6">
        <v>16</v>
      </c>
      <c r="L33" s="6">
        <v>4</v>
      </c>
      <c r="M33" s="6">
        <v>8</v>
      </c>
      <c r="N33" s="321">
        <v>293</v>
      </c>
      <c r="O33" s="5" t="s">
        <v>64</v>
      </c>
    </row>
    <row r="34" spans="1:15" x14ac:dyDescent="0.25">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5">
      <c r="A35" s="296" t="s">
        <v>27</v>
      </c>
      <c r="B35" s="9">
        <v>10</v>
      </c>
      <c r="C35" s="9">
        <v>12</v>
      </c>
      <c r="D35" s="9">
        <v>18</v>
      </c>
      <c r="E35" s="9">
        <v>26</v>
      </c>
      <c r="F35" s="9">
        <v>35</v>
      </c>
      <c r="G35" s="9">
        <v>12</v>
      </c>
      <c r="H35" s="9">
        <v>17</v>
      </c>
      <c r="I35" s="9">
        <v>84</v>
      </c>
      <c r="J35" s="9">
        <v>51</v>
      </c>
      <c r="K35" s="9">
        <v>16</v>
      </c>
      <c r="L35" s="9">
        <v>4</v>
      </c>
      <c r="M35" s="9">
        <v>8</v>
      </c>
      <c r="N35" s="321">
        <v>293</v>
      </c>
      <c r="O35" s="8" t="s">
        <v>66</v>
      </c>
    </row>
    <row r="36" spans="1:15" x14ac:dyDescent="0.25">
      <c r="A36" s="294" t="s">
        <v>28</v>
      </c>
      <c r="B36" s="6">
        <v>269</v>
      </c>
      <c r="C36" s="6">
        <v>681</v>
      </c>
      <c r="D36" s="7">
        <v>1357</v>
      </c>
      <c r="E36" s="7">
        <v>5849</v>
      </c>
      <c r="F36" s="7">
        <v>8122</v>
      </c>
      <c r="G36" s="7">
        <v>4215</v>
      </c>
      <c r="H36" s="7">
        <v>4225</v>
      </c>
      <c r="I36" s="7">
        <v>4302</v>
      </c>
      <c r="J36" s="7">
        <v>5938</v>
      </c>
      <c r="K36" s="7">
        <v>5428</v>
      </c>
      <c r="L36" s="6">
        <v>694</v>
      </c>
      <c r="M36" s="6">
        <v>182</v>
      </c>
      <c r="N36" s="320">
        <v>41262</v>
      </c>
      <c r="O36" s="5" t="s">
        <v>67</v>
      </c>
    </row>
    <row r="37" spans="1:15" x14ac:dyDescent="0.25">
      <c r="A37" s="296" t="s">
        <v>29</v>
      </c>
      <c r="B37" s="9">
        <v>49</v>
      </c>
      <c r="C37" s="9">
        <v>36</v>
      </c>
      <c r="D37" s="9">
        <v>107</v>
      </c>
      <c r="E37" s="9">
        <v>204</v>
      </c>
      <c r="F37" s="9">
        <v>202</v>
      </c>
      <c r="G37" s="9">
        <v>205</v>
      </c>
      <c r="H37" s="9">
        <v>270</v>
      </c>
      <c r="I37" s="9">
        <v>252</v>
      </c>
      <c r="J37" s="9">
        <v>203</v>
      </c>
      <c r="K37" s="9">
        <v>198</v>
      </c>
      <c r="L37" s="9">
        <v>44</v>
      </c>
      <c r="M37" s="9">
        <v>20</v>
      </c>
      <c r="N37" s="320">
        <v>1790</v>
      </c>
      <c r="O37" s="8" t="s">
        <v>68</v>
      </c>
    </row>
    <row r="38" spans="1:15" x14ac:dyDescent="0.25">
      <c r="A38" s="296" t="s">
        <v>30</v>
      </c>
      <c r="B38" s="9">
        <v>220</v>
      </c>
      <c r="C38" s="9">
        <v>645</v>
      </c>
      <c r="D38" s="10">
        <v>1250</v>
      </c>
      <c r="E38" s="10">
        <v>5645</v>
      </c>
      <c r="F38" s="10">
        <v>7920</v>
      </c>
      <c r="G38" s="10">
        <v>4010</v>
      </c>
      <c r="H38" s="10">
        <v>3955</v>
      </c>
      <c r="I38" s="10">
        <v>4050</v>
      </c>
      <c r="J38" s="10">
        <v>5735</v>
      </c>
      <c r="K38" s="10">
        <v>5230</v>
      </c>
      <c r="L38" s="9">
        <v>650</v>
      </c>
      <c r="M38" s="9">
        <v>162</v>
      </c>
      <c r="N38" s="320">
        <v>39472</v>
      </c>
      <c r="O38" s="8" t="s">
        <v>69</v>
      </c>
    </row>
    <row r="39" spans="1:15" x14ac:dyDescent="0.25">
      <c r="A39" s="294" t="s">
        <v>259</v>
      </c>
      <c r="B39" s="6">
        <v>21</v>
      </c>
      <c r="C39" s="6">
        <v>16</v>
      </c>
      <c r="D39" s="6">
        <v>19</v>
      </c>
      <c r="E39" s="6">
        <v>74</v>
      </c>
      <c r="F39" s="6">
        <v>54</v>
      </c>
      <c r="G39" s="6">
        <v>84</v>
      </c>
      <c r="H39" s="6">
        <v>52</v>
      </c>
      <c r="I39" s="6">
        <v>141</v>
      </c>
      <c r="J39" s="6">
        <v>53</v>
      </c>
      <c r="K39" s="6">
        <v>53</v>
      </c>
      <c r="L39" s="6">
        <v>46</v>
      </c>
      <c r="M39" s="6">
        <v>11</v>
      </c>
      <c r="N39" s="321">
        <v>624</v>
      </c>
      <c r="O39" s="5" t="s">
        <v>265</v>
      </c>
    </row>
    <row r="40" spans="1:15" x14ac:dyDescent="0.25">
      <c r="A40" s="296" t="s">
        <v>260</v>
      </c>
      <c r="B40" s="9">
        <v>21</v>
      </c>
      <c r="C40" s="9">
        <v>16</v>
      </c>
      <c r="D40" s="9">
        <v>19</v>
      </c>
      <c r="E40" s="9">
        <v>74</v>
      </c>
      <c r="F40" s="9">
        <v>54</v>
      </c>
      <c r="G40" s="9">
        <v>84</v>
      </c>
      <c r="H40" s="9">
        <v>52</v>
      </c>
      <c r="I40" s="9">
        <v>141</v>
      </c>
      <c r="J40" s="9">
        <v>53</v>
      </c>
      <c r="K40" s="9">
        <v>53</v>
      </c>
      <c r="L40" s="9">
        <v>46</v>
      </c>
      <c r="M40" s="9">
        <v>11</v>
      </c>
      <c r="N40" s="321">
        <v>624</v>
      </c>
      <c r="O40" s="8" t="s">
        <v>266</v>
      </c>
    </row>
    <row r="41" spans="1:15" x14ac:dyDescent="0.25">
      <c r="A41" s="294" t="s">
        <v>31</v>
      </c>
      <c r="B41" s="6">
        <v>816</v>
      </c>
      <c r="C41" s="7">
        <v>1289</v>
      </c>
      <c r="D41" s="7">
        <v>5921</v>
      </c>
      <c r="E41" s="7">
        <v>24741</v>
      </c>
      <c r="F41" s="7">
        <v>48531</v>
      </c>
      <c r="G41" s="7">
        <v>50511</v>
      </c>
      <c r="H41" s="7">
        <v>49943</v>
      </c>
      <c r="I41" s="7">
        <v>67754</v>
      </c>
      <c r="J41" s="7">
        <v>50846</v>
      </c>
      <c r="K41" s="7">
        <v>40525</v>
      </c>
      <c r="L41" s="7">
        <v>4121</v>
      </c>
      <c r="M41" s="6">
        <v>637</v>
      </c>
      <c r="N41" s="320">
        <v>345635</v>
      </c>
      <c r="O41" s="5" t="s">
        <v>70</v>
      </c>
    </row>
    <row r="42" spans="1:15" x14ac:dyDescent="0.25">
      <c r="A42" s="296" t="s">
        <v>35</v>
      </c>
      <c r="B42" s="9">
        <v>300</v>
      </c>
      <c r="C42" s="9">
        <v>300</v>
      </c>
      <c r="D42" s="10">
        <v>1000</v>
      </c>
      <c r="E42" s="10">
        <v>6000</v>
      </c>
      <c r="F42" s="10">
        <v>8850</v>
      </c>
      <c r="G42" s="10">
        <v>10300</v>
      </c>
      <c r="H42" s="10">
        <v>10300</v>
      </c>
      <c r="I42" s="10">
        <v>14300</v>
      </c>
      <c r="J42" s="10">
        <v>10700</v>
      </c>
      <c r="K42" s="10">
        <v>8100</v>
      </c>
      <c r="L42" s="10">
        <v>2000</v>
      </c>
      <c r="M42" s="9">
        <v>350</v>
      </c>
      <c r="N42" s="320">
        <v>72500</v>
      </c>
      <c r="O42" s="8" t="s">
        <v>74</v>
      </c>
    </row>
    <row r="43" spans="1:15" x14ac:dyDescent="0.25">
      <c r="A43" s="296" t="s">
        <v>34</v>
      </c>
      <c r="B43" s="9">
        <v>0</v>
      </c>
      <c r="C43" s="9">
        <v>0</v>
      </c>
      <c r="D43" s="9">
        <v>0</v>
      </c>
      <c r="E43" s="9">
        <v>0</v>
      </c>
      <c r="F43" s="9">
        <v>163</v>
      </c>
      <c r="G43" s="9">
        <v>854</v>
      </c>
      <c r="H43" s="9">
        <v>900</v>
      </c>
      <c r="I43" s="10">
        <v>1100</v>
      </c>
      <c r="J43" s="10">
        <v>1200</v>
      </c>
      <c r="K43" s="9">
        <v>788</v>
      </c>
      <c r="L43" s="9">
        <v>200</v>
      </c>
      <c r="M43" s="9">
        <v>0</v>
      </c>
      <c r="N43" s="320">
        <v>5205</v>
      </c>
      <c r="O43" s="8" t="s">
        <v>73</v>
      </c>
    </row>
    <row r="44" spans="1:15" x14ac:dyDescent="0.25">
      <c r="A44" s="296" t="s">
        <v>32</v>
      </c>
      <c r="B44" s="9">
        <v>377</v>
      </c>
      <c r="C44" s="9">
        <v>940</v>
      </c>
      <c r="D44" s="10">
        <v>4735</v>
      </c>
      <c r="E44" s="10">
        <v>17713</v>
      </c>
      <c r="F44" s="10">
        <v>35380</v>
      </c>
      <c r="G44" s="10">
        <v>35060</v>
      </c>
      <c r="H44" s="10">
        <v>34925</v>
      </c>
      <c r="I44" s="10">
        <v>46500</v>
      </c>
      <c r="J44" s="10">
        <v>34020</v>
      </c>
      <c r="K44" s="10">
        <v>28050</v>
      </c>
      <c r="L44" s="10">
        <v>1650</v>
      </c>
      <c r="M44" s="9">
        <v>254</v>
      </c>
      <c r="N44" s="320">
        <v>239604</v>
      </c>
      <c r="O44" s="8" t="s">
        <v>71</v>
      </c>
    </row>
    <row r="45" spans="1:15" x14ac:dyDescent="0.25">
      <c r="A45" s="296" t="s">
        <v>36</v>
      </c>
      <c r="B45" s="9">
        <v>100</v>
      </c>
      <c r="C45" s="9">
        <v>0</v>
      </c>
      <c r="D45" s="9">
        <v>100</v>
      </c>
      <c r="E45" s="9">
        <v>400</v>
      </c>
      <c r="F45" s="9">
        <v>700</v>
      </c>
      <c r="G45" s="9">
        <v>600</v>
      </c>
      <c r="H45" s="9">
        <v>400</v>
      </c>
      <c r="I45" s="9">
        <v>900</v>
      </c>
      <c r="J45" s="9">
        <v>700</v>
      </c>
      <c r="K45" s="9">
        <v>500</v>
      </c>
      <c r="L45" s="9">
        <v>100</v>
      </c>
      <c r="M45" s="9">
        <v>0</v>
      </c>
      <c r="N45" s="320">
        <v>4500</v>
      </c>
      <c r="O45" s="8" t="s">
        <v>75</v>
      </c>
    </row>
    <row r="46" spans="1:15" x14ac:dyDescent="0.25">
      <c r="A46" s="296" t="s">
        <v>33</v>
      </c>
      <c r="B46" s="9">
        <v>21</v>
      </c>
      <c r="C46" s="9">
        <v>45</v>
      </c>
      <c r="D46" s="9">
        <v>71</v>
      </c>
      <c r="E46" s="9">
        <v>484</v>
      </c>
      <c r="F46" s="10">
        <v>2925</v>
      </c>
      <c r="G46" s="10">
        <v>3147</v>
      </c>
      <c r="H46" s="10">
        <v>3000</v>
      </c>
      <c r="I46" s="10">
        <v>4400</v>
      </c>
      <c r="J46" s="10">
        <v>3630</v>
      </c>
      <c r="K46" s="10">
        <v>2695</v>
      </c>
      <c r="L46" s="9">
        <v>101</v>
      </c>
      <c r="M46" s="9">
        <v>19</v>
      </c>
      <c r="N46" s="320">
        <v>20538</v>
      </c>
      <c r="O46" s="8" t="s">
        <v>72</v>
      </c>
    </row>
    <row r="47" spans="1:15" x14ac:dyDescent="0.25">
      <c r="A47" s="296" t="s">
        <v>37</v>
      </c>
      <c r="B47" s="9">
        <v>18</v>
      </c>
      <c r="C47" s="9">
        <v>4</v>
      </c>
      <c r="D47" s="9">
        <v>15</v>
      </c>
      <c r="E47" s="9">
        <v>144</v>
      </c>
      <c r="F47" s="9">
        <v>513</v>
      </c>
      <c r="G47" s="9">
        <v>550</v>
      </c>
      <c r="H47" s="9">
        <v>418</v>
      </c>
      <c r="I47" s="9">
        <v>554</v>
      </c>
      <c r="J47" s="9">
        <v>596</v>
      </c>
      <c r="K47" s="9">
        <v>392</v>
      </c>
      <c r="L47" s="9">
        <v>70</v>
      </c>
      <c r="M47" s="9">
        <v>14</v>
      </c>
      <c r="N47" s="320">
        <v>3288</v>
      </c>
      <c r="O47" s="8" t="s">
        <v>76</v>
      </c>
    </row>
    <row r="48" spans="1:15" x14ac:dyDescent="0.25">
      <c r="A48" s="294" t="s">
        <v>38</v>
      </c>
      <c r="B48" s="6">
        <v>0</v>
      </c>
      <c r="C48" s="6">
        <v>0</v>
      </c>
      <c r="D48" s="6">
        <v>0</v>
      </c>
      <c r="E48" s="6">
        <v>0</v>
      </c>
      <c r="F48" s="6">
        <v>317</v>
      </c>
      <c r="G48" s="6">
        <v>914</v>
      </c>
      <c r="H48" s="7">
        <v>2318</v>
      </c>
      <c r="I48" s="7">
        <v>4441</v>
      </c>
      <c r="J48" s="6">
        <v>976</v>
      </c>
      <c r="K48" s="6">
        <v>167</v>
      </c>
      <c r="L48" s="6">
        <v>0</v>
      </c>
      <c r="M48" s="6">
        <v>0</v>
      </c>
      <c r="N48" s="320">
        <v>9133</v>
      </c>
      <c r="O48" s="5" t="s">
        <v>77</v>
      </c>
    </row>
    <row r="49" spans="1:15" x14ac:dyDescent="0.25">
      <c r="A49" s="296" t="s">
        <v>39</v>
      </c>
      <c r="B49" s="9">
        <v>0</v>
      </c>
      <c r="C49" s="9">
        <v>0</v>
      </c>
      <c r="D49" s="9">
        <v>0</v>
      </c>
      <c r="E49" s="9">
        <v>0</v>
      </c>
      <c r="F49" s="9">
        <v>317</v>
      </c>
      <c r="G49" s="9">
        <v>914</v>
      </c>
      <c r="H49" s="10">
        <v>2318</v>
      </c>
      <c r="I49" s="10">
        <v>4441</v>
      </c>
      <c r="J49" s="9">
        <v>976</v>
      </c>
      <c r="K49" s="9">
        <v>167</v>
      </c>
      <c r="L49" s="9">
        <v>0</v>
      </c>
      <c r="M49" s="9">
        <v>0</v>
      </c>
      <c r="N49" s="320">
        <v>9133</v>
      </c>
      <c r="O49" s="8" t="s">
        <v>78</v>
      </c>
    </row>
    <row r="50" spans="1:15" x14ac:dyDescent="0.25">
      <c r="A50" s="294" t="s">
        <v>79</v>
      </c>
      <c r="B50" s="6">
        <v>132</v>
      </c>
      <c r="C50" s="6">
        <v>61</v>
      </c>
      <c r="D50" s="6">
        <v>156</v>
      </c>
      <c r="E50" s="6">
        <v>744</v>
      </c>
      <c r="F50" s="7">
        <v>1231</v>
      </c>
      <c r="G50" s="7">
        <v>1153</v>
      </c>
      <c r="H50" s="7">
        <v>1123</v>
      </c>
      <c r="I50" s="7">
        <v>1503</v>
      </c>
      <c r="J50" s="6">
        <v>782</v>
      </c>
      <c r="K50" s="6">
        <v>185</v>
      </c>
      <c r="L50" s="6">
        <v>94</v>
      </c>
      <c r="M50" s="6">
        <v>15</v>
      </c>
      <c r="N50" s="320">
        <v>7179</v>
      </c>
      <c r="O50" s="5" t="s">
        <v>113</v>
      </c>
    </row>
    <row r="51" spans="1:15" x14ac:dyDescent="0.25">
      <c r="A51" s="296" t="s">
        <v>80</v>
      </c>
      <c r="B51" s="9">
        <v>69</v>
      </c>
      <c r="C51" s="9">
        <v>39</v>
      </c>
      <c r="D51" s="9">
        <v>122</v>
      </c>
      <c r="E51" s="9">
        <v>592</v>
      </c>
      <c r="F51" s="9">
        <v>961</v>
      </c>
      <c r="G51" s="9">
        <v>694</v>
      </c>
      <c r="H51" s="9">
        <v>489</v>
      </c>
      <c r="I51" s="9">
        <v>679</v>
      </c>
      <c r="J51" s="9">
        <v>435</v>
      </c>
      <c r="K51" s="9">
        <v>0</v>
      </c>
      <c r="L51" s="9">
        <v>0</v>
      </c>
      <c r="M51" s="9">
        <v>0</v>
      </c>
      <c r="N51" s="320">
        <v>4080</v>
      </c>
      <c r="O51" s="8" t="s">
        <v>114</v>
      </c>
    </row>
    <row r="52" spans="1:15" x14ac:dyDescent="0.25">
      <c r="A52" s="296" t="s">
        <v>81</v>
      </c>
      <c r="B52" s="9">
        <v>0</v>
      </c>
      <c r="C52" s="9">
        <v>0</v>
      </c>
      <c r="D52" s="9">
        <v>0</v>
      </c>
      <c r="E52" s="9">
        <v>22</v>
      </c>
      <c r="F52" s="9">
        <v>14</v>
      </c>
      <c r="G52" s="9">
        <v>89</v>
      </c>
      <c r="H52" s="9">
        <v>41</v>
      </c>
      <c r="I52" s="9">
        <v>57</v>
      </c>
      <c r="J52" s="9">
        <v>56</v>
      </c>
      <c r="K52" s="9">
        <v>19</v>
      </c>
      <c r="L52" s="9">
        <v>0</v>
      </c>
      <c r="M52" s="9">
        <v>0</v>
      </c>
      <c r="N52" s="321">
        <v>298</v>
      </c>
      <c r="O52" s="8" t="s">
        <v>115</v>
      </c>
    </row>
    <row r="53" spans="1:15" x14ac:dyDescent="0.25">
      <c r="A53" s="296" t="s">
        <v>82</v>
      </c>
      <c r="B53" s="9">
        <v>0</v>
      </c>
      <c r="C53" s="9">
        <v>0</v>
      </c>
      <c r="D53" s="9">
        <v>0</v>
      </c>
      <c r="E53" s="9">
        <v>75</v>
      </c>
      <c r="F53" s="9">
        <v>107</v>
      </c>
      <c r="G53" s="9">
        <v>264</v>
      </c>
      <c r="H53" s="9">
        <v>497</v>
      </c>
      <c r="I53" s="9">
        <v>590</v>
      </c>
      <c r="J53" s="9">
        <v>187</v>
      </c>
      <c r="K53" s="9">
        <v>35</v>
      </c>
      <c r="L53" s="9">
        <v>0</v>
      </c>
      <c r="M53" s="9">
        <v>0</v>
      </c>
      <c r="N53" s="320">
        <v>1755</v>
      </c>
      <c r="O53" s="8" t="s">
        <v>116</v>
      </c>
    </row>
    <row r="54" spans="1:15" x14ac:dyDescent="0.25">
      <c r="A54" s="296" t="s">
        <v>83</v>
      </c>
      <c r="B54" s="9">
        <v>63</v>
      </c>
      <c r="C54" s="9">
        <v>22</v>
      </c>
      <c r="D54" s="9">
        <v>34</v>
      </c>
      <c r="E54" s="9">
        <v>55</v>
      </c>
      <c r="F54" s="9">
        <v>149</v>
      </c>
      <c r="G54" s="9">
        <v>106</v>
      </c>
      <c r="H54" s="9">
        <v>96</v>
      </c>
      <c r="I54" s="9">
        <v>177</v>
      </c>
      <c r="J54" s="9">
        <v>104</v>
      </c>
      <c r="K54" s="9">
        <v>131</v>
      </c>
      <c r="L54" s="9">
        <v>94</v>
      </c>
      <c r="M54" s="9">
        <v>15</v>
      </c>
      <c r="N54" s="320">
        <v>1046</v>
      </c>
      <c r="O54" s="8" t="s">
        <v>117</v>
      </c>
    </row>
    <row r="55" spans="1:15" x14ac:dyDescent="0.25">
      <c r="A55" s="294" t="s">
        <v>84</v>
      </c>
      <c r="B55" s="6">
        <v>0</v>
      </c>
      <c r="C55" s="6">
        <v>0</v>
      </c>
      <c r="D55" s="6">
        <v>101</v>
      </c>
      <c r="E55" s="6">
        <v>369</v>
      </c>
      <c r="F55" s="6">
        <v>870</v>
      </c>
      <c r="G55" s="7">
        <v>1027</v>
      </c>
      <c r="H55" s="7">
        <v>1642</v>
      </c>
      <c r="I55" s="7">
        <v>2595</v>
      </c>
      <c r="J55" s="7">
        <v>1865</v>
      </c>
      <c r="K55" s="6">
        <v>844</v>
      </c>
      <c r="L55" s="6">
        <v>0</v>
      </c>
      <c r="M55" s="6">
        <v>0</v>
      </c>
      <c r="N55" s="320">
        <v>9313</v>
      </c>
      <c r="O55" s="5" t="s">
        <v>118</v>
      </c>
    </row>
    <row r="56" spans="1:15" x14ac:dyDescent="0.25">
      <c r="A56" s="296" t="s">
        <v>85</v>
      </c>
      <c r="B56" s="9">
        <v>0</v>
      </c>
      <c r="C56" s="9">
        <v>0</v>
      </c>
      <c r="D56" s="9">
        <v>101</v>
      </c>
      <c r="E56" s="9">
        <v>369</v>
      </c>
      <c r="F56" s="9">
        <v>870</v>
      </c>
      <c r="G56" s="10">
        <v>1027</v>
      </c>
      <c r="H56" s="10">
        <v>1642</v>
      </c>
      <c r="I56" s="10">
        <v>2595</v>
      </c>
      <c r="J56" s="10">
        <v>1865</v>
      </c>
      <c r="K56" s="9">
        <v>844</v>
      </c>
      <c r="L56" s="9">
        <v>0</v>
      </c>
      <c r="M56" s="9">
        <v>0</v>
      </c>
      <c r="N56" s="320">
        <v>9313</v>
      </c>
      <c r="O56" s="8" t="s">
        <v>119</v>
      </c>
    </row>
    <row r="57" spans="1:15" x14ac:dyDescent="0.25">
      <c r="A57" s="294" t="s">
        <v>86</v>
      </c>
      <c r="B57" s="7">
        <v>2074</v>
      </c>
      <c r="C57" s="7">
        <v>1367</v>
      </c>
      <c r="D57" s="7">
        <v>3206</v>
      </c>
      <c r="E57" s="7">
        <v>9975</v>
      </c>
      <c r="F57" s="7">
        <v>17575</v>
      </c>
      <c r="G57" s="7">
        <v>14222</v>
      </c>
      <c r="H57" s="7">
        <v>17103</v>
      </c>
      <c r="I57" s="7">
        <v>22699</v>
      </c>
      <c r="J57" s="7">
        <v>17432</v>
      </c>
      <c r="K57" s="7">
        <v>13367</v>
      </c>
      <c r="L57" s="7">
        <v>2987</v>
      </c>
      <c r="M57" s="6">
        <v>895</v>
      </c>
      <c r="N57" s="320">
        <v>122902</v>
      </c>
      <c r="O57" s="5" t="s">
        <v>120</v>
      </c>
    </row>
    <row r="58" spans="1:15" x14ac:dyDescent="0.25">
      <c r="A58" s="296" t="s">
        <v>87</v>
      </c>
      <c r="B58" s="10">
        <v>2067</v>
      </c>
      <c r="C58" s="10">
        <v>1352</v>
      </c>
      <c r="D58" s="10">
        <v>3168</v>
      </c>
      <c r="E58" s="10">
        <v>9939</v>
      </c>
      <c r="F58" s="10">
        <v>17482</v>
      </c>
      <c r="G58" s="10">
        <v>14132</v>
      </c>
      <c r="H58" s="10">
        <v>16945</v>
      </c>
      <c r="I58" s="10">
        <v>22509</v>
      </c>
      <c r="J58" s="10">
        <v>17343</v>
      </c>
      <c r="K58" s="10">
        <v>13324</v>
      </c>
      <c r="L58" s="10">
        <v>2981</v>
      </c>
      <c r="M58" s="9">
        <v>890</v>
      </c>
      <c r="N58" s="320">
        <v>122132</v>
      </c>
      <c r="O58" s="8" t="s">
        <v>121</v>
      </c>
    </row>
    <row r="59" spans="1:15" x14ac:dyDescent="0.25">
      <c r="A59" s="296" t="s">
        <v>267</v>
      </c>
      <c r="B59" s="9">
        <v>7</v>
      </c>
      <c r="C59" s="9">
        <v>15</v>
      </c>
      <c r="D59" s="9">
        <v>38</v>
      </c>
      <c r="E59" s="9">
        <v>36</v>
      </c>
      <c r="F59" s="9">
        <v>93</v>
      </c>
      <c r="G59" s="9">
        <v>90</v>
      </c>
      <c r="H59" s="9">
        <v>158</v>
      </c>
      <c r="I59" s="9">
        <v>190</v>
      </c>
      <c r="J59" s="9">
        <v>89</v>
      </c>
      <c r="K59" s="9">
        <v>43</v>
      </c>
      <c r="L59" s="9">
        <v>6</v>
      </c>
      <c r="M59" s="9">
        <v>5</v>
      </c>
      <c r="N59" s="321">
        <v>770</v>
      </c>
      <c r="O59" s="8" t="s">
        <v>268</v>
      </c>
    </row>
    <row r="60" spans="1:15" x14ac:dyDescent="0.25">
      <c r="A60" s="294" t="s">
        <v>88</v>
      </c>
      <c r="B60" s="6">
        <v>15</v>
      </c>
      <c r="C60" s="6">
        <v>26</v>
      </c>
      <c r="D60" s="6">
        <v>11</v>
      </c>
      <c r="E60" s="6">
        <v>37</v>
      </c>
      <c r="F60" s="6">
        <v>53</v>
      </c>
      <c r="G60" s="6">
        <v>92</v>
      </c>
      <c r="H60" s="6">
        <v>39</v>
      </c>
      <c r="I60" s="6">
        <v>47</v>
      </c>
      <c r="J60" s="6">
        <v>37</v>
      </c>
      <c r="K60" s="6">
        <v>44</v>
      </c>
      <c r="L60" s="6">
        <v>26</v>
      </c>
      <c r="M60" s="6">
        <v>13</v>
      </c>
      <c r="N60" s="321">
        <v>440</v>
      </c>
      <c r="O60" s="5" t="s">
        <v>122</v>
      </c>
    </row>
    <row r="61" spans="1:15" x14ac:dyDescent="0.25">
      <c r="A61" s="296" t="s">
        <v>89</v>
      </c>
      <c r="B61" s="9">
        <v>15</v>
      </c>
      <c r="C61" s="9">
        <v>26</v>
      </c>
      <c r="D61" s="9">
        <v>11</v>
      </c>
      <c r="E61" s="9">
        <v>37</v>
      </c>
      <c r="F61" s="9">
        <v>53</v>
      </c>
      <c r="G61" s="9">
        <v>92</v>
      </c>
      <c r="H61" s="9">
        <v>39</v>
      </c>
      <c r="I61" s="9">
        <v>47</v>
      </c>
      <c r="J61" s="9">
        <v>37</v>
      </c>
      <c r="K61" s="9">
        <v>44</v>
      </c>
      <c r="L61" s="9">
        <v>26</v>
      </c>
      <c r="M61" s="9">
        <v>13</v>
      </c>
      <c r="N61" s="321">
        <v>440</v>
      </c>
      <c r="O61" s="8" t="s">
        <v>123</v>
      </c>
    </row>
    <row r="62" spans="1:15" x14ac:dyDescent="0.25">
      <c r="A62" s="294" t="s">
        <v>90</v>
      </c>
      <c r="B62" s="7">
        <v>1900</v>
      </c>
      <c r="C62" s="7">
        <v>1600</v>
      </c>
      <c r="D62" s="7">
        <v>4200</v>
      </c>
      <c r="E62" s="7">
        <v>31000</v>
      </c>
      <c r="F62" s="7">
        <v>53700</v>
      </c>
      <c r="G62" s="7">
        <v>46000</v>
      </c>
      <c r="H62" s="7">
        <v>49300</v>
      </c>
      <c r="I62" s="7">
        <v>67200</v>
      </c>
      <c r="J62" s="7">
        <v>49400</v>
      </c>
      <c r="K62" s="7">
        <v>46600</v>
      </c>
      <c r="L62" s="7">
        <v>3400</v>
      </c>
      <c r="M62" s="6">
        <v>800</v>
      </c>
      <c r="N62" s="320">
        <v>355100</v>
      </c>
      <c r="O62" s="5" t="s">
        <v>124</v>
      </c>
    </row>
    <row r="63" spans="1:15" x14ac:dyDescent="0.25">
      <c r="A63" s="296" t="s">
        <v>91</v>
      </c>
      <c r="B63" s="10">
        <v>1900</v>
      </c>
      <c r="C63" s="10">
        <v>1600</v>
      </c>
      <c r="D63" s="10">
        <v>4200</v>
      </c>
      <c r="E63" s="10">
        <v>31000</v>
      </c>
      <c r="F63" s="10">
        <v>53700</v>
      </c>
      <c r="G63" s="10">
        <v>46000</v>
      </c>
      <c r="H63" s="10">
        <v>49300</v>
      </c>
      <c r="I63" s="10">
        <v>67200</v>
      </c>
      <c r="J63" s="10">
        <v>49400</v>
      </c>
      <c r="K63" s="10">
        <v>46600</v>
      </c>
      <c r="L63" s="10">
        <v>3400</v>
      </c>
      <c r="M63" s="9">
        <v>800</v>
      </c>
      <c r="N63" s="320">
        <v>355100</v>
      </c>
      <c r="O63" s="8" t="s">
        <v>125</v>
      </c>
    </row>
    <row r="64" spans="1:15" x14ac:dyDescent="0.25">
      <c r="A64" s="294" t="s">
        <v>92</v>
      </c>
      <c r="B64" s="7">
        <v>1200</v>
      </c>
      <c r="C64" s="7">
        <v>1095</v>
      </c>
      <c r="D64" s="7">
        <v>2156</v>
      </c>
      <c r="E64" s="7">
        <v>4598</v>
      </c>
      <c r="F64" s="7">
        <v>9470</v>
      </c>
      <c r="G64" s="7">
        <v>6829</v>
      </c>
      <c r="H64" s="7">
        <v>5298</v>
      </c>
      <c r="I64" s="7">
        <v>8545</v>
      </c>
      <c r="J64" s="7">
        <v>7634</v>
      </c>
      <c r="K64" s="7">
        <v>7788</v>
      </c>
      <c r="L64" s="7">
        <v>5856</v>
      </c>
      <c r="M64" s="7">
        <v>3775</v>
      </c>
      <c r="N64" s="320">
        <v>64244</v>
      </c>
      <c r="O64" s="5" t="s">
        <v>126</v>
      </c>
    </row>
    <row r="65" spans="1:15" x14ac:dyDescent="0.25">
      <c r="A65" s="296" t="s">
        <v>93</v>
      </c>
      <c r="B65" s="9">
        <v>0</v>
      </c>
      <c r="C65" s="9">
        <v>0</v>
      </c>
      <c r="D65" s="9">
        <v>0</v>
      </c>
      <c r="E65" s="9">
        <v>0</v>
      </c>
      <c r="F65" s="9">
        <v>0</v>
      </c>
      <c r="G65" s="9">
        <v>0</v>
      </c>
      <c r="H65" s="9">
        <v>0</v>
      </c>
      <c r="I65" s="9">
        <v>0</v>
      </c>
      <c r="J65" s="9">
        <v>0</v>
      </c>
      <c r="K65" s="10">
        <v>1979</v>
      </c>
      <c r="L65" s="10">
        <v>4667</v>
      </c>
      <c r="M65" s="10">
        <v>2836</v>
      </c>
      <c r="N65" s="320">
        <v>9482</v>
      </c>
      <c r="O65" s="8" t="s">
        <v>127</v>
      </c>
    </row>
    <row r="66" spans="1:15" x14ac:dyDescent="0.25">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5">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5">
      <c r="A68" s="296" t="s">
        <v>96</v>
      </c>
      <c r="B68" s="9">
        <v>931</v>
      </c>
      <c r="C68" s="9">
        <v>889</v>
      </c>
      <c r="D68" s="10">
        <v>1817</v>
      </c>
      <c r="E68" s="10">
        <v>3824</v>
      </c>
      <c r="F68" s="10">
        <v>8282</v>
      </c>
      <c r="G68" s="10">
        <v>6202</v>
      </c>
      <c r="H68" s="10">
        <v>4668</v>
      </c>
      <c r="I68" s="10">
        <v>7464</v>
      </c>
      <c r="J68" s="10">
        <v>6618</v>
      </c>
      <c r="K68" s="10">
        <v>5127</v>
      </c>
      <c r="L68" s="10">
        <v>1003</v>
      </c>
      <c r="M68" s="9">
        <v>783</v>
      </c>
      <c r="N68" s="320">
        <v>47608</v>
      </c>
      <c r="O68" s="8" t="s">
        <v>130</v>
      </c>
    </row>
    <row r="69" spans="1:15" x14ac:dyDescent="0.25">
      <c r="A69" s="296" t="s">
        <v>97</v>
      </c>
      <c r="B69" s="9">
        <v>269</v>
      </c>
      <c r="C69" s="9">
        <v>206</v>
      </c>
      <c r="D69" s="9">
        <v>339</v>
      </c>
      <c r="E69" s="9">
        <v>774</v>
      </c>
      <c r="F69" s="10">
        <v>1188</v>
      </c>
      <c r="G69" s="9">
        <v>627</v>
      </c>
      <c r="H69" s="9">
        <v>630</v>
      </c>
      <c r="I69" s="10">
        <v>1081</v>
      </c>
      <c r="J69" s="10">
        <v>1016</v>
      </c>
      <c r="K69" s="9">
        <v>682</v>
      </c>
      <c r="L69" s="9">
        <v>186</v>
      </c>
      <c r="M69" s="9">
        <v>156</v>
      </c>
      <c r="N69" s="320">
        <v>7154</v>
      </c>
      <c r="O69" s="8" t="s">
        <v>131</v>
      </c>
    </row>
    <row r="70" spans="1:15" x14ac:dyDescent="0.25">
      <c r="A70" s="294" t="s">
        <v>98</v>
      </c>
      <c r="B70" s="6">
        <v>498</v>
      </c>
      <c r="C70" s="6">
        <v>400</v>
      </c>
      <c r="D70" s="6">
        <v>478</v>
      </c>
      <c r="E70" s="7">
        <v>1586</v>
      </c>
      <c r="F70" s="7">
        <v>1471</v>
      </c>
      <c r="G70" s="7">
        <v>1260</v>
      </c>
      <c r="H70" s="7">
        <v>1519</v>
      </c>
      <c r="I70" s="7">
        <v>2981</v>
      </c>
      <c r="J70" s="7">
        <v>1610</v>
      </c>
      <c r="K70" s="7">
        <v>1374</v>
      </c>
      <c r="L70" s="6">
        <v>651</v>
      </c>
      <c r="M70" s="6">
        <v>415</v>
      </c>
      <c r="N70" s="320">
        <v>14243</v>
      </c>
      <c r="O70" s="5" t="s">
        <v>132</v>
      </c>
    </row>
    <row r="71" spans="1:15" x14ac:dyDescent="0.25">
      <c r="A71" s="296" t="s">
        <v>99</v>
      </c>
      <c r="B71" s="9">
        <v>47</v>
      </c>
      <c r="C71" s="9">
        <v>17</v>
      </c>
      <c r="D71" s="9">
        <v>104</v>
      </c>
      <c r="E71" s="9">
        <v>185</v>
      </c>
      <c r="F71" s="9">
        <v>373</v>
      </c>
      <c r="G71" s="9">
        <v>265</v>
      </c>
      <c r="H71" s="9">
        <v>286</v>
      </c>
      <c r="I71" s="9">
        <v>448</v>
      </c>
      <c r="J71" s="9">
        <v>248</v>
      </c>
      <c r="K71" s="9">
        <v>254</v>
      </c>
      <c r="L71" s="9">
        <v>70</v>
      </c>
      <c r="M71" s="9">
        <v>53</v>
      </c>
      <c r="N71" s="320">
        <v>2350</v>
      </c>
      <c r="O71" s="8" t="s">
        <v>133</v>
      </c>
    </row>
    <row r="72" spans="1:15" x14ac:dyDescent="0.25">
      <c r="A72" s="296" t="s">
        <v>100</v>
      </c>
      <c r="B72" s="9">
        <v>451</v>
      </c>
      <c r="C72" s="9">
        <v>383</v>
      </c>
      <c r="D72" s="9">
        <v>374</v>
      </c>
      <c r="E72" s="10">
        <v>1401</v>
      </c>
      <c r="F72" s="10">
        <v>1098</v>
      </c>
      <c r="G72" s="9">
        <v>995</v>
      </c>
      <c r="H72" s="10">
        <v>1233</v>
      </c>
      <c r="I72" s="10">
        <v>2533</v>
      </c>
      <c r="J72" s="10">
        <v>1362</v>
      </c>
      <c r="K72" s="10">
        <v>1120</v>
      </c>
      <c r="L72" s="9">
        <v>581</v>
      </c>
      <c r="M72" s="9">
        <v>362</v>
      </c>
      <c r="N72" s="320">
        <v>11893</v>
      </c>
      <c r="O72" s="8" t="s">
        <v>134</v>
      </c>
    </row>
    <row r="73" spans="1:15" x14ac:dyDescent="0.25">
      <c r="A73" s="294" t="s">
        <v>101</v>
      </c>
      <c r="B73" s="6">
        <v>40</v>
      </c>
      <c r="C73" s="6">
        <v>15</v>
      </c>
      <c r="D73" s="6">
        <v>126</v>
      </c>
      <c r="E73" s="6">
        <v>274</v>
      </c>
      <c r="F73" s="6">
        <v>149</v>
      </c>
      <c r="G73" s="6">
        <v>218</v>
      </c>
      <c r="H73" s="6">
        <v>137</v>
      </c>
      <c r="I73" s="6">
        <v>239</v>
      </c>
      <c r="J73" s="6">
        <v>261</v>
      </c>
      <c r="K73" s="6">
        <v>140</v>
      </c>
      <c r="L73" s="6">
        <v>43</v>
      </c>
      <c r="M73" s="6">
        <v>10</v>
      </c>
      <c r="N73" s="320">
        <v>1652</v>
      </c>
      <c r="O73" s="5" t="s">
        <v>135</v>
      </c>
    </row>
    <row r="74" spans="1:15" x14ac:dyDescent="0.25">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5">
      <c r="A75" s="296" t="s">
        <v>103</v>
      </c>
      <c r="B75" s="9">
        <v>40</v>
      </c>
      <c r="C75" s="9">
        <v>15</v>
      </c>
      <c r="D75" s="9">
        <v>126</v>
      </c>
      <c r="E75" s="9">
        <v>274</v>
      </c>
      <c r="F75" s="9">
        <v>149</v>
      </c>
      <c r="G75" s="9">
        <v>218</v>
      </c>
      <c r="H75" s="9">
        <v>137</v>
      </c>
      <c r="I75" s="9">
        <v>239</v>
      </c>
      <c r="J75" s="9">
        <v>261</v>
      </c>
      <c r="K75" s="9">
        <v>140</v>
      </c>
      <c r="L75" s="9">
        <v>43</v>
      </c>
      <c r="M75" s="9">
        <v>10</v>
      </c>
      <c r="N75" s="320">
        <v>1652</v>
      </c>
      <c r="O75" s="8" t="s">
        <v>137</v>
      </c>
    </row>
    <row r="76" spans="1:15" x14ac:dyDescent="0.25">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5">
      <c r="A77" s="294" t="s">
        <v>105</v>
      </c>
      <c r="B77" s="6">
        <v>61</v>
      </c>
      <c r="C77" s="6">
        <v>28</v>
      </c>
      <c r="D77" s="6">
        <v>123</v>
      </c>
      <c r="E77" s="6">
        <v>826</v>
      </c>
      <c r="F77" s="7">
        <v>2125</v>
      </c>
      <c r="G77" s="7">
        <v>2581</v>
      </c>
      <c r="H77" s="7">
        <v>3038</v>
      </c>
      <c r="I77" s="7">
        <v>4346</v>
      </c>
      <c r="J77" s="7">
        <v>3093</v>
      </c>
      <c r="K77" s="7">
        <v>1492</v>
      </c>
      <c r="L77" s="6">
        <v>93</v>
      </c>
      <c r="M77" s="6">
        <v>67</v>
      </c>
      <c r="N77" s="320">
        <v>17873</v>
      </c>
      <c r="O77" s="5" t="s">
        <v>139</v>
      </c>
    </row>
    <row r="78" spans="1:15" x14ac:dyDescent="0.25">
      <c r="A78" s="296" t="s">
        <v>106</v>
      </c>
      <c r="B78" s="9">
        <v>27</v>
      </c>
      <c r="C78" s="9">
        <v>16</v>
      </c>
      <c r="D78" s="9">
        <v>94</v>
      </c>
      <c r="E78" s="9">
        <v>506</v>
      </c>
      <c r="F78" s="10">
        <v>1348</v>
      </c>
      <c r="G78" s="10">
        <v>1725</v>
      </c>
      <c r="H78" s="10">
        <v>1975</v>
      </c>
      <c r="I78" s="10">
        <v>2803</v>
      </c>
      <c r="J78" s="10">
        <v>1786</v>
      </c>
      <c r="K78" s="9">
        <v>924</v>
      </c>
      <c r="L78" s="9">
        <v>63</v>
      </c>
      <c r="M78" s="9">
        <v>29</v>
      </c>
      <c r="N78" s="320">
        <v>11296</v>
      </c>
      <c r="O78" s="8" t="s">
        <v>140</v>
      </c>
    </row>
    <row r="79" spans="1:15" x14ac:dyDescent="0.25">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5">
      <c r="A80" s="296" t="s">
        <v>108</v>
      </c>
      <c r="B80" s="9">
        <v>34</v>
      </c>
      <c r="C80" s="9">
        <v>12</v>
      </c>
      <c r="D80" s="9">
        <v>29</v>
      </c>
      <c r="E80" s="9">
        <v>320</v>
      </c>
      <c r="F80" s="9">
        <v>777</v>
      </c>
      <c r="G80" s="9">
        <v>856</v>
      </c>
      <c r="H80" s="10">
        <v>1063</v>
      </c>
      <c r="I80" s="10">
        <v>1543</v>
      </c>
      <c r="J80" s="10">
        <v>1307</v>
      </c>
      <c r="K80" s="9">
        <v>568</v>
      </c>
      <c r="L80" s="9">
        <v>30</v>
      </c>
      <c r="M80" s="9">
        <v>38</v>
      </c>
      <c r="N80" s="320">
        <v>6577</v>
      </c>
      <c r="O80" s="8" t="s">
        <v>301</v>
      </c>
    </row>
    <row r="81" spans="1:15" x14ac:dyDescent="0.25">
      <c r="A81" s="294" t="s">
        <v>109</v>
      </c>
      <c r="B81" s="6">
        <v>53</v>
      </c>
      <c r="C81" s="6">
        <v>12</v>
      </c>
      <c r="D81" s="6">
        <v>35</v>
      </c>
      <c r="E81" s="6">
        <v>177</v>
      </c>
      <c r="F81" s="6">
        <v>782</v>
      </c>
      <c r="G81" s="7">
        <v>1040</v>
      </c>
      <c r="H81" s="7">
        <v>1364</v>
      </c>
      <c r="I81" s="7">
        <v>2088</v>
      </c>
      <c r="J81" s="7">
        <v>1299</v>
      </c>
      <c r="K81" s="6">
        <v>491</v>
      </c>
      <c r="L81" s="6">
        <v>22</v>
      </c>
      <c r="M81" s="6">
        <v>13</v>
      </c>
      <c r="N81" s="320">
        <v>7376</v>
      </c>
      <c r="O81" s="5" t="s">
        <v>143</v>
      </c>
    </row>
    <row r="82" spans="1:15" x14ac:dyDescent="0.25">
      <c r="A82" s="296" t="s">
        <v>110</v>
      </c>
      <c r="B82" s="9">
        <v>53</v>
      </c>
      <c r="C82" s="9">
        <v>12</v>
      </c>
      <c r="D82" s="9">
        <v>35</v>
      </c>
      <c r="E82" s="9">
        <v>177</v>
      </c>
      <c r="F82" s="9">
        <v>782</v>
      </c>
      <c r="G82" s="10">
        <v>1040</v>
      </c>
      <c r="H82" s="10">
        <v>1364</v>
      </c>
      <c r="I82" s="10">
        <v>2088</v>
      </c>
      <c r="J82" s="10">
        <v>1299</v>
      </c>
      <c r="K82" s="9">
        <v>491</v>
      </c>
      <c r="L82" s="9">
        <v>22</v>
      </c>
      <c r="M82" s="9">
        <v>13</v>
      </c>
      <c r="N82" s="320">
        <v>7376</v>
      </c>
      <c r="O82" s="8" t="s">
        <v>144</v>
      </c>
    </row>
    <row r="83" spans="1:15" x14ac:dyDescent="0.25">
      <c r="A83" s="294" t="s">
        <v>111</v>
      </c>
      <c r="B83" s="6">
        <v>8</v>
      </c>
      <c r="C83" s="6">
        <v>11</v>
      </c>
      <c r="D83" s="6">
        <v>71</v>
      </c>
      <c r="E83" s="6">
        <v>95</v>
      </c>
      <c r="F83" s="6">
        <v>208</v>
      </c>
      <c r="G83" s="6">
        <v>144</v>
      </c>
      <c r="H83" s="6">
        <v>124</v>
      </c>
      <c r="I83" s="6">
        <v>185</v>
      </c>
      <c r="J83" s="6">
        <v>203</v>
      </c>
      <c r="K83" s="6">
        <v>161</v>
      </c>
      <c r="L83" s="6">
        <v>21</v>
      </c>
      <c r="M83" s="6">
        <v>8</v>
      </c>
      <c r="N83" s="320">
        <v>1239</v>
      </c>
      <c r="O83" s="5" t="s">
        <v>145</v>
      </c>
    </row>
    <row r="84" spans="1:15" x14ac:dyDescent="0.25">
      <c r="A84" s="296" t="s">
        <v>269</v>
      </c>
      <c r="B84" s="9">
        <v>8</v>
      </c>
      <c r="C84" s="9">
        <v>11</v>
      </c>
      <c r="D84" s="9">
        <v>71</v>
      </c>
      <c r="E84" s="9">
        <v>95</v>
      </c>
      <c r="F84" s="9">
        <v>208</v>
      </c>
      <c r="G84" s="9">
        <v>144</v>
      </c>
      <c r="H84" s="9">
        <v>124</v>
      </c>
      <c r="I84" s="9">
        <v>185</v>
      </c>
      <c r="J84" s="9">
        <v>203</v>
      </c>
      <c r="K84" s="9">
        <v>161</v>
      </c>
      <c r="L84" s="9">
        <v>21</v>
      </c>
      <c r="M84" s="9">
        <v>8</v>
      </c>
      <c r="N84" s="320">
        <v>1239</v>
      </c>
      <c r="O84" s="8" t="s">
        <v>146</v>
      </c>
    </row>
    <row r="85" spans="1:15" x14ac:dyDescent="0.25">
      <c r="A85" s="294" t="s">
        <v>147</v>
      </c>
      <c r="B85" s="6">
        <v>179</v>
      </c>
      <c r="C85" s="6">
        <v>202</v>
      </c>
      <c r="D85" s="7">
        <v>1288</v>
      </c>
      <c r="E85" s="7">
        <v>2413</v>
      </c>
      <c r="F85" s="7">
        <v>6346</v>
      </c>
      <c r="G85" s="7">
        <v>8143</v>
      </c>
      <c r="H85" s="7">
        <v>11024</v>
      </c>
      <c r="I85" s="7">
        <v>14401</v>
      </c>
      <c r="J85" s="7">
        <v>8316</v>
      </c>
      <c r="K85" s="7">
        <v>3619</v>
      </c>
      <c r="L85" s="6">
        <v>251</v>
      </c>
      <c r="M85" s="6">
        <v>69</v>
      </c>
      <c r="N85" s="320">
        <v>56251</v>
      </c>
      <c r="O85" s="5" t="s">
        <v>185</v>
      </c>
    </row>
    <row r="86" spans="1:15" x14ac:dyDescent="0.25">
      <c r="A86" s="296" t="s">
        <v>149</v>
      </c>
      <c r="B86" s="9">
        <v>68</v>
      </c>
      <c r="C86" s="9">
        <v>33</v>
      </c>
      <c r="D86" s="9">
        <v>149</v>
      </c>
      <c r="E86" s="9">
        <v>521</v>
      </c>
      <c r="F86" s="10">
        <v>1460</v>
      </c>
      <c r="G86" s="10">
        <v>1700</v>
      </c>
      <c r="H86" s="10">
        <v>1750</v>
      </c>
      <c r="I86" s="10">
        <v>2170</v>
      </c>
      <c r="J86" s="10">
        <v>1730</v>
      </c>
      <c r="K86" s="9">
        <v>890</v>
      </c>
      <c r="L86" s="9">
        <v>53</v>
      </c>
      <c r="M86" s="9">
        <v>12</v>
      </c>
      <c r="N86" s="320">
        <v>10536</v>
      </c>
      <c r="O86" s="8" t="s">
        <v>187</v>
      </c>
    </row>
    <row r="87" spans="1:15" x14ac:dyDescent="0.25">
      <c r="A87" s="296" t="s">
        <v>151</v>
      </c>
      <c r="B87" s="9">
        <v>0</v>
      </c>
      <c r="C87" s="9">
        <v>80</v>
      </c>
      <c r="D87" s="9">
        <v>857</v>
      </c>
      <c r="E87" s="9">
        <v>420</v>
      </c>
      <c r="F87" s="9">
        <v>827</v>
      </c>
      <c r="G87" s="10">
        <v>1028</v>
      </c>
      <c r="H87" s="9">
        <v>674</v>
      </c>
      <c r="I87" s="9">
        <v>674</v>
      </c>
      <c r="J87" s="9">
        <v>940</v>
      </c>
      <c r="K87" s="9">
        <v>743</v>
      </c>
      <c r="L87" s="9">
        <v>0</v>
      </c>
      <c r="M87" s="9">
        <v>0</v>
      </c>
      <c r="N87" s="320">
        <v>6243</v>
      </c>
      <c r="O87" s="8" t="s">
        <v>189</v>
      </c>
    </row>
    <row r="88" spans="1:15" x14ac:dyDescent="0.25">
      <c r="A88" s="296" t="s">
        <v>152</v>
      </c>
      <c r="B88" s="9">
        <v>45</v>
      </c>
      <c r="C88" s="9">
        <v>41</v>
      </c>
      <c r="D88" s="9">
        <v>172</v>
      </c>
      <c r="E88" s="9">
        <v>759</v>
      </c>
      <c r="F88" s="10">
        <v>2214</v>
      </c>
      <c r="G88" s="10">
        <v>2398</v>
      </c>
      <c r="H88" s="10">
        <v>3559</v>
      </c>
      <c r="I88" s="10">
        <v>4778</v>
      </c>
      <c r="J88" s="10">
        <v>2355</v>
      </c>
      <c r="K88" s="10">
        <v>1104</v>
      </c>
      <c r="L88" s="9">
        <v>86</v>
      </c>
      <c r="M88" s="9">
        <v>25</v>
      </c>
      <c r="N88" s="320">
        <v>17536</v>
      </c>
      <c r="O88" s="8" t="s">
        <v>190</v>
      </c>
    </row>
    <row r="89" spans="1:15" x14ac:dyDescent="0.25">
      <c r="A89" s="296" t="s">
        <v>154</v>
      </c>
      <c r="B89" s="9">
        <v>7</v>
      </c>
      <c r="C89" s="9">
        <v>9</v>
      </c>
      <c r="D89" s="9">
        <v>15</v>
      </c>
      <c r="E89" s="9">
        <v>100</v>
      </c>
      <c r="F89" s="9">
        <v>284</v>
      </c>
      <c r="G89" s="9">
        <v>239</v>
      </c>
      <c r="H89" s="9">
        <v>486</v>
      </c>
      <c r="I89" s="9">
        <v>546</v>
      </c>
      <c r="J89" s="9">
        <v>308</v>
      </c>
      <c r="K89" s="9">
        <v>121</v>
      </c>
      <c r="L89" s="9">
        <v>30</v>
      </c>
      <c r="M89" s="9">
        <v>4</v>
      </c>
      <c r="N89" s="320">
        <v>2149</v>
      </c>
      <c r="O89" s="8" t="s">
        <v>192</v>
      </c>
    </row>
    <row r="90" spans="1:15" x14ac:dyDescent="0.25">
      <c r="A90" s="296" t="s">
        <v>148</v>
      </c>
      <c r="B90" s="9">
        <v>13</v>
      </c>
      <c r="C90" s="9">
        <v>21</v>
      </c>
      <c r="D90" s="9">
        <v>53</v>
      </c>
      <c r="E90" s="9">
        <v>244</v>
      </c>
      <c r="F90" s="9">
        <v>448</v>
      </c>
      <c r="G90" s="10">
        <v>1079</v>
      </c>
      <c r="H90" s="10">
        <v>1448</v>
      </c>
      <c r="I90" s="10">
        <v>2273</v>
      </c>
      <c r="J90" s="10">
        <v>1128</v>
      </c>
      <c r="K90" s="9">
        <v>288</v>
      </c>
      <c r="L90" s="9">
        <v>25</v>
      </c>
      <c r="M90" s="9">
        <v>14</v>
      </c>
      <c r="N90" s="320">
        <v>7034</v>
      </c>
      <c r="O90" s="8" t="s">
        <v>186</v>
      </c>
    </row>
    <row r="91" spans="1:15" x14ac:dyDescent="0.25">
      <c r="A91" s="296" t="s">
        <v>153</v>
      </c>
      <c r="B91" s="9">
        <v>29</v>
      </c>
      <c r="C91" s="9">
        <v>16</v>
      </c>
      <c r="D91" s="9">
        <v>29</v>
      </c>
      <c r="E91" s="9">
        <v>204</v>
      </c>
      <c r="F91" s="9">
        <v>695</v>
      </c>
      <c r="G91" s="9">
        <v>663</v>
      </c>
      <c r="H91" s="9">
        <v>930</v>
      </c>
      <c r="I91" s="10">
        <v>1192</v>
      </c>
      <c r="J91" s="9">
        <v>892</v>
      </c>
      <c r="K91" s="9">
        <v>318</v>
      </c>
      <c r="L91" s="9">
        <v>44</v>
      </c>
      <c r="M91" s="9">
        <v>14</v>
      </c>
      <c r="N91" s="320">
        <v>5026</v>
      </c>
      <c r="O91" s="8" t="s">
        <v>191</v>
      </c>
    </row>
    <row r="92" spans="1:15" x14ac:dyDescent="0.25">
      <c r="A92" s="296" t="s">
        <v>150</v>
      </c>
      <c r="B92" s="9">
        <v>17</v>
      </c>
      <c r="C92" s="9">
        <v>2</v>
      </c>
      <c r="D92" s="9">
        <v>13</v>
      </c>
      <c r="E92" s="9">
        <v>165</v>
      </c>
      <c r="F92" s="9">
        <v>418</v>
      </c>
      <c r="G92" s="10">
        <v>1036</v>
      </c>
      <c r="H92" s="10">
        <v>2177</v>
      </c>
      <c r="I92" s="10">
        <v>2768</v>
      </c>
      <c r="J92" s="9">
        <v>963</v>
      </c>
      <c r="K92" s="9">
        <v>155</v>
      </c>
      <c r="L92" s="9">
        <v>13</v>
      </c>
      <c r="M92" s="9">
        <v>0</v>
      </c>
      <c r="N92" s="320">
        <v>7727</v>
      </c>
      <c r="O92" s="8" t="s">
        <v>188</v>
      </c>
    </row>
    <row r="93" spans="1:15" x14ac:dyDescent="0.25">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5">
      <c r="A94" s="294" t="s">
        <v>155</v>
      </c>
      <c r="B94" s="6">
        <v>143</v>
      </c>
      <c r="C94" s="6">
        <v>132</v>
      </c>
      <c r="D94" s="6">
        <v>276</v>
      </c>
      <c r="E94" s="6">
        <v>545</v>
      </c>
      <c r="F94" s="6">
        <v>966</v>
      </c>
      <c r="G94" s="7">
        <v>1137</v>
      </c>
      <c r="H94" s="7">
        <v>1507</v>
      </c>
      <c r="I94" s="7">
        <v>2305</v>
      </c>
      <c r="J94" s="7">
        <v>1120</v>
      </c>
      <c r="K94" s="6">
        <v>761</v>
      </c>
      <c r="L94" s="6">
        <v>261</v>
      </c>
      <c r="M94" s="6">
        <v>122</v>
      </c>
      <c r="N94" s="320">
        <v>9275</v>
      </c>
      <c r="O94" s="5" t="s">
        <v>193</v>
      </c>
    </row>
    <row r="95" spans="1:15" x14ac:dyDescent="0.25">
      <c r="A95" s="296" t="s">
        <v>157</v>
      </c>
      <c r="B95" s="9">
        <v>101</v>
      </c>
      <c r="C95" s="9">
        <v>86</v>
      </c>
      <c r="D95" s="9">
        <v>217</v>
      </c>
      <c r="E95" s="9">
        <v>377</v>
      </c>
      <c r="F95" s="9">
        <v>585</v>
      </c>
      <c r="G95" s="9">
        <v>577</v>
      </c>
      <c r="H95" s="9">
        <v>696</v>
      </c>
      <c r="I95" s="10">
        <v>1015</v>
      </c>
      <c r="J95" s="9">
        <v>605</v>
      </c>
      <c r="K95" s="9">
        <v>473</v>
      </c>
      <c r="L95" s="9">
        <v>211</v>
      </c>
      <c r="M95" s="9">
        <v>50</v>
      </c>
      <c r="N95" s="320">
        <v>4993</v>
      </c>
      <c r="O95" s="8" t="s">
        <v>195</v>
      </c>
    </row>
    <row r="96" spans="1:15" x14ac:dyDescent="0.25">
      <c r="A96" s="296" t="s">
        <v>156</v>
      </c>
      <c r="B96" s="9">
        <v>42</v>
      </c>
      <c r="C96" s="9">
        <v>46</v>
      </c>
      <c r="D96" s="9">
        <v>59</v>
      </c>
      <c r="E96" s="9">
        <v>168</v>
      </c>
      <c r="F96" s="9">
        <v>381</v>
      </c>
      <c r="G96" s="9">
        <v>560</v>
      </c>
      <c r="H96" s="9">
        <v>811</v>
      </c>
      <c r="I96" s="10">
        <v>1290</v>
      </c>
      <c r="J96" s="9">
        <v>515</v>
      </c>
      <c r="K96" s="9">
        <v>288</v>
      </c>
      <c r="L96" s="9">
        <v>50</v>
      </c>
      <c r="M96" s="9">
        <v>72</v>
      </c>
      <c r="N96" s="320">
        <v>4282</v>
      </c>
      <c r="O96" s="8" t="s">
        <v>194</v>
      </c>
    </row>
    <row r="97" spans="1:15" x14ac:dyDescent="0.25">
      <c r="A97" s="296" t="s">
        <v>302</v>
      </c>
      <c r="B97" s="9">
        <v>0</v>
      </c>
      <c r="C97" s="9">
        <v>0</v>
      </c>
      <c r="D97" s="9">
        <v>0</v>
      </c>
      <c r="E97" s="9">
        <v>0</v>
      </c>
      <c r="F97" s="9">
        <v>0</v>
      </c>
      <c r="G97" s="9">
        <v>0</v>
      </c>
      <c r="H97" s="9">
        <v>0</v>
      </c>
      <c r="I97" s="9">
        <v>0</v>
      </c>
      <c r="J97" s="9">
        <v>0</v>
      </c>
      <c r="K97" s="9">
        <v>0</v>
      </c>
      <c r="L97" s="9">
        <v>0</v>
      </c>
      <c r="M97" s="9">
        <v>0</v>
      </c>
      <c r="N97" s="321">
        <v>0</v>
      </c>
      <c r="O97" s="8" t="s">
        <v>305</v>
      </c>
    </row>
    <row r="98" spans="1:15" x14ac:dyDescent="0.25">
      <c r="A98" s="294" t="s">
        <v>158</v>
      </c>
      <c r="B98" s="6">
        <v>213</v>
      </c>
      <c r="C98" s="6">
        <v>332</v>
      </c>
      <c r="D98" s="6">
        <v>242</v>
      </c>
      <c r="E98" s="6">
        <v>685</v>
      </c>
      <c r="F98" s="6">
        <v>968</v>
      </c>
      <c r="G98" s="6">
        <v>536</v>
      </c>
      <c r="H98" s="6">
        <v>448</v>
      </c>
      <c r="I98" s="6">
        <v>780</v>
      </c>
      <c r="J98" s="6">
        <v>647</v>
      </c>
      <c r="K98" s="6">
        <v>665</v>
      </c>
      <c r="L98" s="6">
        <v>150</v>
      </c>
      <c r="M98" s="6">
        <v>51</v>
      </c>
      <c r="N98" s="320">
        <v>5717</v>
      </c>
      <c r="O98" s="5" t="s">
        <v>196</v>
      </c>
    </row>
    <row r="99" spans="1:15" x14ac:dyDescent="0.25">
      <c r="A99" s="296" t="s">
        <v>159</v>
      </c>
      <c r="B99" s="9">
        <v>213</v>
      </c>
      <c r="C99" s="9">
        <v>332</v>
      </c>
      <c r="D99" s="9">
        <v>242</v>
      </c>
      <c r="E99" s="9">
        <v>685</v>
      </c>
      <c r="F99" s="9">
        <v>968</v>
      </c>
      <c r="G99" s="9">
        <v>536</v>
      </c>
      <c r="H99" s="9">
        <v>448</v>
      </c>
      <c r="I99" s="9">
        <v>780</v>
      </c>
      <c r="J99" s="9">
        <v>647</v>
      </c>
      <c r="K99" s="9">
        <v>665</v>
      </c>
      <c r="L99" s="9">
        <v>150</v>
      </c>
      <c r="M99" s="9">
        <v>51</v>
      </c>
      <c r="N99" s="320">
        <v>5717</v>
      </c>
      <c r="O99" s="8" t="s">
        <v>197</v>
      </c>
    </row>
    <row r="100" spans="1:15" x14ac:dyDescent="0.25">
      <c r="A100" s="296" t="s">
        <v>160</v>
      </c>
      <c r="B100" s="9">
        <v>0</v>
      </c>
      <c r="C100" s="9">
        <v>0</v>
      </c>
      <c r="D100" s="9">
        <v>0</v>
      </c>
      <c r="E100" s="9">
        <v>0</v>
      </c>
      <c r="F100" s="9">
        <v>0</v>
      </c>
      <c r="G100" s="9">
        <v>0</v>
      </c>
      <c r="H100" s="9">
        <v>0</v>
      </c>
      <c r="I100" s="9">
        <v>0</v>
      </c>
      <c r="J100" s="9">
        <v>0</v>
      </c>
      <c r="K100" s="9">
        <v>0</v>
      </c>
      <c r="L100" s="9">
        <v>0</v>
      </c>
      <c r="M100" s="9">
        <v>0</v>
      </c>
      <c r="N100" s="321">
        <v>0</v>
      </c>
      <c r="O100" s="8" t="s">
        <v>198</v>
      </c>
    </row>
    <row r="101" spans="1:15" x14ac:dyDescent="0.25">
      <c r="A101" s="294" t="s">
        <v>161</v>
      </c>
      <c r="B101" s="6">
        <v>94</v>
      </c>
      <c r="C101" s="6">
        <v>88</v>
      </c>
      <c r="D101" s="6">
        <v>682</v>
      </c>
      <c r="E101" s="7">
        <v>7953</v>
      </c>
      <c r="F101" s="7">
        <v>11712</v>
      </c>
      <c r="G101" s="7">
        <v>6771</v>
      </c>
      <c r="H101" s="7">
        <v>6733</v>
      </c>
      <c r="I101" s="7">
        <v>8200</v>
      </c>
      <c r="J101" s="7">
        <v>8112</v>
      </c>
      <c r="K101" s="7">
        <v>7913</v>
      </c>
      <c r="L101" s="6">
        <v>553</v>
      </c>
      <c r="M101" s="6">
        <v>51</v>
      </c>
      <c r="N101" s="320">
        <v>58862</v>
      </c>
      <c r="O101" s="5" t="s">
        <v>199</v>
      </c>
    </row>
    <row r="102" spans="1:15" x14ac:dyDescent="0.25">
      <c r="A102" s="296" t="s">
        <v>162</v>
      </c>
      <c r="B102" s="9">
        <v>51</v>
      </c>
      <c r="C102" s="9">
        <v>73</v>
      </c>
      <c r="D102" s="9">
        <v>63</v>
      </c>
      <c r="E102" s="10">
        <v>1143</v>
      </c>
      <c r="F102" s="10">
        <v>2315</v>
      </c>
      <c r="G102" s="10">
        <v>1797</v>
      </c>
      <c r="H102" s="10">
        <v>1969</v>
      </c>
      <c r="I102" s="10">
        <v>2327</v>
      </c>
      <c r="J102" s="10">
        <v>1654</v>
      </c>
      <c r="K102" s="10">
        <v>1577</v>
      </c>
      <c r="L102" s="9">
        <v>95</v>
      </c>
      <c r="M102" s="9">
        <v>10</v>
      </c>
      <c r="N102" s="320">
        <v>13074</v>
      </c>
      <c r="O102" s="8" t="s">
        <v>200</v>
      </c>
    </row>
    <row r="103" spans="1:15" x14ac:dyDescent="0.25">
      <c r="A103" s="296" t="s">
        <v>164</v>
      </c>
      <c r="B103" s="9">
        <v>43</v>
      </c>
      <c r="C103" s="9">
        <v>15</v>
      </c>
      <c r="D103" s="9">
        <v>22</v>
      </c>
      <c r="E103" s="9">
        <v>352</v>
      </c>
      <c r="F103" s="9">
        <v>527</v>
      </c>
      <c r="G103" s="9">
        <v>374</v>
      </c>
      <c r="H103" s="9">
        <v>544</v>
      </c>
      <c r="I103" s="9">
        <v>573</v>
      </c>
      <c r="J103" s="9">
        <v>508</v>
      </c>
      <c r="K103" s="9">
        <v>336</v>
      </c>
      <c r="L103" s="9">
        <v>0</v>
      </c>
      <c r="M103" s="9">
        <v>41</v>
      </c>
      <c r="N103" s="320">
        <v>3335</v>
      </c>
      <c r="O103" s="8" t="s">
        <v>202</v>
      </c>
    </row>
    <row r="104" spans="1:15" x14ac:dyDescent="0.25">
      <c r="A104" s="296" t="s">
        <v>303</v>
      </c>
      <c r="B104" s="9">
        <v>0</v>
      </c>
      <c r="C104" s="9">
        <v>0</v>
      </c>
      <c r="D104" s="9">
        <v>387</v>
      </c>
      <c r="E104" s="10">
        <v>6278</v>
      </c>
      <c r="F104" s="10">
        <v>8500</v>
      </c>
      <c r="G104" s="10">
        <v>4300</v>
      </c>
      <c r="H104" s="10">
        <v>3900</v>
      </c>
      <c r="I104" s="10">
        <v>4900</v>
      </c>
      <c r="J104" s="10">
        <v>5600</v>
      </c>
      <c r="K104" s="10">
        <v>5800</v>
      </c>
      <c r="L104" s="9">
        <v>386</v>
      </c>
      <c r="M104" s="9">
        <v>0</v>
      </c>
      <c r="N104" s="320">
        <v>40051</v>
      </c>
      <c r="O104" s="8" t="s">
        <v>201</v>
      </c>
    </row>
    <row r="105" spans="1:15" x14ac:dyDescent="0.25">
      <c r="A105" s="296" t="s">
        <v>304</v>
      </c>
      <c r="B105" s="9">
        <v>0</v>
      </c>
      <c r="C105" s="9">
        <v>0</v>
      </c>
      <c r="D105" s="9">
        <v>210</v>
      </c>
      <c r="E105" s="9">
        <v>180</v>
      </c>
      <c r="F105" s="9">
        <v>370</v>
      </c>
      <c r="G105" s="9">
        <v>300</v>
      </c>
      <c r="H105" s="9">
        <v>320</v>
      </c>
      <c r="I105" s="9">
        <v>400</v>
      </c>
      <c r="J105" s="9">
        <v>350</v>
      </c>
      <c r="K105" s="9">
        <v>200</v>
      </c>
      <c r="L105" s="9">
        <v>72</v>
      </c>
      <c r="M105" s="9">
        <v>0</v>
      </c>
      <c r="N105" s="320">
        <v>2402</v>
      </c>
      <c r="O105" s="8" t="s">
        <v>203</v>
      </c>
    </row>
    <row r="106" spans="1:15" x14ac:dyDescent="0.25">
      <c r="A106" s="294" t="s">
        <v>166</v>
      </c>
      <c r="B106" s="6">
        <v>31</v>
      </c>
      <c r="C106" s="6">
        <v>46</v>
      </c>
      <c r="D106" s="6">
        <v>151</v>
      </c>
      <c r="E106" s="6">
        <v>302</v>
      </c>
      <c r="F106" s="7">
        <v>1103</v>
      </c>
      <c r="G106" s="7">
        <v>1362</v>
      </c>
      <c r="H106" s="7">
        <v>2254</v>
      </c>
      <c r="I106" s="7">
        <v>4261</v>
      </c>
      <c r="J106" s="7">
        <v>1693</v>
      </c>
      <c r="K106" s="6">
        <v>584</v>
      </c>
      <c r="L106" s="6">
        <v>52</v>
      </c>
      <c r="M106" s="6">
        <v>40</v>
      </c>
      <c r="N106" s="320">
        <v>11879</v>
      </c>
      <c r="O106" s="5" t="s">
        <v>204</v>
      </c>
    </row>
    <row r="107" spans="1:15" x14ac:dyDescent="0.25">
      <c r="A107" s="296" t="s">
        <v>168</v>
      </c>
      <c r="B107" s="9">
        <v>12</v>
      </c>
      <c r="C107" s="9">
        <v>18</v>
      </c>
      <c r="D107" s="9">
        <v>29</v>
      </c>
      <c r="E107" s="9">
        <v>69</v>
      </c>
      <c r="F107" s="9">
        <v>236</v>
      </c>
      <c r="G107" s="9">
        <v>341</v>
      </c>
      <c r="H107" s="9">
        <v>502</v>
      </c>
      <c r="I107" s="9">
        <v>202</v>
      </c>
      <c r="J107" s="9">
        <v>337</v>
      </c>
      <c r="K107" s="9">
        <v>146</v>
      </c>
      <c r="L107" s="9">
        <v>20</v>
      </c>
      <c r="M107" s="9">
        <v>8</v>
      </c>
      <c r="N107" s="320">
        <v>1920</v>
      </c>
      <c r="O107" s="8" t="s">
        <v>206</v>
      </c>
    </row>
    <row r="108" spans="1:15" x14ac:dyDescent="0.25">
      <c r="A108" s="296" t="s">
        <v>167</v>
      </c>
      <c r="B108" s="9">
        <v>0</v>
      </c>
      <c r="C108" s="9">
        <v>0</v>
      </c>
      <c r="D108" s="9">
        <v>48</v>
      </c>
      <c r="E108" s="9">
        <v>64</v>
      </c>
      <c r="F108" s="9">
        <v>428</v>
      </c>
      <c r="G108" s="9">
        <v>404</v>
      </c>
      <c r="H108" s="9">
        <v>754</v>
      </c>
      <c r="I108" s="10">
        <v>2111</v>
      </c>
      <c r="J108" s="9">
        <v>561</v>
      </c>
      <c r="K108" s="9">
        <v>87</v>
      </c>
      <c r="L108" s="9">
        <v>0</v>
      </c>
      <c r="M108" s="9">
        <v>12</v>
      </c>
      <c r="N108" s="320">
        <v>4469</v>
      </c>
      <c r="O108" s="8" t="s">
        <v>205</v>
      </c>
    </row>
    <row r="109" spans="1:15" x14ac:dyDescent="0.25">
      <c r="A109" s="296" t="s">
        <v>274</v>
      </c>
      <c r="B109" s="9">
        <v>19</v>
      </c>
      <c r="C109" s="9">
        <v>28</v>
      </c>
      <c r="D109" s="9">
        <v>74</v>
      </c>
      <c r="E109" s="9">
        <v>169</v>
      </c>
      <c r="F109" s="9">
        <v>439</v>
      </c>
      <c r="G109" s="9">
        <v>617</v>
      </c>
      <c r="H109" s="9">
        <v>998</v>
      </c>
      <c r="I109" s="10">
        <v>1948</v>
      </c>
      <c r="J109" s="9">
        <v>795</v>
      </c>
      <c r="K109" s="9">
        <v>351</v>
      </c>
      <c r="L109" s="9">
        <v>32</v>
      </c>
      <c r="M109" s="9">
        <v>20</v>
      </c>
      <c r="N109" s="320">
        <v>5490</v>
      </c>
      <c r="O109" s="8" t="s">
        <v>281</v>
      </c>
    </row>
    <row r="110" spans="1:15" x14ac:dyDescent="0.25">
      <c r="A110" s="294" t="s">
        <v>169</v>
      </c>
      <c r="B110" s="6">
        <v>200</v>
      </c>
      <c r="C110" s="6">
        <v>34</v>
      </c>
      <c r="D110" s="6">
        <v>73</v>
      </c>
      <c r="E110" s="6">
        <v>609</v>
      </c>
      <c r="F110" s="7">
        <v>1242</v>
      </c>
      <c r="G110" s="6">
        <v>757</v>
      </c>
      <c r="H110" s="6">
        <v>485</v>
      </c>
      <c r="I110" s="6">
        <v>890</v>
      </c>
      <c r="J110" s="6">
        <v>937</v>
      </c>
      <c r="K110" s="6">
        <v>776</v>
      </c>
      <c r="L110" s="6">
        <v>573</v>
      </c>
      <c r="M110" s="6">
        <v>63</v>
      </c>
      <c r="N110" s="320">
        <v>6639</v>
      </c>
      <c r="O110" s="5" t="s">
        <v>207</v>
      </c>
    </row>
    <row r="111" spans="1:15" x14ac:dyDescent="0.25">
      <c r="A111" s="296" t="s">
        <v>170</v>
      </c>
      <c r="B111" s="9">
        <v>199</v>
      </c>
      <c r="C111" s="9">
        <v>31</v>
      </c>
      <c r="D111" s="9">
        <v>70</v>
      </c>
      <c r="E111" s="9">
        <v>599</v>
      </c>
      <c r="F111" s="10">
        <v>1236</v>
      </c>
      <c r="G111" s="9">
        <v>721</v>
      </c>
      <c r="H111" s="9">
        <v>474</v>
      </c>
      <c r="I111" s="9">
        <v>853</v>
      </c>
      <c r="J111" s="9">
        <v>927</v>
      </c>
      <c r="K111" s="9">
        <v>765</v>
      </c>
      <c r="L111" s="9">
        <v>571</v>
      </c>
      <c r="M111" s="9">
        <v>63</v>
      </c>
      <c r="N111" s="320">
        <v>6509</v>
      </c>
      <c r="O111" s="8" t="s">
        <v>208</v>
      </c>
    </row>
    <row r="112" spans="1:15" x14ac:dyDescent="0.25">
      <c r="A112" s="296" t="s">
        <v>275</v>
      </c>
      <c r="B112" s="9">
        <v>1</v>
      </c>
      <c r="C112" s="9">
        <v>3</v>
      </c>
      <c r="D112" s="9">
        <v>3</v>
      </c>
      <c r="E112" s="9">
        <v>10</v>
      </c>
      <c r="F112" s="9">
        <v>6</v>
      </c>
      <c r="G112" s="9">
        <v>36</v>
      </c>
      <c r="H112" s="9">
        <v>11</v>
      </c>
      <c r="I112" s="9">
        <v>37</v>
      </c>
      <c r="J112" s="9">
        <v>10</v>
      </c>
      <c r="K112" s="9">
        <v>11</v>
      </c>
      <c r="L112" s="9">
        <v>2</v>
      </c>
      <c r="M112" s="9">
        <v>0</v>
      </c>
      <c r="N112" s="321">
        <v>130</v>
      </c>
      <c r="O112" s="8" t="s">
        <v>283</v>
      </c>
    </row>
    <row r="113" spans="1:15" x14ac:dyDescent="0.25">
      <c r="A113" s="294" t="s">
        <v>171</v>
      </c>
      <c r="B113" s="6">
        <v>93</v>
      </c>
      <c r="C113" s="6">
        <v>95</v>
      </c>
      <c r="D113" s="6">
        <v>618</v>
      </c>
      <c r="E113" s="7">
        <v>1051</v>
      </c>
      <c r="F113" s="7">
        <v>1251</v>
      </c>
      <c r="G113" s="7">
        <v>1280</v>
      </c>
      <c r="H113" s="7">
        <v>1284</v>
      </c>
      <c r="I113" s="7">
        <v>2298</v>
      </c>
      <c r="J113" s="7">
        <v>1109</v>
      </c>
      <c r="K113" s="7">
        <v>1126</v>
      </c>
      <c r="L113" s="6">
        <v>184</v>
      </c>
      <c r="M113" s="6">
        <v>59</v>
      </c>
      <c r="N113" s="320">
        <v>10448</v>
      </c>
      <c r="O113" s="5" t="s">
        <v>209</v>
      </c>
    </row>
    <row r="114" spans="1:15" x14ac:dyDescent="0.25">
      <c r="A114" s="296" t="s">
        <v>173</v>
      </c>
      <c r="B114" s="9">
        <v>0</v>
      </c>
      <c r="C114" s="9">
        <v>13</v>
      </c>
      <c r="D114" s="9">
        <v>487</v>
      </c>
      <c r="E114" s="9">
        <v>63</v>
      </c>
      <c r="F114" s="9">
        <v>106</v>
      </c>
      <c r="G114" s="9">
        <v>166</v>
      </c>
      <c r="H114" s="9">
        <v>175</v>
      </c>
      <c r="I114" s="9">
        <v>291</v>
      </c>
      <c r="J114" s="9">
        <v>123</v>
      </c>
      <c r="K114" s="9">
        <v>105</v>
      </c>
      <c r="L114" s="9">
        <v>0</v>
      </c>
      <c r="M114" s="9">
        <v>26</v>
      </c>
      <c r="N114" s="320">
        <v>1555</v>
      </c>
      <c r="O114" s="8" t="s">
        <v>211</v>
      </c>
    </row>
    <row r="115" spans="1:15" x14ac:dyDescent="0.25">
      <c r="A115" s="296" t="s">
        <v>174</v>
      </c>
      <c r="B115" s="9">
        <v>52</v>
      </c>
      <c r="C115" s="9">
        <v>51</v>
      </c>
      <c r="D115" s="9">
        <v>93</v>
      </c>
      <c r="E115" s="9">
        <v>916</v>
      </c>
      <c r="F115" s="9">
        <v>984</v>
      </c>
      <c r="G115" s="10">
        <v>1029</v>
      </c>
      <c r="H115" s="9">
        <v>966</v>
      </c>
      <c r="I115" s="10">
        <v>1792</v>
      </c>
      <c r="J115" s="9">
        <v>900</v>
      </c>
      <c r="K115" s="9">
        <v>910</v>
      </c>
      <c r="L115" s="9">
        <v>121</v>
      </c>
      <c r="M115" s="9">
        <v>21</v>
      </c>
      <c r="N115" s="320">
        <v>7835</v>
      </c>
      <c r="O115" s="8" t="s">
        <v>212</v>
      </c>
    </row>
    <row r="116" spans="1:15" x14ac:dyDescent="0.25">
      <c r="A116" s="296" t="s">
        <v>172</v>
      </c>
      <c r="B116" s="9">
        <v>41</v>
      </c>
      <c r="C116" s="9">
        <v>31</v>
      </c>
      <c r="D116" s="9">
        <v>38</v>
      </c>
      <c r="E116" s="9">
        <v>72</v>
      </c>
      <c r="F116" s="9">
        <v>161</v>
      </c>
      <c r="G116" s="9">
        <v>85</v>
      </c>
      <c r="H116" s="9">
        <v>143</v>
      </c>
      <c r="I116" s="9">
        <v>215</v>
      </c>
      <c r="J116" s="9">
        <v>86</v>
      </c>
      <c r="K116" s="9">
        <v>111</v>
      </c>
      <c r="L116" s="9">
        <v>63</v>
      </c>
      <c r="M116" s="9">
        <v>12</v>
      </c>
      <c r="N116" s="320">
        <v>1058</v>
      </c>
      <c r="O116" s="8" t="s">
        <v>210</v>
      </c>
    </row>
    <row r="117" spans="1:15" x14ac:dyDescent="0.25">
      <c r="A117" s="294" t="s">
        <v>175</v>
      </c>
      <c r="B117" s="6">
        <v>300</v>
      </c>
      <c r="C117" s="6">
        <v>230</v>
      </c>
      <c r="D117" s="6">
        <v>640</v>
      </c>
      <c r="E117" s="6">
        <v>900</v>
      </c>
      <c r="F117" s="7">
        <v>2640</v>
      </c>
      <c r="G117" s="7">
        <v>1300</v>
      </c>
      <c r="H117" s="6">
        <v>800</v>
      </c>
      <c r="I117" s="7">
        <v>1400</v>
      </c>
      <c r="J117" s="7">
        <v>1300</v>
      </c>
      <c r="K117" s="6">
        <v>900</v>
      </c>
      <c r="L117" s="6">
        <v>450</v>
      </c>
      <c r="M117" s="6">
        <v>200</v>
      </c>
      <c r="N117" s="320">
        <v>11060</v>
      </c>
      <c r="O117" s="5" t="s">
        <v>213</v>
      </c>
    </row>
    <row r="118" spans="1:15" x14ac:dyDescent="0.25">
      <c r="A118" s="296" t="s">
        <v>176</v>
      </c>
      <c r="B118" s="9">
        <v>300</v>
      </c>
      <c r="C118" s="9">
        <v>230</v>
      </c>
      <c r="D118" s="9">
        <v>640</v>
      </c>
      <c r="E118" s="9">
        <v>900</v>
      </c>
      <c r="F118" s="10">
        <v>2640</v>
      </c>
      <c r="G118" s="10">
        <v>1300</v>
      </c>
      <c r="H118" s="9">
        <v>800</v>
      </c>
      <c r="I118" s="10">
        <v>1400</v>
      </c>
      <c r="J118" s="10">
        <v>1300</v>
      </c>
      <c r="K118" s="9">
        <v>900</v>
      </c>
      <c r="L118" s="9">
        <v>450</v>
      </c>
      <c r="M118" s="9">
        <v>200</v>
      </c>
      <c r="N118" s="320">
        <v>11060</v>
      </c>
      <c r="O118" s="8" t="s">
        <v>214</v>
      </c>
    </row>
    <row r="119" spans="1:15" x14ac:dyDescent="0.25">
      <c r="A119" s="294" t="s">
        <v>177</v>
      </c>
      <c r="B119" s="6">
        <v>248</v>
      </c>
      <c r="C119" s="6">
        <v>580</v>
      </c>
      <c r="D119" s="6">
        <v>186</v>
      </c>
      <c r="E119" s="7">
        <v>1064</v>
      </c>
      <c r="F119" s="7">
        <v>2878</v>
      </c>
      <c r="G119" s="7">
        <v>2186</v>
      </c>
      <c r="H119" s="7">
        <v>1620</v>
      </c>
      <c r="I119" s="7">
        <v>3026</v>
      </c>
      <c r="J119" s="7">
        <v>1890</v>
      </c>
      <c r="K119" s="7">
        <v>3049</v>
      </c>
      <c r="L119" s="6">
        <v>180</v>
      </c>
      <c r="M119" s="6">
        <v>214</v>
      </c>
      <c r="N119" s="320">
        <v>17121</v>
      </c>
      <c r="O119" s="5" t="s">
        <v>215</v>
      </c>
    </row>
    <row r="120" spans="1:15" x14ac:dyDescent="0.25">
      <c r="A120" s="296" t="s">
        <v>178</v>
      </c>
      <c r="B120" s="9">
        <v>248</v>
      </c>
      <c r="C120" s="9">
        <v>580</v>
      </c>
      <c r="D120" s="9">
        <v>186</v>
      </c>
      <c r="E120" s="10">
        <v>1064</v>
      </c>
      <c r="F120" s="10">
        <v>2878</v>
      </c>
      <c r="G120" s="10">
        <v>2186</v>
      </c>
      <c r="H120" s="10">
        <v>1620</v>
      </c>
      <c r="I120" s="10">
        <v>3026</v>
      </c>
      <c r="J120" s="10">
        <v>1890</v>
      </c>
      <c r="K120" s="10">
        <v>3049</v>
      </c>
      <c r="L120" s="9">
        <v>180</v>
      </c>
      <c r="M120" s="9">
        <v>214</v>
      </c>
      <c r="N120" s="320">
        <v>17121</v>
      </c>
      <c r="O120" s="8" t="s">
        <v>216</v>
      </c>
    </row>
    <row r="121" spans="1:15" x14ac:dyDescent="0.25">
      <c r="A121" s="294" t="s">
        <v>179</v>
      </c>
      <c r="B121" s="6">
        <v>18</v>
      </c>
      <c r="C121" s="6">
        <v>12</v>
      </c>
      <c r="D121" s="6">
        <v>50</v>
      </c>
      <c r="E121" s="6">
        <v>240</v>
      </c>
      <c r="F121" s="6">
        <v>880</v>
      </c>
      <c r="G121" s="6">
        <v>900</v>
      </c>
      <c r="H121" s="7">
        <v>1385</v>
      </c>
      <c r="I121" s="7">
        <v>2115</v>
      </c>
      <c r="J121" s="7">
        <v>1300</v>
      </c>
      <c r="K121" s="6">
        <v>800</v>
      </c>
      <c r="L121" s="6">
        <v>200</v>
      </c>
      <c r="M121" s="6">
        <v>200</v>
      </c>
      <c r="N121" s="320">
        <v>8100</v>
      </c>
      <c r="O121" s="5" t="s">
        <v>217</v>
      </c>
    </row>
    <row r="122" spans="1:15" x14ac:dyDescent="0.25">
      <c r="A122" s="296" t="s">
        <v>180</v>
      </c>
      <c r="B122" s="9">
        <v>18</v>
      </c>
      <c r="C122" s="9">
        <v>12</v>
      </c>
      <c r="D122" s="9">
        <v>50</v>
      </c>
      <c r="E122" s="9">
        <v>240</v>
      </c>
      <c r="F122" s="9">
        <v>880</v>
      </c>
      <c r="G122" s="9">
        <v>900</v>
      </c>
      <c r="H122" s="10">
        <v>1385</v>
      </c>
      <c r="I122" s="10">
        <v>2115</v>
      </c>
      <c r="J122" s="10">
        <v>1300</v>
      </c>
      <c r="K122" s="9">
        <v>800</v>
      </c>
      <c r="L122" s="9">
        <v>200</v>
      </c>
      <c r="M122" s="9">
        <v>200</v>
      </c>
      <c r="N122" s="320">
        <v>8100</v>
      </c>
      <c r="O122" s="8" t="s">
        <v>218</v>
      </c>
    </row>
    <row r="123" spans="1:15" x14ac:dyDescent="0.25">
      <c r="A123" s="294" t="s">
        <v>181</v>
      </c>
      <c r="B123" s="6">
        <v>97</v>
      </c>
      <c r="C123" s="6">
        <v>105</v>
      </c>
      <c r="D123" s="6">
        <v>226</v>
      </c>
      <c r="E123" s="7">
        <v>1887</v>
      </c>
      <c r="F123" s="7">
        <v>2980</v>
      </c>
      <c r="G123" s="7">
        <v>2493</v>
      </c>
      <c r="H123" s="7">
        <v>2795</v>
      </c>
      <c r="I123" s="7">
        <v>3572</v>
      </c>
      <c r="J123" s="7">
        <v>2772</v>
      </c>
      <c r="K123" s="7">
        <v>2396</v>
      </c>
      <c r="L123" s="6">
        <v>421</v>
      </c>
      <c r="M123" s="6">
        <v>116</v>
      </c>
      <c r="N123" s="320">
        <v>19860</v>
      </c>
      <c r="O123" s="5" t="s">
        <v>219</v>
      </c>
    </row>
    <row r="124" spans="1:15" x14ac:dyDescent="0.25">
      <c r="A124" s="296" t="s">
        <v>182</v>
      </c>
      <c r="B124" s="9">
        <v>97</v>
      </c>
      <c r="C124" s="9">
        <v>105</v>
      </c>
      <c r="D124" s="9">
        <v>226</v>
      </c>
      <c r="E124" s="10">
        <v>1887</v>
      </c>
      <c r="F124" s="10">
        <v>2980</v>
      </c>
      <c r="G124" s="10">
        <v>2493</v>
      </c>
      <c r="H124" s="10">
        <v>2795</v>
      </c>
      <c r="I124" s="10">
        <v>3572</v>
      </c>
      <c r="J124" s="10">
        <v>2772</v>
      </c>
      <c r="K124" s="10">
        <v>2396</v>
      </c>
      <c r="L124" s="9">
        <v>421</v>
      </c>
      <c r="M124" s="9">
        <v>116</v>
      </c>
      <c r="N124" s="320">
        <v>19860</v>
      </c>
      <c r="O124" s="8" t="s">
        <v>220</v>
      </c>
    </row>
    <row r="125" spans="1:15" x14ac:dyDescent="0.25">
      <c r="A125" s="294" t="s">
        <v>276</v>
      </c>
      <c r="B125" s="6">
        <v>0</v>
      </c>
      <c r="C125" s="6">
        <v>0</v>
      </c>
      <c r="D125" s="6">
        <v>0</v>
      </c>
      <c r="E125" s="6">
        <v>0</v>
      </c>
      <c r="F125" s="6">
        <v>0</v>
      </c>
      <c r="G125" s="6">
        <v>0</v>
      </c>
      <c r="H125" s="6">
        <v>0</v>
      </c>
      <c r="I125" s="6">
        <v>0</v>
      </c>
      <c r="J125" s="6">
        <v>0</v>
      </c>
      <c r="K125" s="6">
        <v>0</v>
      </c>
      <c r="L125" s="6">
        <v>0</v>
      </c>
      <c r="M125" s="6">
        <v>0</v>
      </c>
      <c r="N125" s="321">
        <v>0</v>
      </c>
      <c r="O125" s="5" t="s">
        <v>286</v>
      </c>
    </row>
    <row r="126" spans="1:15" x14ac:dyDescent="0.25">
      <c r="A126" s="296" t="s">
        <v>277</v>
      </c>
      <c r="B126" s="9">
        <v>0</v>
      </c>
      <c r="C126" s="9">
        <v>0</v>
      </c>
      <c r="D126" s="9">
        <v>0</v>
      </c>
      <c r="E126" s="9">
        <v>0</v>
      </c>
      <c r="F126" s="9">
        <v>0</v>
      </c>
      <c r="G126" s="9">
        <v>0</v>
      </c>
      <c r="H126" s="9">
        <v>0</v>
      </c>
      <c r="I126" s="9">
        <v>0</v>
      </c>
      <c r="J126" s="9">
        <v>0</v>
      </c>
      <c r="K126" s="9">
        <v>0</v>
      </c>
      <c r="L126" s="9">
        <v>0</v>
      </c>
      <c r="M126" s="9">
        <v>0</v>
      </c>
      <c r="N126" s="321">
        <v>0</v>
      </c>
      <c r="O126" s="8" t="s">
        <v>287</v>
      </c>
    </row>
    <row r="127" spans="1:15" x14ac:dyDescent="0.25">
      <c r="A127" s="294" t="s">
        <v>183</v>
      </c>
      <c r="B127" s="6">
        <v>61</v>
      </c>
      <c r="C127" s="6">
        <v>17</v>
      </c>
      <c r="D127" s="6">
        <v>76</v>
      </c>
      <c r="E127" s="6">
        <v>569</v>
      </c>
      <c r="F127" s="7">
        <v>2920</v>
      </c>
      <c r="G127" s="7">
        <v>2996</v>
      </c>
      <c r="H127" s="7">
        <v>3561</v>
      </c>
      <c r="I127" s="7">
        <v>4965</v>
      </c>
      <c r="J127" s="7">
        <v>3730</v>
      </c>
      <c r="K127" s="7">
        <v>2052</v>
      </c>
      <c r="L127" s="6">
        <v>85</v>
      </c>
      <c r="M127" s="6">
        <v>12</v>
      </c>
      <c r="N127" s="320">
        <v>21044</v>
      </c>
      <c r="O127" s="5" t="s">
        <v>221</v>
      </c>
    </row>
    <row r="128" spans="1:15" x14ac:dyDescent="0.25">
      <c r="A128" s="296" t="s">
        <v>184</v>
      </c>
      <c r="B128" s="9">
        <v>61</v>
      </c>
      <c r="C128" s="9">
        <v>17</v>
      </c>
      <c r="D128" s="9">
        <v>76</v>
      </c>
      <c r="E128" s="9">
        <v>569</v>
      </c>
      <c r="F128" s="10">
        <v>2920</v>
      </c>
      <c r="G128" s="10">
        <v>2996</v>
      </c>
      <c r="H128" s="10">
        <v>3561</v>
      </c>
      <c r="I128" s="10">
        <v>4965</v>
      </c>
      <c r="J128" s="10">
        <v>3730</v>
      </c>
      <c r="K128" s="10">
        <v>2052</v>
      </c>
      <c r="L128" s="9">
        <v>85</v>
      </c>
      <c r="M128" s="9">
        <v>12</v>
      </c>
      <c r="N128" s="320">
        <v>21044</v>
      </c>
      <c r="O128" s="8" t="s">
        <v>222</v>
      </c>
    </row>
    <row r="129" spans="1:15" x14ac:dyDescent="0.25">
      <c r="A129" s="294" t="s">
        <v>223</v>
      </c>
      <c r="B129" s="6">
        <v>57</v>
      </c>
      <c r="C129" s="6">
        <v>51</v>
      </c>
      <c r="D129" s="6">
        <v>138</v>
      </c>
      <c r="E129" s="6">
        <v>299</v>
      </c>
      <c r="F129" s="6">
        <v>731</v>
      </c>
      <c r="G129" s="6">
        <v>331</v>
      </c>
      <c r="H129" s="6">
        <v>369</v>
      </c>
      <c r="I129" s="6">
        <v>686</v>
      </c>
      <c r="J129" s="6">
        <v>256</v>
      </c>
      <c r="K129" s="6">
        <v>268</v>
      </c>
      <c r="L129" s="6">
        <v>69</v>
      </c>
      <c r="M129" s="6">
        <v>34</v>
      </c>
      <c r="N129" s="320">
        <v>3289</v>
      </c>
      <c r="O129" s="5" t="s">
        <v>237</v>
      </c>
    </row>
    <row r="130" spans="1:15" x14ac:dyDescent="0.25">
      <c r="A130" s="296" t="s">
        <v>224</v>
      </c>
      <c r="B130" s="9">
        <v>57</v>
      </c>
      <c r="C130" s="9">
        <v>51</v>
      </c>
      <c r="D130" s="9">
        <v>138</v>
      </c>
      <c r="E130" s="9">
        <v>299</v>
      </c>
      <c r="F130" s="9">
        <v>731</v>
      </c>
      <c r="G130" s="9">
        <v>331</v>
      </c>
      <c r="H130" s="9">
        <v>369</v>
      </c>
      <c r="I130" s="9">
        <v>686</v>
      </c>
      <c r="J130" s="9">
        <v>256</v>
      </c>
      <c r="K130" s="9">
        <v>268</v>
      </c>
      <c r="L130" s="9">
        <v>69</v>
      </c>
      <c r="M130" s="9">
        <v>34</v>
      </c>
      <c r="N130" s="320">
        <v>3289</v>
      </c>
      <c r="O130" s="8" t="s">
        <v>238</v>
      </c>
    </row>
    <row r="131" spans="1:15" x14ac:dyDescent="0.25">
      <c r="A131" s="294" t="s">
        <v>225</v>
      </c>
      <c r="B131" s="6">
        <v>40</v>
      </c>
      <c r="C131" s="6">
        <v>79</v>
      </c>
      <c r="D131" s="6">
        <v>60</v>
      </c>
      <c r="E131" s="6">
        <v>120</v>
      </c>
      <c r="F131" s="6">
        <v>175</v>
      </c>
      <c r="G131" s="6">
        <v>164</v>
      </c>
      <c r="H131" s="6">
        <v>186</v>
      </c>
      <c r="I131" s="6">
        <v>247</v>
      </c>
      <c r="J131" s="6">
        <v>184</v>
      </c>
      <c r="K131" s="6">
        <v>193</v>
      </c>
      <c r="L131" s="6">
        <v>75</v>
      </c>
      <c r="M131" s="6">
        <v>21</v>
      </c>
      <c r="N131" s="320">
        <v>1544</v>
      </c>
      <c r="O131" s="5" t="s">
        <v>239</v>
      </c>
    </row>
    <row r="132" spans="1:15" x14ac:dyDescent="0.25">
      <c r="A132" s="296" t="s">
        <v>226</v>
      </c>
      <c r="B132" s="9">
        <v>40</v>
      </c>
      <c r="C132" s="9">
        <v>79</v>
      </c>
      <c r="D132" s="9">
        <v>60</v>
      </c>
      <c r="E132" s="9">
        <v>106</v>
      </c>
      <c r="F132" s="9">
        <v>153</v>
      </c>
      <c r="G132" s="9">
        <v>131</v>
      </c>
      <c r="H132" s="9">
        <v>150</v>
      </c>
      <c r="I132" s="9">
        <v>213</v>
      </c>
      <c r="J132" s="9">
        <v>157</v>
      </c>
      <c r="K132" s="9">
        <v>180</v>
      </c>
      <c r="L132" s="9">
        <v>72</v>
      </c>
      <c r="M132" s="9">
        <v>20</v>
      </c>
      <c r="N132" s="320">
        <v>1361</v>
      </c>
      <c r="O132" s="8" t="s">
        <v>240</v>
      </c>
    </row>
    <row r="133" spans="1:15" x14ac:dyDescent="0.25">
      <c r="A133" s="296" t="s">
        <v>278</v>
      </c>
      <c r="B133" s="9">
        <v>0</v>
      </c>
      <c r="C133" s="9">
        <v>0</v>
      </c>
      <c r="D133" s="9">
        <v>0</v>
      </c>
      <c r="E133" s="9">
        <v>14</v>
      </c>
      <c r="F133" s="9">
        <v>22</v>
      </c>
      <c r="G133" s="9">
        <v>33</v>
      </c>
      <c r="H133" s="9">
        <v>36</v>
      </c>
      <c r="I133" s="9">
        <v>34</v>
      </c>
      <c r="J133" s="9">
        <v>27</v>
      </c>
      <c r="K133" s="9">
        <v>13</v>
      </c>
      <c r="L133" s="9">
        <v>3</v>
      </c>
      <c r="M133" s="9">
        <v>1</v>
      </c>
      <c r="N133" s="321">
        <v>183</v>
      </c>
      <c r="O133" s="8" t="s">
        <v>289</v>
      </c>
    </row>
    <row r="134" spans="1:15" x14ac:dyDescent="0.25">
      <c r="A134" s="294" t="s">
        <v>279</v>
      </c>
      <c r="B134" s="6">
        <v>0</v>
      </c>
      <c r="C134" s="6">
        <v>0</v>
      </c>
      <c r="D134" s="6">
        <v>0</v>
      </c>
      <c r="E134" s="6">
        <v>0</v>
      </c>
      <c r="F134" s="6">
        <v>0</v>
      </c>
      <c r="G134" s="6">
        <v>0</v>
      </c>
      <c r="H134" s="6">
        <v>0</v>
      </c>
      <c r="I134" s="6">
        <v>0</v>
      </c>
      <c r="J134" s="6">
        <v>0</v>
      </c>
      <c r="K134" s="6">
        <v>0</v>
      </c>
      <c r="L134" s="6">
        <v>0</v>
      </c>
      <c r="M134" s="6">
        <v>0</v>
      </c>
      <c r="N134" s="321">
        <v>0</v>
      </c>
      <c r="O134" s="5" t="s">
        <v>290</v>
      </c>
    </row>
    <row r="135" spans="1:15" x14ac:dyDescent="0.25">
      <c r="A135" s="296" t="s">
        <v>280</v>
      </c>
      <c r="B135" s="9">
        <v>0</v>
      </c>
      <c r="C135" s="9">
        <v>0</v>
      </c>
      <c r="D135" s="9">
        <v>0</v>
      </c>
      <c r="E135" s="9">
        <v>0</v>
      </c>
      <c r="F135" s="9">
        <v>0</v>
      </c>
      <c r="G135" s="9">
        <v>0</v>
      </c>
      <c r="H135" s="9">
        <v>0</v>
      </c>
      <c r="I135" s="9">
        <v>0</v>
      </c>
      <c r="J135" s="9">
        <v>0</v>
      </c>
      <c r="K135" s="9">
        <v>0</v>
      </c>
      <c r="L135" s="9">
        <v>0</v>
      </c>
      <c r="M135" s="9">
        <v>0</v>
      </c>
      <c r="N135" s="321">
        <v>0</v>
      </c>
      <c r="O135" s="8" t="s">
        <v>291</v>
      </c>
    </row>
    <row r="136" spans="1:15" x14ac:dyDescent="0.25">
      <c r="A136" s="294" t="s">
        <v>227</v>
      </c>
      <c r="B136" s="7">
        <v>4200</v>
      </c>
      <c r="C136" s="7">
        <v>4200</v>
      </c>
      <c r="D136" s="7">
        <v>7100</v>
      </c>
      <c r="E136" s="7">
        <v>16800</v>
      </c>
      <c r="F136" s="7">
        <v>25019</v>
      </c>
      <c r="G136" s="7">
        <v>17700</v>
      </c>
      <c r="H136" s="7">
        <v>15300</v>
      </c>
      <c r="I136" s="7">
        <v>20300</v>
      </c>
      <c r="J136" s="7">
        <v>23300</v>
      </c>
      <c r="K136" s="7">
        <v>16800</v>
      </c>
      <c r="L136" s="7">
        <v>3600</v>
      </c>
      <c r="M136" s="7">
        <v>2000</v>
      </c>
      <c r="N136" s="320">
        <v>156319</v>
      </c>
      <c r="O136" s="5" t="s">
        <v>241</v>
      </c>
    </row>
    <row r="137" spans="1:15" x14ac:dyDescent="0.25">
      <c r="A137" s="296" t="s">
        <v>228</v>
      </c>
      <c r="B137" s="10">
        <v>4200</v>
      </c>
      <c r="C137" s="10">
        <v>4200</v>
      </c>
      <c r="D137" s="10">
        <v>7100</v>
      </c>
      <c r="E137" s="10">
        <v>16800</v>
      </c>
      <c r="F137" s="10">
        <v>25019</v>
      </c>
      <c r="G137" s="10">
        <v>17700</v>
      </c>
      <c r="H137" s="10">
        <v>15300</v>
      </c>
      <c r="I137" s="10">
        <v>20300</v>
      </c>
      <c r="J137" s="10">
        <v>23300</v>
      </c>
      <c r="K137" s="10">
        <v>16800</v>
      </c>
      <c r="L137" s="10">
        <v>3600</v>
      </c>
      <c r="M137" s="10">
        <v>2000</v>
      </c>
      <c r="N137" s="320">
        <v>156319</v>
      </c>
      <c r="O137" s="8" t="s">
        <v>242</v>
      </c>
    </row>
    <row r="138" spans="1:15" x14ac:dyDescent="0.25">
      <c r="A138" s="294" t="s">
        <v>229</v>
      </c>
      <c r="B138" s="6">
        <v>0</v>
      </c>
      <c r="C138" s="6">
        <v>12</v>
      </c>
      <c r="D138" s="6">
        <v>9</v>
      </c>
      <c r="E138" s="6">
        <v>69</v>
      </c>
      <c r="F138" s="6">
        <v>203</v>
      </c>
      <c r="G138" s="6">
        <v>380</v>
      </c>
      <c r="H138" s="6">
        <v>245</v>
      </c>
      <c r="I138" s="6">
        <v>396</v>
      </c>
      <c r="J138" s="6">
        <v>277</v>
      </c>
      <c r="K138" s="6">
        <v>174</v>
      </c>
      <c r="L138" s="6">
        <v>0</v>
      </c>
      <c r="M138" s="6">
        <v>12</v>
      </c>
      <c r="N138" s="320">
        <v>1777</v>
      </c>
      <c r="O138" s="5" t="s">
        <v>243</v>
      </c>
    </row>
    <row r="139" spans="1:15" x14ac:dyDescent="0.25">
      <c r="A139" s="296" t="s">
        <v>230</v>
      </c>
      <c r="B139" s="9">
        <v>0</v>
      </c>
      <c r="C139" s="9">
        <v>12</v>
      </c>
      <c r="D139" s="9">
        <v>9</v>
      </c>
      <c r="E139" s="9">
        <v>69</v>
      </c>
      <c r="F139" s="9">
        <v>203</v>
      </c>
      <c r="G139" s="9">
        <v>380</v>
      </c>
      <c r="H139" s="9">
        <v>245</v>
      </c>
      <c r="I139" s="9">
        <v>396</v>
      </c>
      <c r="J139" s="9">
        <v>277</v>
      </c>
      <c r="K139" s="9">
        <v>174</v>
      </c>
      <c r="L139" s="9">
        <v>0</v>
      </c>
      <c r="M139" s="9">
        <v>12</v>
      </c>
      <c r="N139" s="320">
        <v>1777</v>
      </c>
      <c r="O139" s="8" t="s">
        <v>244</v>
      </c>
    </row>
    <row r="140" spans="1:15" x14ac:dyDescent="0.25">
      <c r="A140" s="294" t="s">
        <v>231</v>
      </c>
      <c r="B140" s="6">
        <v>152</v>
      </c>
      <c r="C140" s="6">
        <v>190</v>
      </c>
      <c r="D140" s="6">
        <v>384</v>
      </c>
      <c r="E140" s="7">
        <v>2293</v>
      </c>
      <c r="F140" s="7">
        <v>3656</v>
      </c>
      <c r="G140" s="7">
        <v>2672</v>
      </c>
      <c r="H140" s="7">
        <v>2831</v>
      </c>
      <c r="I140" s="7">
        <v>4211</v>
      </c>
      <c r="J140" s="7">
        <v>2537</v>
      </c>
      <c r="K140" s="7">
        <v>2740</v>
      </c>
      <c r="L140" s="6">
        <v>354</v>
      </c>
      <c r="M140" s="6">
        <v>148</v>
      </c>
      <c r="N140" s="320">
        <v>22168</v>
      </c>
      <c r="O140" s="5" t="s">
        <v>245</v>
      </c>
    </row>
    <row r="141" spans="1:15" x14ac:dyDescent="0.25">
      <c r="A141" s="296" t="s">
        <v>306</v>
      </c>
      <c r="B141" s="9">
        <v>152</v>
      </c>
      <c r="C141" s="9">
        <v>190</v>
      </c>
      <c r="D141" s="9">
        <v>384</v>
      </c>
      <c r="E141" s="10">
        <v>2293</v>
      </c>
      <c r="F141" s="10">
        <v>3656</v>
      </c>
      <c r="G141" s="10">
        <v>2672</v>
      </c>
      <c r="H141" s="10">
        <v>2831</v>
      </c>
      <c r="I141" s="10">
        <v>4211</v>
      </c>
      <c r="J141" s="10">
        <v>2537</v>
      </c>
      <c r="K141" s="10">
        <v>2740</v>
      </c>
      <c r="L141" s="9">
        <v>354</v>
      </c>
      <c r="M141" s="9">
        <v>148</v>
      </c>
      <c r="N141" s="320">
        <v>22168</v>
      </c>
      <c r="O141" s="8" t="s">
        <v>246</v>
      </c>
    </row>
    <row r="142" spans="1:15" x14ac:dyDescent="0.25">
      <c r="A142" s="296" t="s">
        <v>307</v>
      </c>
      <c r="B142" s="9">
        <v>0</v>
      </c>
      <c r="C142" s="9">
        <v>0</v>
      </c>
      <c r="D142" s="9">
        <v>0</v>
      </c>
      <c r="E142" s="9">
        <v>0</v>
      </c>
      <c r="F142" s="9">
        <v>0</v>
      </c>
      <c r="G142" s="9">
        <v>0</v>
      </c>
      <c r="H142" s="9">
        <v>0</v>
      </c>
      <c r="I142" s="9">
        <v>0</v>
      </c>
      <c r="J142" s="9">
        <v>0</v>
      </c>
      <c r="K142" s="9">
        <v>0</v>
      </c>
      <c r="L142" s="9">
        <v>0</v>
      </c>
      <c r="M142" s="9">
        <v>0</v>
      </c>
      <c r="N142" s="321">
        <v>0</v>
      </c>
      <c r="O142" s="8" t="s">
        <v>309</v>
      </c>
    </row>
    <row r="143" spans="1:15" x14ac:dyDescent="0.25">
      <c r="A143" s="294" t="s">
        <v>233</v>
      </c>
      <c r="B143" s="6">
        <v>23</v>
      </c>
      <c r="C143" s="6">
        <v>53</v>
      </c>
      <c r="D143" s="6">
        <v>81</v>
      </c>
      <c r="E143" s="6">
        <v>375</v>
      </c>
      <c r="F143" s="6">
        <v>973</v>
      </c>
      <c r="G143" s="7">
        <v>1268</v>
      </c>
      <c r="H143" s="7">
        <v>1733</v>
      </c>
      <c r="I143" s="7">
        <v>3243</v>
      </c>
      <c r="J143" s="7">
        <v>1488</v>
      </c>
      <c r="K143" s="6">
        <v>520</v>
      </c>
      <c r="L143" s="6">
        <v>104</v>
      </c>
      <c r="M143" s="6">
        <v>78</v>
      </c>
      <c r="N143" s="320">
        <v>9939</v>
      </c>
      <c r="O143" s="5" t="s">
        <v>247</v>
      </c>
    </row>
    <row r="144" spans="1:15" x14ac:dyDescent="0.25">
      <c r="A144" s="296" t="s">
        <v>292</v>
      </c>
      <c r="B144" s="9">
        <v>10</v>
      </c>
      <c r="C144" s="9">
        <v>32</v>
      </c>
      <c r="D144" s="9">
        <v>47</v>
      </c>
      <c r="E144" s="9">
        <v>188</v>
      </c>
      <c r="F144" s="9">
        <v>395</v>
      </c>
      <c r="G144" s="9">
        <v>549</v>
      </c>
      <c r="H144" s="9">
        <v>806</v>
      </c>
      <c r="I144" s="10">
        <v>1406</v>
      </c>
      <c r="J144" s="9">
        <v>544</v>
      </c>
      <c r="K144" s="9">
        <v>210</v>
      </c>
      <c r="L144" s="9">
        <v>50</v>
      </c>
      <c r="M144" s="9">
        <v>31</v>
      </c>
      <c r="N144" s="320">
        <v>4268</v>
      </c>
      <c r="O144" s="8" t="s">
        <v>293</v>
      </c>
    </row>
    <row r="145" spans="1:18" x14ac:dyDescent="0.25">
      <c r="A145" s="296" t="s">
        <v>308</v>
      </c>
      <c r="B145" s="9">
        <v>0</v>
      </c>
      <c r="C145" s="9">
        <v>0</v>
      </c>
      <c r="D145" s="9">
        <v>0</v>
      </c>
      <c r="E145" s="9">
        <v>0</v>
      </c>
      <c r="F145" s="9">
        <v>0</v>
      </c>
      <c r="G145" s="9">
        <v>0</v>
      </c>
      <c r="H145" s="9">
        <v>0</v>
      </c>
      <c r="I145" s="9">
        <v>0</v>
      </c>
      <c r="J145" s="9">
        <v>0</v>
      </c>
      <c r="K145" s="9">
        <v>0</v>
      </c>
      <c r="L145" s="9">
        <v>0</v>
      </c>
      <c r="M145" s="9">
        <v>0</v>
      </c>
      <c r="N145" s="321">
        <v>0</v>
      </c>
      <c r="O145" s="8" t="s">
        <v>294</v>
      </c>
    </row>
    <row r="146" spans="1:18" x14ac:dyDescent="0.25">
      <c r="A146" s="296" t="s">
        <v>235</v>
      </c>
      <c r="B146" s="9">
        <v>8</v>
      </c>
      <c r="C146" s="9">
        <v>2</v>
      </c>
      <c r="D146" s="9">
        <v>16</v>
      </c>
      <c r="E146" s="9">
        <v>135</v>
      </c>
      <c r="F146" s="9">
        <v>310</v>
      </c>
      <c r="G146" s="9">
        <v>395</v>
      </c>
      <c r="H146" s="9">
        <v>415</v>
      </c>
      <c r="I146" s="9">
        <v>770</v>
      </c>
      <c r="J146" s="9">
        <v>470</v>
      </c>
      <c r="K146" s="9">
        <v>160</v>
      </c>
      <c r="L146" s="9">
        <v>40</v>
      </c>
      <c r="M146" s="9">
        <v>40</v>
      </c>
      <c r="N146" s="320">
        <v>2761</v>
      </c>
      <c r="O146" s="8" t="s">
        <v>249</v>
      </c>
    </row>
    <row r="147" spans="1:18" x14ac:dyDescent="0.25">
      <c r="A147" s="296" t="s">
        <v>236</v>
      </c>
      <c r="B147" s="9">
        <v>5</v>
      </c>
      <c r="C147" s="9">
        <v>19</v>
      </c>
      <c r="D147" s="9">
        <v>18</v>
      </c>
      <c r="E147" s="9">
        <v>52</v>
      </c>
      <c r="F147" s="9">
        <v>268</v>
      </c>
      <c r="G147" s="9">
        <v>324</v>
      </c>
      <c r="H147" s="9">
        <v>512</v>
      </c>
      <c r="I147" s="10">
        <v>1067</v>
      </c>
      <c r="J147" s="9">
        <v>474</v>
      </c>
      <c r="K147" s="9">
        <v>150</v>
      </c>
      <c r="L147" s="9">
        <v>14</v>
      </c>
      <c r="M147" s="9">
        <v>7</v>
      </c>
      <c r="N147" s="320">
        <v>2910</v>
      </c>
      <c r="O147" s="8" t="s">
        <v>250</v>
      </c>
    </row>
    <row r="149" spans="1:18" x14ac:dyDescent="0.25">
      <c r="A149" s="296"/>
      <c r="B149" s="8"/>
      <c r="C149" s="8"/>
      <c r="D149" s="8"/>
      <c r="E149" s="8"/>
      <c r="F149" s="8"/>
      <c r="G149" s="8"/>
      <c r="H149" s="8"/>
      <c r="I149" s="8"/>
      <c r="J149" s="8"/>
      <c r="K149" s="8"/>
      <c r="L149" s="8"/>
      <c r="M149" s="8"/>
      <c r="N149" s="320"/>
      <c r="O149" s="8"/>
    </row>
    <row r="150" spans="1:18" x14ac:dyDescent="0.25">
      <c r="A150" s="298"/>
      <c r="B150" s="1"/>
      <c r="C150" s="1"/>
      <c r="D150" s="1"/>
      <c r="E150" s="1"/>
      <c r="F150" s="1"/>
      <c r="G150" s="1"/>
      <c r="H150" s="1"/>
      <c r="I150" s="1"/>
      <c r="J150" s="1"/>
      <c r="K150" s="1"/>
      <c r="L150" s="1"/>
      <c r="M150" s="1"/>
      <c r="N150" s="298"/>
      <c r="O150" s="1"/>
    </row>
    <row r="151" spans="1:18" x14ac:dyDescent="0.25">
      <c r="A151" s="299" t="s">
        <v>252</v>
      </c>
      <c r="B151" s="3"/>
      <c r="C151" s="3"/>
      <c r="D151" s="3"/>
      <c r="E151" s="3"/>
      <c r="F151" s="3"/>
      <c r="G151" s="3"/>
      <c r="H151" s="3"/>
      <c r="I151" s="3"/>
      <c r="J151" s="3"/>
      <c r="K151" s="3"/>
      <c r="L151" s="3"/>
      <c r="M151" s="3"/>
      <c r="N151" s="311"/>
      <c r="O151" s="475" t="s">
        <v>595</v>
      </c>
      <c r="P151" s="476"/>
      <c r="Q151" s="476"/>
      <c r="R151" s="476"/>
    </row>
    <row r="152" spans="1:18" x14ac:dyDescent="0.25">
      <c r="A152" s="298"/>
      <c r="B152" s="1"/>
      <c r="C152" s="1"/>
      <c r="D152" s="1"/>
      <c r="E152" s="1"/>
      <c r="F152" s="1"/>
      <c r="G152" s="1"/>
      <c r="H152" s="1"/>
      <c r="I152" s="1"/>
      <c r="J152" s="1"/>
      <c r="K152" s="1"/>
      <c r="L152" s="1"/>
      <c r="M152" s="1"/>
      <c r="N152" s="298"/>
      <c r="O152" s="1"/>
    </row>
  </sheetData>
  <mergeCells count="4">
    <mergeCell ref="A1:O1"/>
    <mergeCell ref="A3:O3"/>
    <mergeCell ref="O5:O6"/>
    <mergeCell ref="O151:R151"/>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1"/>
  <sheetViews>
    <sheetView workbookViewId="0">
      <selection sqref="A1:O1"/>
    </sheetView>
  </sheetViews>
  <sheetFormatPr defaultRowHeight="13.2" x14ac:dyDescent="0.25"/>
  <cols>
    <col min="1" max="1" width="29.77734375" style="297" customWidth="1"/>
    <col min="14" max="14" width="9.109375" bestFit="1" customWidth="1"/>
    <col min="15" max="15" width="43.77734375" style="223" customWidth="1"/>
  </cols>
  <sheetData>
    <row r="1" spans="1:15" ht="15.6" x14ac:dyDescent="0.25">
      <c r="A1" s="471" t="s">
        <v>940</v>
      </c>
      <c r="B1" s="471"/>
      <c r="C1" s="471"/>
      <c r="D1" s="471"/>
      <c r="E1" s="471"/>
      <c r="F1" s="471"/>
      <c r="G1" s="471"/>
      <c r="H1" s="471"/>
      <c r="I1" s="471"/>
      <c r="J1" s="471"/>
      <c r="K1" s="471"/>
      <c r="L1" s="471"/>
      <c r="M1" s="471"/>
      <c r="N1" s="471"/>
      <c r="O1" s="471"/>
    </row>
    <row r="2" spans="1:15" ht="13.8" x14ac:dyDescent="0.25">
      <c r="A2" s="472" t="s">
        <v>375</v>
      </c>
      <c r="B2" s="472"/>
      <c r="C2" s="472"/>
      <c r="D2" s="472"/>
      <c r="E2" s="472"/>
      <c r="F2" s="472"/>
      <c r="G2" s="472"/>
      <c r="H2" s="472"/>
      <c r="I2" s="472"/>
      <c r="J2" s="472"/>
      <c r="K2" s="472"/>
      <c r="L2" s="472"/>
      <c r="M2" s="472"/>
      <c r="N2" s="472"/>
      <c r="O2" s="472"/>
    </row>
    <row r="3" spans="1:15" ht="13.8" x14ac:dyDescent="0.25">
      <c r="A3" s="308"/>
      <c r="B3" s="18"/>
      <c r="C3" s="18"/>
      <c r="D3" s="18"/>
      <c r="E3" s="18"/>
      <c r="F3" s="18"/>
      <c r="G3" s="18"/>
      <c r="H3" s="18"/>
      <c r="I3" s="18"/>
      <c r="J3" s="18"/>
      <c r="K3" s="18"/>
      <c r="L3" s="18"/>
      <c r="M3" s="18"/>
      <c r="N3" s="18"/>
      <c r="O3" s="313"/>
    </row>
    <row r="4" spans="1:15" ht="14.4" thickBot="1" x14ac:dyDescent="0.3">
      <c r="A4" s="308"/>
      <c r="B4" s="18"/>
      <c r="C4" s="18"/>
      <c r="D4" s="18"/>
      <c r="E4" s="18"/>
      <c r="F4" s="18"/>
      <c r="G4" s="18"/>
      <c r="H4" s="18"/>
      <c r="I4" s="18"/>
      <c r="J4" s="18"/>
      <c r="K4" s="18"/>
      <c r="L4" s="18"/>
      <c r="M4" s="18"/>
      <c r="N4" s="18"/>
      <c r="O4" s="313"/>
    </row>
    <row r="5" spans="1:15" s="288" customFormat="1" ht="15.6" x14ac:dyDescent="0.25">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5" t="s">
        <v>40</v>
      </c>
    </row>
    <row r="6" spans="1:15" s="306" customFormat="1" ht="13.95" customHeight="1" x14ac:dyDescent="0.25">
      <c r="A6" s="307"/>
      <c r="B6" s="306" t="s">
        <v>432</v>
      </c>
      <c r="C6" s="306" t="s">
        <v>433</v>
      </c>
      <c r="D6" s="306" t="s">
        <v>434</v>
      </c>
      <c r="E6" s="306" t="s">
        <v>435</v>
      </c>
      <c r="F6" s="306" t="s">
        <v>436</v>
      </c>
      <c r="G6" s="306" t="s">
        <v>437</v>
      </c>
      <c r="H6" s="306" t="s">
        <v>438</v>
      </c>
      <c r="I6" s="306" t="s">
        <v>439</v>
      </c>
      <c r="J6" s="306" t="s">
        <v>440</v>
      </c>
      <c r="K6" s="306" t="s">
        <v>942</v>
      </c>
      <c r="L6" s="306" t="s">
        <v>441</v>
      </c>
      <c r="M6" s="306" t="s">
        <v>442</v>
      </c>
      <c r="N6" s="306" t="s">
        <v>443</v>
      </c>
      <c r="O6" s="486"/>
    </row>
    <row r="7" spans="1:15" s="32" customFormat="1" ht="13.95" customHeight="1" x14ac:dyDescent="0.25">
      <c r="A7" s="295"/>
      <c r="O7" s="292"/>
    </row>
    <row r="8" spans="1:15" x14ac:dyDescent="0.25">
      <c r="A8" s="309" t="s">
        <v>0</v>
      </c>
      <c r="B8" s="7">
        <v>50338</v>
      </c>
      <c r="C8" s="7">
        <v>82977</v>
      </c>
      <c r="D8" s="7">
        <v>181452</v>
      </c>
      <c r="E8" s="7">
        <v>263594</v>
      </c>
      <c r="F8" s="7">
        <v>321825</v>
      </c>
      <c r="G8" s="7">
        <v>247522</v>
      </c>
      <c r="H8" s="7">
        <v>319363</v>
      </c>
      <c r="I8" s="7">
        <v>401800</v>
      </c>
      <c r="J8" s="7">
        <v>358790</v>
      </c>
      <c r="K8" s="7">
        <v>227105</v>
      </c>
      <c r="L8" s="7">
        <v>147142</v>
      </c>
      <c r="M8" s="7">
        <v>85741</v>
      </c>
      <c r="N8" s="7">
        <v>2687649</v>
      </c>
      <c r="O8" s="226" t="s">
        <v>251</v>
      </c>
    </row>
    <row r="9" spans="1:15" x14ac:dyDescent="0.25">
      <c r="A9" s="294" t="s">
        <v>2</v>
      </c>
      <c r="B9" s="6">
        <v>638</v>
      </c>
      <c r="C9" s="6">
        <v>668</v>
      </c>
      <c r="D9" s="7">
        <v>1428</v>
      </c>
      <c r="E9" s="7">
        <v>1596</v>
      </c>
      <c r="F9" s="7">
        <v>2192</v>
      </c>
      <c r="G9" s="7">
        <v>1843</v>
      </c>
      <c r="H9" s="7">
        <v>2174</v>
      </c>
      <c r="I9" s="7">
        <v>2864</v>
      </c>
      <c r="J9" s="7">
        <v>2346</v>
      </c>
      <c r="K9" s="7">
        <v>2138</v>
      </c>
      <c r="L9" s="6">
        <v>638</v>
      </c>
      <c r="M9" s="6">
        <v>672</v>
      </c>
      <c r="N9" s="7">
        <v>19197</v>
      </c>
      <c r="O9" s="226" t="s">
        <v>41</v>
      </c>
    </row>
    <row r="10" spans="1:15" x14ac:dyDescent="0.25">
      <c r="A10" s="296" t="s">
        <v>3</v>
      </c>
      <c r="B10" s="9">
        <v>290</v>
      </c>
      <c r="C10" s="9">
        <v>161</v>
      </c>
      <c r="D10" s="9">
        <v>448</v>
      </c>
      <c r="E10" s="9">
        <v>342</v>
      </c>
      <c r="F10" s="9">
        <v>523</v>
      </c>
      <c r="G10" s="9">
        <v>542</v>
      </c>
      <c r="H10" s="9">
        <v>658</v>
      </c>
      <c r="I10" s="9">
        <v>656</v>
      </c>
      <c r="J10" s="9">
        <v>682</v>
      </c>
      <c r="K10" s="9">
        <v>629</v>
      </c>
      <c r="L10" s="9">
        <v>162</v>
      </c>
      <c r="M10" s="9">
        <v>433</v>
      </c>
      <c r="N10" s="10">
        <v>5526</v>
      </c>
      <c r="O10" s="227" t="s">
        <v>42</v>
      </c>
    </row>
    <row r="11" spans="1:15" x14ac:dyDescent="0.25">
      <c r="A11" s="296" t="s">
        <v>4</v>
      </c>
      <c r="B11" s="9">
        <v>348</v>
      </c>
      <c r="C11" s="9">
        <v>507</v>
      </c>
      <c r="D11" s="9">
        <v>980</v>
      </c>
      <c r="E11" s="10">
        <v>1254</v>
      </c>
      <c r="F11" s="10">
        <v>1669</v>
      </c>
      <c r="G11" s="10">
        <v>1301</v>
      </c>
      <c r="H11" s="10">
        <v>1516</v>
      </c>
      <c r="I11" s="10">
        <v>2208</v>
      </c>
      <c r="J11" s="10">
        <v>1664</v>
      </c>
      <c r="K11" s="10">
        <v>1509</v>
      </c>
      <c r="L11" s="9">
        <v>476</v>
      </c>
      <c r="M11" s="9">
        <v>239</v>
      </c>
      <c r="N11" s="10">
        <v>13671</v>
      </c>
      <c r="O11" s="227" t="s">
        <v>43</v>
      </c>
    </row>
    <row r="12" spans="1:15" x14ac:dyDescent="0.25">
      <c r="A12" s="294" t="s">
        <v>5</v>
      </c>
      <c r="B12" s="6">
        <v>125</v>
      </c>
      <c r="C12" s="6">
        <v>542</v>
      </c>
      <c r="D12" s="6">
        <v>233</v>
      </c>
      <c r="E12" s="6">
        <v>670</v>
      </c>
      <c r="F12" s="6">
        <v>550</v>
      </c>
      <c r="G12" s="6">
        <v>225</v>
      </c>
      <c r="H12" s="6">
        <v>193</v>
      </c>
      <c r="I12" s="6">
        <v>406</v>
      </c>
      <c r="J12" s="6">
        <v>178</v>
      </c>
      <c r="K12" s="6">
        <v>199</v>
      </c>
      <c r="L12" s="6">
        <v>279</v>
      </c>
      <c r="M12" s="6">
        <v>56</v>
      </c>
      <c r="N12" s="7">
        <v>3656</v>
      </c>
      <c r="O12" s="226" t="s">
        <v>44</v>
      </c>
    </row>
    <row r="13" spans="1:15" x14ac:dyDescent="0.25">
      <c r="A13" s="296" t="s">
        <v>310</v>
      </c>
      <c r="B13" s="9">
        <v>32</v>
      </c>
      <c r="C13" s="9">
        <v>161</v>
      </c>
      <c r="D13" s="9">
        <v>108</v>
      </c>
      <c r="E13" s="9">
        <v>302</v>
      </c>
      <c r="F13" s="9">
        <v>284</v>
      </c>
      <c r="G13" s="9">
        <v>46</v>
      </c>
      <c r="H13" s="9">
        <v>113</v>
      </c>
      <c r="I13" s="9">
        <v>209</v>
      </c>
      <c r="J13" s="9">
        <v>100</v>
      </c>
      <c r="K13" s="9">
        <v>88</v>
      </c>
      <c r="L13" s="9">
        <v>127</v>
      </c>
      <c r="M13" s="9">
        <v>40</v>
      </c>
      <c r="N13" s="10">
        <v>1610</v>
      </c>
      <c r="O13" s="227" t="s">
        <v>320</v>
      </c>
    </row>
    <row r="14" spans="1:15" x14ac:dyDescent="0.25">
      <c r="A14" s="296" t="s">
        <v>7</v>
      </c>
      <c r="B14" s="9">
        <v>93</v>
      </c>
      <c r="C14" s="9">
        <v>381</v>
      </c>
      <c r="D14" s="9">
        <v>125</v>
      </c>
      <c r="E14" s="9">
        <v>368</v>
      </c>
      <c r="F14" s="9">
        <v>266</v>
      </c>
      <c r="G14" s="9">
        <v>179</v>
      </c>
      <c r="H14" s="9">
        <v>80</v>
      </c>
      <c r="I14" s="9">
        <v>197</v>
      </c>
      <c r="J14" s="9">
        <v>78</v>
      </c>
      <c r="K14" s="9">
        <v>111</v>
      </c>
      <c r="L14" s="9">
        <v>152</v>
      </c>
      <c r="M14" s="9">
        <v>16</v>
      </c>
      <c r="N14" s="10">
        <v>2046</v>
      </c>
      <c r="O14" s="227" t="s">
        <v>46</v>
      </c>
    </row>
    <row r="15" spans="1:15" x14ac:dyDescent="0.25">
      <c r="A15" s="294" t="s">
        <v>8</v>
      </c>
      <c r="B15" s="6">
        <v>244</v>
      </c>
      <c r="C15" s="6">
        <v>235</v>
      </c>
      <c r="D15" s="6">
        <v>398</v>
      </c>
      <c r="E15" s="6">
        <v>257</v>
      </c>
      <c r="F15" s="6">
        <v>978</v>
      </c>
      <c r="G15" s="6">
        <v>713</v>
      </c>
      <c r="H15" s="6">
        <v>597</v>
      </c>
      <c r="I15" s="7">
        <v>1109</v>
      </c>
      <c r="J15" s="6">
        <v>776</v>
      </c>
      <c r="K15" s="6">
        <v>561</v>
      </c>
      <c r="L15" s="6">
        <v>258</v>
      </c>
      <c r="M15" s="6">
        <v>171</v>
      </c>
      <c r="N15" s="7">
        <v>6297</v>
      </c>
      <c r="O15" s="226" t="s">
        <v>47</v>
      </c>
    </row>
    <row r="16" spans="1:15" x14ac:dyDescent="0.25">
      <c r="A16" s="296" t="s">
        <v>9</v>
      </c>
      <c r="B16" s="9">
        <v>244</v>
      </c>
      <c r="C16" s="9">
        <v>235</v>
      </c>
      <c r="D16" s="9">
        <v>398</v>
      </c>
      <c r="E16" s="9">
        <v>257</v>
      </c>
      <c r="F16" s="9">
        <v>978</v>
      </c>
      <c r="G16" s="9">
        <v>713</v>
      </c>
      <c r="H16" s="9">
        <v>597</v>
      </c>
      <c r="I16" s="10">
        <v>1109</v>
      </c>
      <c r="J16" s="9">
        <v>776</v>
      </c>
      <c r="K16" s="9">
        <v>561</v>
      </c>
      <c r="L16" s="9">
        <v>258</v>
      </c>
      <c r="M16" s="9">
        <v>171</v>
      </c>
      <c r="N16" s="10">
        <v>6297</v>
      </c>
      <c r="O16" s="227" t="s">
        <v>48</v>
      </c>
    </row>
    <row r="17" spans="1:15" x14ac:dyDescent="0.25">
      <c r="A17" s="294" t="s">
        <v>10</v>
      </c>
      <c r="B17" s="7">
        <v>22987</v>
      </c>
      <c r="C17" s="7">
        <v>34295</v>
      </c>
      <c r="D17" s="7">
        <v>65882</v>
      </c>
      <c r="E17" s="7">
        <v>72194</v>
      </c>
      <c r="F17" s="7">
        <v>71578</v>
      </c>
      <c r="G17" s="7">
        <v>50379</v>
      </c>
      <c r="H17" s="7">
        <v>53361</v>
      </c>
      <c r="I17" s="7">
        <v>61157</v>
      </c>
      <c r="J17" s="7">
        <v>72970</v>
      </c>
      <c r="K17" s="7">
        <v>42656</v>
      </c>
      <c r="L17" s="7">
        <v>103493</v>
      </c>
      <c r="M17" s="7">
        <v>64661</v>
      </c>
      <c r="N17" s="7">
        <v>715613</v>
      </c>
      <c r="O17" s="226" t="s">
        <v>49</v>
      </c>
    </row>
    <row r="18" spans="1:15" x14ac:dyDescent="0.25">
      <c r="A18" s="296" t="s">
        <v>311</v>
      </c>
      <c r="B18" s="10">
        <v>3879</v>
      </c>
      <c r="C18" s="10">
        <v>1175</v>
      </c>
      <c r="D18" s="10">
        <v>1892</v>
      </c>
      <c r="E18" s="10">
        <v>3313</v>
      </c>
      <c r="F18" s="10">
        <v>2913</v>
      </c>
      <c r="G18" s="10">
        <v>2149</v>
      </c>
      <c r="H18" s="10">
        <v>2014</v>
      </c>
      <c r="I18" s="10">
        <v>2413</v>
      </c>
      <c r="J18" s="10">
        <v>2648</v>
      </c>
      <c r="K18" s="10">
        <v>3921</v>
      </c>
      <c r="L18" s="10">
        <v>2853</v>
      </c>
      <c r="M18" s="10">
        <v>1860</v>
      </c>
      <c r="N18" s="10">
        <v>31030</v>
      </c>
      <c r="O18" s="227" t="s">
        <v>263</v>
      </c>
    </row>
    <row r="19" spans="1:15" x14ac:dyDescent="0.25">
      <c r="A19" s="296" t="s">
        <v>312</v>
      </c>
      <c r="B19" s="10">
        <v>5448</v>
      </c>
      <c r="C19" s="10">
        <v>7000</v>
      </c>
      <c r="D19" s="10">
        <v>15117</v>
      </c>
      <c r="E19" s="10">
        <v>26648</v>
      </c>
      <c r="F19" s="10">
        <v>31384</v>
      </c>
      <c r="G19" s="10">
        <v>28272</v>
      </c>
      <c r="H19" s="10">
        <v>34740</v>
      </c>
      <c r="I19" s="10">
        <v>40331</v>
      </c>
      <c r="J19" s="10">
        <v>40183</v>
      </c>
      <c r="K19" s="9">
        <v>0</v>
      </c>
      <c r="L19" s="9">
        <v>0</v>
      </c>
      <c r="M19" s="9">
        <v>0</v>
      </c>
      <c r="N19" s="10">
        <v>229123</v>
      </c>
      <c r="O19" s="227" t="s">
        <v>51</v>
      </c>
    </row>
    <row r="20" spans="1:15" x14ac:dyDescent="0.25">
      <c r="A20" s="296" t="s">
        <v>13</v>
      </c>
      <c r="B20" s="9">
        <v>316</v>
      </c>
      <c r="C20" s="9">
        <v>330</v>
      </c>
      <c r="D20" s="9">
        <v>639</v>
      </c>
      <c r="E20" s="9">
        <v>611</v>
      </c>
      <c r="F20" s="9">
        <v>597</v>
      </c>
      <c r="G20" s="9">
        <v>774</v>
      </c>
      <c r="H20" s="9">
        <v>468</v>
      </c>
      <c r="I20" s="9">
        <v>457</v>
      </c>
      <c r="J20" s="9">
        <v>399</v>
      </c>
      <c r="K20" s="9">
        <v>600</v>
      </c>
      <c r="L20" s="9">
        <v>407</v>
      </c>
      <c r="M20" s="9">
        <v>298</v>
      </c>
      <c r="N20" s="10">
        <v>5896</v>
      </c>
      <c r="O20" s="227" t="s">
        <v>52</v>
      </c>
    </row>
    <row r="21" spans="1:15" x14ac:dyDescent="0.25">
      <c r="A21" s="296" t="s">
        <v>14</v>
      </c>
      <c r="B21" s="9">
        <v>269</v>
      </c>
      <c r="C21" s="9">
        <v>575</v>
      </c>
      <c r="D21" s="9">
        <v>528</v>
      </c>
      <c r="E21" s="9">
        <v>287</v>
      </c>
      <c r="F21" s="9">
        <v>242</v>
      </c>
      <c r="G21" s="9">
        <v>112</v>
      </c>
      <c r="H21" s="9">
        <v>43</v>
      </c>
      <c r="I21" s="9">
        <v>46</v>
      </c>
      <c r="J21" s="9">
        <v>71</v>
      </c>
      <c r="K21" s="9">
        <v>0</v>
      </c>
      <c r="L21" s="9">
        <v>0</v>
      </c>
      <c r="M21" s="9">
        <v>0</v>
      </c>
      <c r="N21" s="10">
        <v>2173</v>
      </c>
      <c r="O21" s="227" t="s">
        <v>53</v>
      </c>
    </row>
    <row r="22" spans="1:15" x14ac:dyDescent="0.25">
      <c r="A22" s="296" t="s">
        <v>15</v>
      </c>
      <c r="B22" s="9">
        <v>309</v>
      </c>
      <c r="C22" s="9">
        <v>436</v>
      </c>
      <c r="D22" s="9">
        <v>602</v>
      </c>
      <c r="E22" s="9">
        <v>894</v>
      </c>
      <c r="F22" s="10">
        <v>1351</v>
      </c>
      <c r="G22" s="10">
        <v>1078</v>
      </c>
      <c r="H22" s="9">
        <v>871</v>
      </c>
      <c r="I22" s="9">
        <v>751</v>
      </c>
      <c r="J22" s="10">
        <v>1320</v>
      </c>
      <c r="K22" s="9">
        <v>751</v>
      </c>
      <c r="L22" s="9">
        <v>723</v>
      </c>
      <c r="M22" s="9">
        <v>504</v>
      </c>
      <c r="N22" s="10">
        <v>9590</v>
      </c>
      <c r="O22" s="227" t="s">
        <v>54</v>
      </c>
    </row>
    <row r="23" spans="1:15" x14ac:dyDescent="0.25">
      <c r="A23" s="296" t="s">
        <v>313</v>
      </c>
      <c r="B23" s="9">
        <v>0</v>
      </c>
      <c r="C23" s="9">
        <v>0</v>
      </c>
      <c r="D23" s="9">
        <v>0</v>
      </c>
      <c r="E23" s="9">
        <v>0</v>
      </c>
      <c r="F23" s="9">
        <v>0</v>
      </c>
      <c r="G23" s="9">
        <v>272</v>
      </c>
      <c r="H23" s="9">
        <v>504</v>
      </c>
      <c r="I23" s="9">
        <v>686</v>
      </c>
      <c r="J23" s="9">
        <v>668</v>
      </c>
      <c r="K23" s="9">
        <v>138</v>
      </c>
      <c r="L23" s="9">
        <v>16</v>
      </c>
      <c r="M23" s="9">
        <v>0</v>
      </c>
      <c r="N23" s="10">
        <v>2284</v>
      </c>
      <c r="O23" s="227" t="s">
        <v>321</v>
      </c>
    </row>
    <row r="24" spans="1:15" x14ac:dyDescent="0.25">
      <c r="A24" s="296" t="s">
        <v>314</v>
      </c>
      <c r="B24" s="9">
        <v>0</v>
      </c>
      <c r="C24" s="9">
        <v>0</v>
      </c>
      <c r="D24" s="9">
        <v>0</v>
      </c>
      <c r="E24" s="9">
        <v>0</v>
      </c>
      <c r="F24" s="9">
        <v>0</v>
      </c>
      <c r="G24" s="9">
        <v>284</v>
      </c>
      <c r="H24" s="9">
        <v>59</v>
      </c>
      <c r="I24" s="9">
        <v>92</v>
      </c>
      <c r="J24" s="9">
        <v>124</v>
      </c>
      <c r="K24" s="9">
        <v>93</v>
      </c>
      <c r="L24" s="9">
        <v>88</v>
      </c>
      <c r="M24" s="9">
        <v>89</v>
      </c>
      <c r="N24" s="9">
        <v>829</v>
      </c>
      <c r="O24" s="227" t="s">
        <v>322</v>
      </c>
    </row>
    <row r="25" spans="1:15" x14ac:dyDescent="0.25">
      <c r="A25" s="296" t="s">
        <v>16</v>
      </c>
      <c r="B25" s="9">
        <v>0</v>
      </c>
      <c r="C25" s="9">
        <v>0</v>
      </c>
      <c r="D25" s="9">
        <v>0</v>
      </c>
      <c r="E25" s="9">
        <v>0</v>
      </c>
      <c r="F25" s="9">
        <v>0</v>
      </c>
      <c r="G25" s="9">
        <v>0</v>
      </c>
      <c r="H25" s="9">
        <v>0</v>
      </c>
      <c r="I25" s="9">
        <v>0</v>
      </c>
      <c r="J25" s="9">
        <v>0</v>
      </c>
      <c r="K25" s="9">
        <v>0</v>
      </c>
      <c r="L25" s="9">
        <v>0</v>
      </c>
      <c r="M25" s="9">
        <v>0</v>
      </c>
      <c r="N25" s="9">
        <v>0</v>
      </c>
      <c r="O25" s="227" t="s">
        <v>55</v>
      </c>
    </row>
    <row r="26" spans="1:15" x14ac:dyDescent="0.25">
      <c r="A26" s="296" t="s">
        <v>17</v>
      </c>
      <c r="B26" s="9">
        <v>634</v>
      </c>
      <c r="C26" s="10">
        <v>2121</v>
      </c>
      <c r="D26" s="10">
        <v>2029</v>
      </c>
      <c r="E26" s="10">
        <v>2734</v>
      </c>
      <c r="F26" s="10">
        <v>3081</v>
      </c>
      <c r="G26" s="10">
        <v>1442</v>
      </c>
      <c r="H26" s="9">
        <v>581</v>
      </c>
      <c r="I26" s="10">
        <v>1066</v>
      </c>
      <c r="J26" s="10">
        <v>1686</v>
      </c>
      <c r="K26" s="10">
        <v>2284</v>
      </c>
      <c r="L26" s="10">
        <v>1825</v>
      </c>
      <c r="M26" s="9">
        <v>933</v>
      </c>
      <c r="N26" s="10">
        <v>20416</v>
      </c>
      <c r="O26" s="227" t="s">
        <v>56</v>
      </c>
    </row>
    <row r="27" spans="1:15" x14ac:dyDescent="0.25">
      <c r="A27" s="296" t="s">
        <v>315</v>
      </c>
      <c r="B27" s="9">
        <v>614</v>
      </c>
      <c r="C27" s="9">
        <v>478</v>
      </c>
      <c r="D27" s="9">
        <v>729</v>
      </c>
      <c r="E27" s="9">
        <v>802</v>
      </c>
      <c r="F27" s="9">
        <v>775</v>
      </c>
      <c r="G27" s="9">
        <v>563</v>
      </c>
      <c r="H27" s="9">
        <v>454</v>
      </c>
      <c r="I27" s="9">
        <v>537</v>
      </c>
      <c r="J27" s="9">
        <v>795</v>
      </c>
      <c r="K27" s="9">
        <v>650</v>
      </c>
      <c r="L27" s="9">
        <v>636</v>
      </c>
      <c r="M27" s="9">
        <v>388</v>
      </c>
      <c r="N27" s="10">
        <v>7421</v>
      </c>
      <c r="O27" s="227" t="s">
        <v>57</v>
      </c>
    </row>
    <row r="28" spans="1:15" x14ac:dyDescent="0.25">
      <c r="A28" s="296" t="s">
        <v>316</v>
      </c>
      <c r="B28" s="9">
        <v>355</v>
      </c>
      <c r="C28" s="9">
        <v>355</v>
      </c>
      <c r="D28" s="9">
        <v>485</v>
      </c>
      <c r="E28" s="9">
        <v>620</v>
      </c>
      <c r="F28" s="9">
        <v>400</v>
      </c>
      <c r="G28" s="9">
        <v>460</v>
      </c>
      <c r="H28" s="9">
        <v>470</v>
      </c>
      <c r="I28" s="10">
        <v>1056</v>
      </c>
      <c r="J28" s="9">
        <v>644</v>
      </c>
      <c r="K28" s="9">
        <v>650</v>
      </c>
      <c r="L28" s="9">
        <v>551</v>
      </c>
      <c r="M28" s="9">
        <v>325</v>
      </c>
      <c r="N28" s="10">
        <v>6371</v>
      </c>
      <c r="O28" s="227" t="s">
        <v>58</v>
      </c>
    </row>
    <row r="29" spans="1:15" x14ac:dyDescent="0.25">
      <c r="A29" s="296" t="s">
        <v>20</v>
      </c>
      <c r="B29" s="9">
        <v>35</v>
      </c>
      <c r="C29" s="9">
        <v>85</v>
      </c>
      <c r="D29" s="9">
        <v>533</v>
      </c>
      <c r="E29" s="9">
        <v>765</v>
      </c>
      <c r="F29" s="10">
        <v>1114</v>
      </c>
      <c r="G29" s="10">
        <v>1142</v>
      </c>
      <c r="H29" s="10">
        <v>1177</v>
      </c>
      <c r="I29" s="10">
        <v>1420</v>
      </c>
      <c r="J29" s="10">
        <v>1175</v>
      </c>
      <c r="K29" s="9">
        <v>361</v>
      </c>
      <c r="L29" s="9">
        <v>187</v>
      </c>
      <c r="M29" s="9">
        <v>15</v>
      </c>
      <c r="N29" s="10">
        <v>8009</v>
      </c>
      <c r="O29" s="227" t="s">
        <v>59</v>
      </c>
    </row>
    <row r="30" spans="1:15" x14ac:dyDescent="0.25">
      <c r="A30" s="296" t="s">
        <v>317</v>
      </c>
      <c r="B30" s="9">
        <v>238</v>
      </c>
      <c r="C30" s="9">
        <v>330</v>
      </c>
      <c r="D30" s="9">
        <v>416</v>
      </c>
      <c r="E30" s="9">
        <v>256</v>
      </c>
      <c r="F30" s="9">
        <v>263</v>
      </c>
      <c r="G30" s="9">
        <v>285</v>
      </c>
      <c r="H30" s="9">
        <v>205</v>
      </c>
      <c r="I30" s="9">
        <v>0</v>
      </c>
      <c r="J30" s="9">
        <v>365</v>
      </c>
      <c r="K30" s="9">
        <v>300</v>
      </c>
      <c r="L30" s="9">
        <v>387</v>
      </c>
      <c r="M30" s="9">
        <v>326</v>
      </c>
      <c r="N30" s="10">
        <v>3371</v>
      </c>
      <c r="O30" s="227" t="s">
        <v>60</v>
      </c>
    </row>
    <row r="31" spans="1:15" x14ac:dyDescent="0.25">
      <c r="A31" s="296" t="s">
        <v>22</v>
      </c>
      <c r="B31" s="10">
        <v>1482</v>
      </c>
      <c r="C31" s="10">
        <v>1645</v>
      </c>
      <c r="D31" s="10">
        <v>1931</v>
      </c>
      <c r="E31" s="10">
        <v>1643</v>
      </c>
      <c r="F31" s="10">
        <v>1289</v>
      </c>
      <c r="G31" s="10">
        <v>1769</v>
      </c>
      <c r="H31" s="10">
        <v>1737</v>
      </c>
      <c r="I31" s="10">
        <v>1726</v>
      </c>
      <c r="J31" s="10">
        <v>1580</v>
      </c>
      <c r="K31" s="10">
        <v>1770</v>
      </c>
      <c r="L31" s="10">
        <v>1397</v>
      </c>
      <c r="M31" s="10">
        <v>1861</v>
      </c>
      <c r="N31" s="10">
        <v>19830</v>
      </c>
      <c r="O31" s="227" t="s">
        <v>61</v>
      </c>
    </row>
    <row r="32" spans="1:15" x14ac:dyDescent="0.25">
      <c r="A32" s="296" t="s">
        <v>363</v>
      </c>
      <c r="B32" s="9">
        <v>0</v>
      </c>
      <c r="C32" s="10">
        <v>5558</v>
      </c>
      <c r="D32" s="10">
        <v>21417</v>
      </c>
      <c r="E32" s="10">
        <v>17196</v>
      </c>
      <c r="F32" s="10">
        <v>13287</v>
      </c>
      <c r="G32" s="10">
        <v>4199</v>
      </c>
      <c r="H32" s="10">
        <v>3024</v>
      </c>
      <c r="I32" s="10">
        <v>2791</v>
      </c>
      <c r="J32" s="10">
        <v>11997</v>
      </c>
      <c r="K32" s="10">
        <v>17196</v>
      </c>
      <c r="L32" s="10">
        <v>80056</v>
      </c>
      <c r="M32" s="10">
        <v>47761</v>
      </c>
      <c r="N32" s="10">
        <v>224482</v>
      </c>
      <c r="O32" s="227" t="s">
        <v>300</v>
      </c>
    </row>
    <row r="33" spans="1:15" x14ac:dyDescent="0.25">
      <c r="A33" s="296" t="s">
        <v>23</v>
      </c>
      <c r="B33" s="10">
        <v>9408</v>
      </c>
      <c r="C33" s="10">
        <v>14207</v>
      </c>
      <c r="D33" s="10">
        <v>19564</v>
      </c>
      <c r="E33" s="10">
        <v>16425</v>
      </c>
      <c r="F33" s="10">
        <v>14882</v>
      </c>
      <c r="G33" s="10">
        <v>7578</v>
      </c>
      <c r="H33" s="10">
        <v>7014</v>
      </c>
      <c r="I33" s="10">
        <v>7785</v>
      </c>
      <c r="J33" s="10">
        <v>9315</v>
      </c>
      <c r="K33" s="10">
        <v>13942</v>
      </c>
      <c r="L33" s="10">
        <v>14367</v>
      </c>
      <c r="M33" s="10">
        <v>10301</v>
      </c>
      <c r="N33" s="10">
        <v>144788</v>
      </c>
      <c r="O33" s="227" t="s">
        <v>62</v>
      </c>
    </row>
    <row r="34" spans="1:15" x14ac:dyDescent="0.25">
      <c r="A34" s="294" t="s">
        <v>25</v>
      </c>
      <c r="B34" s="6">
        <v>67</v>
      </c>
      <c r="C34" s="6">
        <v>177</v>
      </c>
      <c r="D34" s="6">
        <v>188</v>
      </c>
      <c r="E34" s="6">
        <v>71</v>
      </c>
      <c r="F34" s="6">
        <v>238</v>
      </c>
      <c r="G34" s="6">
        <v>78</v>
      </c>
      <c r="H34" s="6">
        <v>131</v>
      </c>
      <c r="I34" s="6">
        <v>159</v>
      </c>
      <c r="J34" s="6">
        <v>88</v>
      </c>
      <c r="K34" s="6">
        <v>56</v>
      </c>
      <c r="L34" s="6">
        <v>144</v>
      </c>
      <c r="M34" s="6">
        <v>67</v>
      </c>
      <c r="N34" s="7">
        <v>1464</v>
      </c>
      <c r="O34" s="226" t="s">
        <v>64</v>
      </c>
    </row>
    <row r="35" spans="1:15" x14ac:dyDescent="0.25">
      <c r="A35" s="296" t="s">
        <v>27</v>
      </c>
      <c r="B35" s="9">
        <v>67</v>
      </c>
      <c r="C35" s="9">
        <v>177</v>
      </c>
      <c r="D35" s="9">
        <v>188</v>
      </c>
      <c r="E35" s="9">
        <v>71</v>
      </c>
      <c r="F35" s="9">
        <v>238</v>
      </c>
      <c r="G35" s="9">
        <v>78</v>
      </c>
      <c r="H35" s="9">
        <v>131</v>
      </c>
      <c r="I35" s="9">
        <v>159</v>
      </c>
      <c r="J35" s="9">
        <v>88</v>
      </c>
      <c r="K35" s="9">
        <v>56</v>
      </c>
      <c r="L35" s="9">
        <v>144</v>
      </c>
      <c r="M35" s="9">
        <v>67</v>
      </c>
      <c r="N35" s="10">
        <v>1464</v>
      </c>
      <c r="O35" s="227" t="s">
        <v>66</v>
      </c>
    </row>
    <row r="36" spans="1:15" x14ac:dyDescent="0.25">
      <c r="A36" s="294" t="s">
        <v>28</v>
      </c>
      <c r="B36" s="6">
        <v>693</v>
      </c>
      <c r="C36" s="7">
        <v>1307</v>
      </c>
      <c r="D36" s="7">
        <v>3661</v>
      </c>
      <c r="E36" s="7">
        <v>10939</v>
      </c>
      <c r="F36" s="7">
        <v>11976</v>
      </c>
      <c r="G36" s="7">
        <v>6461</v>
      </c>
      <c r="H36" s="7">
        <v>4836</v>
      </c>
      <c r="I36" s="7">
        <v>5809</v>
      </c>
      <c r="J36" s="7">
        <v>7186</v>
      </c>
      <c r="K36" s="7">
        <v>6456</v>
      </c>
      <c r="L36" s="7">
        <v>1182</v>
      </c>
      <c r="M36" s="6">
        <v>519</v>
      </c>
      <c r="N36" s="7">
        <v>61025</v>
      </c>
      <c r="O36" s="226" t="s">
        <v>67</v>
      </c>
    </row>
    <row r="37" spans="1:15" x14ac:dyDescent="0.25">
      <c r="A37" s="296" t="s">
        <v>29</v>
      </c>
      <c r="B37" s="9">
        <v>176</v>
      </c>
      <c r="C37" s="9">
        <v>417</v>
      </c>
      <c r="D37" s="9">
        <v>311</v>
      </c>
      <c r="E37" s="9">
        <v>664</v>
      </c>
      <c r="F37" s="9">
        <v>539</v>
      </c>
      <c r="G37" s="10">
        <v>1006</v>
      </c>
      <c r="H37" s="9">
        <v>478</v>
      </c>
      <c r="I37" s="9">
        <v>549</v>
      </c>
      <c r="J37" s="9">
        <v>436</v>
      </c>
      <c r="K37" s="9">
        <v>444</v>
      </c>
      <c r="L37" s="9">
        <v>322</v>
      </c>
      <c r="M37" s="9">
        <v>135</v>
      </c>
      <c r="N37" s="10">
        <v>5477</v>
      </c>
      <c r="O37" s="227" t="s">
        <v>68</v>
      </c>
    </row>
    <row r="38" spans="1:15" x14ac:dyDescent="0.25">
      <c r="A38" s="296" t="s">
        <v>30</v>
      </c>
      <c r="B38" s="9">
        <v>517</v>
      </c>
      <c r="C38" s="9">
        <v>890</v>
      </c>
      <c r="D38" s="10">
        <v>3350</v>
      </c>
      <c r="E38" s="10">
        <v>10275</v>
      </c>
      <c r="F38" s="10">
        <v>11437</v>
      </c>
      <c r="G38" s="10">
        <v>5455</v>
      </c>
      <c r="H38" s="10">
        <v>4358</v>
      </c>
      <c r="I38" s="10">
        <v>5260</v>
      </c>
      <c r="J38" s="10">
        <v>6750</v>
      </c>
      <c r="K38" s="10">
        <v>6012</v>
      </c>
      <c r="L38" s="9">
        <v>860</v>
      </c>
      <c r="M38" s="9">
        <v>384</v>
      </c>
      <c r="N38" s="10">
        <v>55548</v>
      </c>
      <c r="O38" s="227" t="s">
        <v>69</v>
      </c>
    </row>
    <row r="39" spans="1:15" x14ac:dyDescent="0.25">
      <c r="A39" s="294" t="s">
        <v>259</v>
      </c>
      <c r="B39" s="6">
        <v>88</v>
      </c>
      <c r="C39" s="6">
        <v>316</v>
      </c>
      <c r="D39" s="6">
        <v>558</v>
      </c>
      <c r="E39" s="6">
        <v>174</v>
      </c>
      <c r="F39" s="6">
        <v>200</v>
      </c>
      <c r="G39" s="6">
        <v>173</v>
      </c>
      <c r="H39" s="6">
        <v>78</v>
      </c>
      <c r="I39" s="6">
        <v>186</v>
      </c>
      <c r="J39" s="6">
        <v>98</v>
      </c>
      <c r="K39" s="6">
        <v>152</v>
      </c>
      <c r="L39" s="6">
        <v>76</v>
      </c>
      <c r="M39" s="6">
        <v>157</v>
      </c>
      <c r="N39" s="7">
        <v>2256</v>
      </c>
      <c r="O39" s="226" t="s">
        <v>265</v>
      </c>
    </row>
    <row r="40" spans="1:15" x14ac:dyDescent="0.25">
      <c r="A40" s="296" t="s">
        <v>260</v>
      </c>
      <c r="B40" s="9">
        <v>88</v>
      </c>
      <c r="C40" s="9">
        <v>316</v>
      </c>
      <c r="D40" s="9">
        <v>558</v>
      </c>
      <c r="E40" s="9">
        <v>174</v>
      </c>
      <c r="F40" s="9">
        <v>200</v>
      </c>
      <c r="G40" s="9">
        <v>173</v>
      </c>
      <c r="H40" s="9">
        <v>78</v>
      </c>
      <c r="I40" s="9">
        <v>186</v>
      </c>
      <c r="J40" s="9">
        <v>98</v>
      </c>
      <c r="K40" s="9">
        <v>152</v>
      </c>
      <c r="L40" s="9">
        <v>76</v>
      </c>
      <c r="M40" s="9">
        <v>157</v>
      </c>
      <c r="N40" s="10">
        <v>2256</v>
      </c>
      <c r="O40" s="227" t="s">
        <v>266</v>
      </c>
    </row>
    <row r="41" spans="1:15" x14ac:dyDescent="0.25">
      <c r="A41" s="294" t="s">
        <v>31</v>
      </c>
      <c r="B41" s="6">
        <v>850</v>
      </c>
      <c r="C41" s="6">
        <v>977</v>
      </c>
      <c r="D41" s="7">
        <v>5855</v>
      </c>
      <c r="E41" s="7">
        <v>23397</v>
      </c>
      <c r="F41" s="7">
        <v>53979</v>
      </c>
      <c r="G41" s="7">
        <v>30919</v>
      </c>
      <c r="H41" s="7">
        <v>47998</v>
      </c>
      <c r="I41" s="7">
        <v>50541</v>
      </c>
      <c r="J41" s="7">
        <v>60326</v>
      </c>
      <c r="K41" s="7">
        <v>37917</v>
      </c>
      <c r="L41" s="7">
        <v>7301</v>
      </c>
      <c r="M41" s="7">
        <v>1031</v>
      </c>
      <c r="N41" s="7">
        <v>321091</v>
      </c>
      <c r="O41" s="226" t="s">
        <v>70</v>
      </c>
    </row>
    <row r="42" spans="1:15" x14ac:dyDescent="0.25">
      <c r="A42" s="296" t="s">
        <v>318</v>
      </c>
      <c r="B42" s="9">
        <v>0</v>
      </c>
      <c r="C42" s="9">
        <v>0</v>
      </c>
      <c r="D42" s="9">
        <v>0</v>
      </c>
      <c r="E42" s="9">
        <v>0</v>
      </c>
      <c r="F42" s="9">
        <v>0</v>
      </c>
      <c r="G42" s="9">
        <v>368</v>
      </c>
      <c r="H42" s="9">
        <v>673</v>
      </c>
      <c r="I42" s="9">
        <v>959</v>
      </c>
      <c r="J42" s="9">
        <v>141</v>
      </c>
      <c r="K42" s="9">
        <v>0</v>
      </c>
      <c r="L42" s="9">
        <v>0</v>
      </c>
      <c r="M42" s="9">
        <v>0</v>
      </c>
      <c r="N42" s="10">
        <v>2141</v>
      </c>
      <c r="O42" s="227" t="s">
        <v>323</v>
      </c>
    </row>
    <row r="43" spans="1:15" x14ac:dyDescent="0.25">
      <c r="A43" s="296" t="s">
        <v>32</v>
      </c>
      <c r="B43" s="9">
        <v>297</v>
      </c>
      <c r="C43" s="9">
        <v>494</v>
      </c>
      <c r="D43" s="10">
        <v>4013</v>
      </c>
      <c r="E43" s="10">
        <v>17830</v>
      </c>
      <c r="F43" s="10">
        <v>38591</v>
      </c>
      <c r="G43" s="10">
        <v>18443</v>
      </c>
      <c r="H43" s="10">
        <v>30792</v>
      </c>
      <c r="I43" s="10">
        <v>27181</v>
      </c>
      <c r="J43" s="10">
        <v>41896</v>
      </c>
      <c r="K43" s="10">
        <v>25741</v>
      </c>
      <c r="L43" s="10">
        <v>4774</v>
      </c>
      <c r="M43" s="9">
        <v>610</v>
      </c>
      <c r="N43" s="10">
        <v>210662</v>
      </c>
      <c r="O43" s="227" t="s">
        <v>71</v>
      </c>
    </row>
    <row r="44" spans="1:15" x14ac:dyDescent="0.25">
      <c r="A44" s="296" t="s">
        <v>33</v>
      </c>
      <c r="B44" s="9">
        <v>20</v>
      </c>
      <c r="C44" s="9">
        <v>54</v>
      </c>
      <c r="D44" s="9">
        <v>100</v>
      </c>
      <c r="E44" s="9">
        <v>306</v>
      </c>
      <c r="F44" s="10">
        <v>2746</v>
      </c>
      <c r="G44" s="10">
        <v>2610</v>
      </c>
      <c r="H44" s="10">
        <v>3383</v>
      </c>
      <c r="I44" s="10">
        <v>4701</v>
      </c>
      <c r="J44" s="10">
        <v>4103</v>
      </c>
      <c r="K44" s="10">
        <v>2442</v>
      </c>
      <c r="L44" s="9">
        <v>110</v>
      </c>
      <c r="M44" s="9">
        <v>21</v>
      </c>
      <c r="N44" s="10">
        <v>20596</v>
      </c>
      <c r="O44" s="227" t="s">
        <v>72</v>
      </c>
    </row>
    <row r="45" spans="1:15" x14ac:dyDescent="0.25">
      <c r="A45" s="296" t="s">
        <v>319</v>
      </c>
      <c r="B45" s="9">
        <v>50</v>
      </c>
      <c r="C45" s="9">
        <v>15</v>
      </c>
      <c r="D45" s="9">
        <v>115</v>
      </c>
      <c r="E45" s="9">
        <v>420</v>
      </c>
      <c r="F45" s="10">
        <v>1064</v>
      </c>
      <c r="G45" s="9">
        <v>460</v>
      </c>
      <c r="H45" s="9">
        <v>900</v>
      </c>
      <c r="I45" s="10">
        <v>1300</v>
      </c>
      <c r="J45" s="10">
        <v>1400</v>
      </c>
      <c r="K45" s="9">
        <v>900</v>
      </c>
      <c r="L45" s="9">
        <v>100</v>
      </c>
      <c r="M45" s="9">
        <v>0</v>
      </c>
      <c r="N45" s="10">
        <v>6724</v>
      </c>
      <c r="O45" s="227" t="s">
        <v>73</v>
      </c>
    </row>
    <row r="46" spans="1:15" x14ac:dyDescent="0.25">
      <c r="A46" s="296" t="s">
        <v>35</v>
      </c>
      <c r="B46" s="9">
        <v>450</v>
      </c>
      <c r="C46" s="9">
        <v>400</v>
      </c>
      <c r="D46" s="10">
        <v>1300</v>
      </c>
      <c r="E46" s="10">
        <v>4200</v>
      </c>
      <c r="F46" s="10">
        <v>10601</v>
      </c>
      <c r="G46" s="10">
        <v>8300</v>
      </c>
      <c r="H46" s="10">
        <v>11320</v>
      </c>
      <c r="I46" s="10">
        <v>15080</v>
      </c>
      <c r="J46" s="10">
        <v>11600</v>
      </c>
      <c r="K46" s="10">
        <v>8000</v>
      </c>
      <c r="L46" s="10">
        <v>2200</v>
      </c>
      <c r="M46" s="9">
        <v>400</v>
      </c>
      <c r="N46" s="10">
        <v>73851</v>
      </c>
      <c r="O46" s="227" t="s">
        <v>74</v>
      </c>
    </row>
    <row r="47" spans="1:15" x14ac:dyDescent="0.25">
      <c r="A47" s="310" t="s">
        <v>381</v>
      </c>
      <c r="B47" s="12">
        <v>20</v>
      </c>
      <c r="C47" s="12">
        <v>10</v>
      </c>
      <c r="D47" s="12">
        <v>250</v>
      </c>
      <c r="E47" s="12">
        <v>500</v>
      </c>
      <c r="F47" s="12">
        <v>537</v>
      </c>
      <c r="G47" s="12">
        <v>350</v>
      </c>
      <c r="H47" s="12">
        <v>450</v>
      </c>
      <c r="I47" s="12">
        <v>700</v>
      </c>
      <c r="J47" s="12">
        <v>580</v>
      </c>
      <c r="K47" s="12">
        <v>400</v>
      </c>
      <c r="L47" s="12">
        <v>100</v>
      </c>
      <c r="M47" s="12">
        <v>0</v>
      </c>
      <c r="N47" s="13">
        <v>3897</v>
      </c>
      <c r="O47" s="229" t="s">
        <v>75</v>
      </c>
    </row>
    <row r="48" spans="1:15" x14ac:dyDescent="0.25">
      <c r="A48" s="311" t="s">
        <v>37</v>
      </c>
      <c r="B48" s="3">
        <v>13</v>
      </c>
      <c r="C48" s="3">
        <v>4</v>
      </c>
      <c r="D48" s="3">
        <v>77</v>
      </c>
      <c r="E48" s="3">
        <v>141</v>
      </c>
      <c r="F48" s="3">
        <v>440</v>
      </c>
      <c r="G48" s="3">
        <v>388</v>
      </c>
      <c r="H48" s="3">
        <v>480</v>
      </c>
      <c r="I48" s="3">
        <v>620</v>
      </c>
      <c r="J48" s="3">
        <v>606</v>
      </c>
      <c r="K48" s="3">
        <v>434</v>
      </c>
      <c r="L48" s="3">
        <v>17</v>
      </c>
      <c r="M48" s="3">
        <v>0</v>
      </c>
      <c r="N48" s="16">
        <v>3220</v>
      </c>
      <c r="O48" s="228" t="s">
        <v>382</v>
      </c>
    </row>
    <row r="49" spans="1:15" x14ac:dyDescent="0.25">
      <c r="A49" s="294" t="s">
        <v>38</v>
      </c>
      <c r="B49" s="6">
        <v>0</v>
      </c>
      <c r="C49" s="6">
        <v>0</v>
      </c>
      <c r="D49" s="6">
        <v>0</v>
      </c>
      <c r="E49" s="6">
        <v>0</v>
      </c>
      <c r="F49" s="6">
        <v>779</v>
      </c>
      <c r="G49" s="6">
        <v>805</v>
      </c>
      <c r="H49" s="7">
        <v>2519</v>
      </c>
      <c r="I49" s="7">
        <v>3988</v>
      </c>
      <c r="J49" s="6">
        <v>731</v>
      </c>
      <c r="K49" s="6">
        <v>110</v>
      </c>
      <c r="L49" s="6">
        <v>0</v>
      </c>
      <c r="M49" s="6">
        <v>0</v>
      </c>
      <c r="N49" s="7">
        <v>8932</v>
      </c>
      <c r="O49" s="226" t="s">
        <v>77</v>
      </c>
    </row>
    <row r="50" spans="1:15" x14ac:dyDescent="0.25">
      <c r="A50" s="296" t="s">
        <v>39</v>
      </c>
      <c r="B50" s="9">
        <v>0</v>
      </c>
      <c r="C50" s="9">
        <v>0</v>
      </c>
      <c r="D50" s="9">
        <v>0</v>
      </c>
      <c r="E50" s="9">
        <v>0</v>
      </c>
      <c r="F50" s="9">
        <v>779</v>
      </c>
      <c r="G50" s="9">
        <v>805</v>
      </c>
      <c r="H50" s="10">
        <v>2519</v>
      </c>
      <c r="I50" s="10">
        <v>3988</v>
      </c>
      <c r="J50" s="9">
        <v>731</v>
      </c>
      <c r="K50" s="9">
        <v>110</v>
      </c>
      <c r="L50" s="9">
        <v>0</v>
      </c>
      <c r="M50" s="9">
        <v>0</v>
      </c>
      <c r="N50" s="10">
        <v>8932</v>
      </c>
      <c r="O50" s="227" t="s">
        <v>78</v>
      </c>
    </row>
    <row r="51" spans="1:15" x14ac:dyDescent="0.25">
      <c r="A51" s="294" t="s">
        <v>79</v>
      </c>
      <c r="B51" s="6">
        <v>55</v>
      </c>
      <c r="C51" s="6">
        <v>132</v>
      </c>
      <c r="D51" s="6">
        <v>428</v>
      </c>
      <c r="E51" s="6">
        <v>861</v>
      </c>
      <c r="F51" s="7">
        <v>1166</v>
      </c>
      <c r="G51" s="7">
        <v>1197</v>
      </c>
      <c r="H51" s="7">
        <v>1488</v>
      </c>
      <c r="I51" s="7">
        <v>2718</v>
      </c>
      <c r="J51" s="7">
        <v>1329</v>
      </c>
      <c r="K51" s="6">
        <v>847</v>
      </c>
      <c r="L51" s="6">
        <v>179</v>
      </c>
      <c r="M51" s="6">
        <v>81</v>
      </c>
      <c r="N51" s="7">
        <v>10481</v>
      </c>
      <c r="O51" s="226" t="s">
        <v>113</v>
      </c>
    </row>
    <row r="52" spans="1:15" x14ac:dyDescent="0.25">
      <c r="A52" s="296" t="s">
        <v>80</v>
      </c>
      <c r="B52" s="9">
        <v>0</v>
      </c>
      <c r="C52" s="9">
        <v>65</v>
      </c>
      <c r="D52" s="9">
        <v>126</v>
      </c>
      <c r="E52" s="9">
        <v>607</v>
      </c>
      <c r="F52" s="9">
        <v>758</v>
      </c>
      <c r="G52" s="9">
        <v>688</v>
      </c>
      <c r="H52" s="9">
        <v>454</v>
      </c>
      <c r="I52" s="9">
        <v>921</v>
      </c>
      <c r="J52" s="9">
        <v>826</v>
      </c>
      <c r="K52" s="9">
        <v>570</v>
      </c>
      <c r="L52" s="9">
        <v>131</v>
      </c>
      <c r="M52" s="9">
        <v>62</v>
      </c>
      <c r="N52" s="10">
        <v>5208</v>
      </c>
      <c r="O52" s="227" t="s">
        <v>114</v>
      </c>
    </row>
    <row r="53" spans="1:15" x14ac:dyDescent="0.25">
      <c r="A53" s="296" t="s">
        <v>81</v>
      </c>
      <c r="B53" s="9">
        <v>0</v>
      </c>
      <c r="C53" s="9">
        <v>0</v>
      </c>
      <c r="D53" s="9">
        <v>43</v>
      </c>
      <c r="E53" s="9">
        <v>66</v>
      </c>
      <c r="F53" s="9">
        <v>84</v>
      </c>
      <c r="G53" s="9">
        <v>70</v>
      </c>
      <c r="H53" s="9">
        <v>66</v>
      </c>
      <c r="I53" s="9">
        <v>104</v>
      </c>
      <c r="J53" s="9">
        <v>60</v>
      </c>
      <c r="K53" s="9">
        <v>28</v>
      </c>
      <c r="L53" s="9">
        <v>0</v>
      </c>
      <c r="M53" s="9">
        <v>0</v>
      </c>
      <c r="N53" s="9">
        <v>521</v>
      </c>
      <c r="O53" s="227" t="s">
        <v>115</v>
      </c>
    </row>
    <row r="54" spans="1:15" x14ac:dyDescent="0.25">
      <c r="A54" s="296" t="s">
        <v>82</v>
      </c>
      <c r="B54" s="9">
        <v>0</v>
      </c>
      <c r="C54" s="9">
        <v>0</v>
      </c>
      <c r="D54" s="9">
        <v>128</v>
      </c>
      <c r="E54" s="9">
        <v>74</v>
      </c>
      <c r="F54" s="9">
        <v>159</v>
      </c>
      <c r="G54" s="9">
        <v>327</v>
      </c>
      <c r="H54" s="9">
        <v>799</v>
      </c>
      <c r="I54" s="10">
        <v>1511</v>
      </c>
      <c r="J54" s="9">
        <v>301</v>
      </c>
      <c r="K54" s="9">
        <v>116</v>
      </c>
      <c r="L54" s="9">
        <v>0</v>
      </c>
      <c r="M54" s="9">
        <v>0</v>
      </c>
      <c r="N54" s="10">
        <v>3415</v>
      </c>
      <c r="O54" s="227" t="s">
        <v>116</v>
      </c>
    </row>
    <row r="55" spans="1:15" x14ac:dyDescent="0.25">
      <c r="A55" s="296" t="s">
        <v>83</v>
      </c>
      <c r="B55" s="9">
        <v>55</v>
      </c>
      <c r="C55" s="9">
        <v>67</v>
      </c>
      <c r="D55" s="9">
        <v>131</v>
      </c>
      <c r="E55" s="9">
        <v>114</v>
      </c>
      <c r="F55" s="9">
        <v>165</v>
      </c>
      <c r="G55" s="9">
        <v>112</v>
      </c>
      <c r="H55" s="9">
        <v>169</v>
      </c>
      <c r="I55" s="9">
        <v>182</v>
      </c>
      <c r="J55" s="9">
        <v>142</v>
      </c>
      <c r="K55" s="9">
        <v>133</v>
      </c>
      <c r="L55" s="9">
        <v>48</v>
      </c>
      <c r="M55" s="9">
        <v>19</v>
      </c>
      <c r="N55" s="10">
        <v>1337</v>
      </c>
      <c r="O55" s="227" t="s">
        <v>117</v>
      </c>
    </row>
    <row r="56" spans="1:15" x14ac:dyDescent="0.25">
      <c r="A56" s="294" t="s">
        <v>84</v>
      </c>
      <c r="B56" s="6">
        <v>154</v>
      </c>
      <c r="C56" s="6">
        <v>0</v>
      </c>
      <c r="D56" s="6">
        <v>0</v>
      </c>
      <c r="E56" s="6">
        <v>315</v>
      </c>
      <c r="F56" s="7">
        <v>1133</v>
      </c>
      <c r="G56" s="7">
        <v>1291</v>
      </c>
      <c r="H56" s="7">
        <v>2434</v>
      </c>
      <c r="I56" s="7">
        <v>2614</v>
      </c>
      <c r="J56" s="7">
        <v>1576</v>
      </c>
      <c r="K56" s="6">
        <v>828</v>
      </c>
      <c r="L56" s="6">
        <v>0</v>
      </c>
      <c r="M56" s="6">
        <v>0</v>
      </c>
      <c r="N56" s="7">
        <v>10345</v>
      </c>
      <c r="O56" s="226" t="s">
        <v>118</v>
      </c>
    </row>
    <row r="57" spans="1:15" x14ac:dyDescent="0.25">
      <c r="A57" s="296" t="s">
        <v>85</v>
      </c>
      <c r="B57" s="9">
        <v>154</v>
      </c>
      <c r="C57" s="9">
        <v>0</v>
      </c>
      <c r="D57" s="9">
        <v>0</v>
      </c>
      <c r="E57" s="9">
        <v>315</v>
      </c>
      <c r="F57" s="10">
        <v>1133</v>
      </c>
      <c r="G57" s="10">
        <v>1291</v>
      </c>
      <c r="H57" s="10">
        <v>2434</v>
      </c>
      <c r="I57" s="10">
        <v>2614</v>
      </c>
      <c r="J57" s="10">
        <v>1576</v>
      </c>
      <c r="K57" s="9">
        <v>828</v>
      </c>
      <c r="L57" s="9">
        <v>0</v>
      </c>
      <c r="M57" s="9">
        <v>0</v>
      </c>
      <c r="N57" s="10">
        <v>10345</v>
      </c>
      <c r="O57" s="227" t="s">
        <v>119</v>
      </c>
    </row>
    <row r="58" spans="1:15" x14ac:dyDescent="0.25">
      <c r="A58" s="294" t="s">
        <v>86</v>
      </c>
      <c r="B58" s="7">
        <v>3003</v>
      </c>
      <c r="C58" s="7">
        <v>5412</v>
      </c>
      <c r="D58" s="7">
        <v>19943</v>
      </c>
      <c r="E58" s="7">
        <v>24278</v>
      </c>
      <c r="F58" s="7">
        <v>25603</v>
      </c>
      <c r="G58" s="7">
        <v>17864</v>
      </c>
      <c r="H58" s="7">
        <v>21771</v>
      </c>
      <c r="I58" s="7">
        <v>29968</v>
      </c>
      <c r="J58" s="7">
        <v>26360</v>
      </c>
      <c r="K58" s="7">
        <v>18051</v>
      </c>
      <c r="L58" s="7">
        <v>4487</v>
      </c>
      <c r="M58" s="6">
        <v>20</v>
      </c>
      <c r="N58" s="7">
        <v>196760</v>
      </c>
      <c r="O58" s="226" t="s">
        <v>120</v>
      </c>
    </row>
    <row r="59" spans="1:15" x14ac:dyDescent="0.25">
      <c r="A59" s="296" t="s">
        <v>87</v>
      </c>
      <c r="B59" s="10">
        <v>2983</v>
      </c>
      <c r="C59" s="10">
        <v>5359</v>
      </c>
      <c r="D59" s="10">
        <v>19848</v>
      </c>
      <c r="E59" s="10">
        <v>24223</v>
      </c>
      <c r="F59" s="10">
        <v>25406</v>
      </c>
      <c r="G59" s="10">
        <v>17715</v>
      </c>
      <c r="H59" s="10">
        <v>21573</v>
      </c>
      <c r="I59" s="10">
        <v>29577</v>
      </c>
      <c r="J59" s="10">
        <v>26154</v>
      </c>
      <c r="K59" s="10">
        <v>17869</v>
      </c>
      <c r="L59" s="10">
        <v>4350</v>
      </c>
      <c r="M59" s="9">
        <v>0</v>
      </c>
      <c r="N59" s="10">
        <v>195057</v>
      </c>
      <c r="O59" s="227" t="s">
        <v>121</v>
      </c>
    </row>
    <row r="60" spans="1:15" x14ac:dyDescent="0.25">
      <c r="A60" s="296" t="s">
        <v>267</v>
      </c>
      <c r="B60" s="9">
        <v>20</v>
      </c>
      <c r="C60" s="9">
        <v>53</v>
      </c>
      <c r="D60" s="9">
        <v>95</v>
      </c>
      <c r="E60" s="9">
        <v>55</v>
      </c>
      <c r="F60" s="9">
        <v>197</v>
      </c>
      <c r="G60" s="9">
        <v>149</v>
      </c>
      <c r="H60" s="9">
        <v>198</v>
      </c>
      <c r="I60" s="9">
        <v>391</v>
      </c>
      <c r="J60" s="9">
        <v>206</v>
      </c>
      <c r="K60" s="9">
        <v>182</v>
      </c>
      <c r="L60" s="9">
        <v>137</v>
      </c>
      <c r="M60" s="9">
        <v>20</v>
      </c>
      <c r="N60" s="10">
        <v>1703</v>
      </c>
      <c r="O60" s="227" t="s">
        <v>268</v>
      </c>
    </row>
    <row r="61" spans="1:15" x14ac:dyDescent="0.25">
      <c r="A61" s="294" t="s">
        <v>88</v>
      </c>
      <c r="B61" s="6">
        <v>149</v>
      </c>
      <c r="C61" s="6">
        <v>581</v>
      </c>
      <c r="D61" s="6">
        <v>656</v>
      </c>
      <c r="E61" s="6">
        <v>850</v>
      </c>
      <c r="F61" s="6">
        <v>963</v>
      </c>
      <c r="G61" s="6">
        <v>447</v>
      </c>
      <c r="H61" s="6">
        <v>198</v>
      </c>
      <c r="I61" s="6">
        <v>328</v>
      </c>
      <c r="J61" s="6">
        <v>326</v>
      </c>
      <c r="K61" s="6">
        <v>321</v>
      </c>
      <c r="L61" s="6">
        <v>535</v>
      </c>
      <c r="M61" s="6">
        <v>380</v>
      </c>
      <c r="N61" s="7">
        <v>5734</v>
      </c>
      <c r="O61" s="226" t="s">
        <v>122</v>
      </c>
    </row>
    <row r="62" spans="1:15" x14ac:dyDescent="0.25">
      <c r="A62" s="296" t="s">
        <v>324</v>
      </c>
      <c r="B62" s="9">
        <v>98</v>
      </c>
      <c r="C62" s="9">
        <v>549</v>
      </c>
      <c r="D62" s="9">
        <v>606</v>
      </c>
      <c r="E62" s="9">
        <v>782</v>
      </c>
      <c r="F62" s="9">
        <v>802</v>
      </c>
      <c r="G62" s="9">
        <v>378</v>
      </c>
      <c r="H62" s="9">
        <v>130</v>
      </c>
      <c r="I62" s="9">
        <v>208</v>
      </c>
      <c r="J62" s="9">
        <v>212</v>
      </c>
      <c r="K62" s="9">
        <v>234</v>
      </c>
      <c r="L62" s="9">
        <v>496</v>
      </c>
      <c r="M62" s="9">
        <v>332</v>
      </c>
      <c r="N62" s="10">
        <v>4827</v>
      </c>
      <c r="O62" s="227" t="s">
        <v>330</v>
      </c>
    </row>
    <row r="63" spans="1:15" x14ac:dyDescent="0.25">
      <c r="A63" s="296" t="s">
        <v>325</v>
      </c>
      <c r="B63" s="9">
        <v>51</v>
      </c>
      <c r="C63" s="9">
        <v>32</v>
      </c>
      <c r="D63" s="9">
        <v>50</v>
      </c>
      <c r="E63" s="9">
        <v>68</v>
      </c>
      <c r="F63" s="9">
        <v>161</v>
      </c>
      <c r="G63" s="9">
        <v>69</v>
      </c>
      <c r="H63" s="9">
        <v>68</v>
      </c>
      <c r="I63" s="9">
        <v>120</v>
      </c>
      <c r="J63" s="9">
        <v>114</v>
      </c>
      <c r="K63" s="9">
        <v>87</v>
      </c>
      <c r="L63" s="9">
        <v>39</v>
      </c>
      <c r="M63" s="9">
        <v>48</v>
      </c>
      <c r="N63" s="9">
        <v>907</v>
      </c>
      <c r="O63" s="227" t="s">
        <v>123</v>
      </c>
    </row>
    <row r="64" spans="1:15" x14ac:dyDescent="0.25">
      <c r="A64" s="294" t="s">
        <v>90</v>
      </c>
      <c r="B64" s="7">
        <v>2200</v>
      </c>
      <c r="C64" s="7">
        <v>2100</v>
      </c>
      <c r="D64" s="7">
        <v>10600</v>
      </c>
      <c r="E64" s="7">
        <v>38700</v>
      </c>
      <c r="F64" s="7">
        <v>33000</v>
      </c>
      <c r="G64" s="7">
        <v>29600</v>
      </c>
      <c r="H64" s="7">
        <v>43300</v>
      </c>
      <c r="I64" s="7">
        <v>51800</v>
      </c>
      <c r="J64" s="7">
        <v>45600</v>
      </c>
      <c r="K64" s="7">
        <v>31400</v>
      </c>
      <c r="L64" s="7">
        <v>3915</v>
      </c>
      <c r="M64" s="7">
        <v>2631</v>
      </c>
      <c r="N64" s="7">
        <v>294846</v>
      </c>
      <c r="O64" s="226" t="s">
        <v>124</v>
      </c>
    </row>
    <row r="65" spans="1:15" x14ac:dyDescent="0.25">
      <c r="A65" s="296" t="s">
        <v>91</v>
      </c>
      <c r="B65" s="10">
        <v>2200</v>
      </c>
      <c r="C65" s="10">
        <v>2100</v>
      </c>
      <c r="D65" s="10">
        <v>10600</v>
      </c>
      <c r="E65" s="10">
        <v>38700</v>
      </c>
      <c r="F65" s="10">
        <v>33000</v>
      </c>
      <c r="G65" s="10">
        <v>29600</v>
      </c>
      <c r="H65" s="10">
        <v>43300</v>
      </c>
      <c r="I65" s="10">
        <v>51800</v>
      </c>
      <c r="J65" s="10">
        <v>45600</v>
      </c>
      <c r="K65" s="10">
        <v>31400</v>
      </c>
      <c r="L65" s="10">
        <v>3915</v>
      </c>
      <c r="M65" s="10">
        <v>2631</v>
      </c>
      <c r="N65" s="10">
        <v>294846</v>
      </c>
      <c r="O65" s="227" t="s">
        <v>125</v>
      </c>
    </row>
    <row r="66" spans="1:15" x14ac:dyDescent="0.25">
      <c r="A66" s="294" t="s">
        <v>92</v>
      </c>
      <c r="B66" s="7">
        <v>8125</v>
      </c>
      <c r="C66" s="7">
        <v>12991</v>
      </c>
      <c r="D66" s="7">
        <v>18783</v>
      </c>
      <c r="E66" s="7">
        <v>7391</v>
      </c>
      <c r="F66" s="7">
        <v>23882</v>
      </c>
      <c r="G66" s="7">
        <v>23812</v>
      </c>
      <c r="H66" s="7">
        <v>27635</v>
      </c>
      <c r="I66" s="7">
        <v>28968</v>
      </c>
      <c r="J66" s="7">
        <v>21647</v>
      </c>
      <c r="K66" s="7">
        <v>6326</v>
      </c>
      <c r="L66" s="7">
        <v>1447</v>
      </c>
      <c r="M66" s="6">
        <v>961</v>
      </c>
      <c r="N66" s="7">
        <v>181968</v>
      </c>
      <c r="O66" s="226" t="s">
        <v>126</v>
      </c>
    </row>
    <row r="67" spans="1:15" x14ac:dyDescent="0.25">
      <c r="A67" s="296" t="s">
        <v>96</v>
      </c>
      <c r="B67" s="10">
        <v>1214</v>
      </c>
      <c r="C67" s="10">
        <v>1516</v>
      </c>
      <c r="D67" s="10">
        <v>3384</v>
      </c>
      <c r="E67" s="10">
        <v>5446</v>
      </c>
      <c r="F67" s="10">
        <v>13477</v>
      </c>
      <c r="G67" s="10">
        <v>7890</v>
      </c>
      <c r="H67" s="10">
        <v>9654</v>
      </c>
      <c r="I67" s="10">
        <v>11827</v>
      </c>
      <c r="J67" s="10">
        <v>11757</v>
      </c>
      <c r="K67" s="10">
        <v>5564</v>
      </c>
      <c r="L67" s="10">
        <v>1182</v>
      </c>
      <c r="M67" s="9">
        <v>745</v>
      </c>
      <c r="N67" s="10">
        <v>73656</v>
      </c>
      <c r="O67" s="227" t="s">
        <v>130</v>
      </c>
    </row>
    <row r="68" spans="1:15" x14ac:dyDescent="0.25">
      <c r="A68" s="296" t="s">
        <v>326</v>
      </c>
      <c r="B68" s="9">
        <v>664</v>
      </c>
      <c r="C68" s="9">
        <v>731</v>
      </c>
      <c r="D68" s="10">
        <v>1768</v>
      </c>
      <c r="E68" s="10">
        <v>1945</v>
      </c>
      <c r="F68" s="10">
        <v>2022</v>
      </c>
      <c r="G68" s="10">
        <v>1709</v>
      </c>
      <c r="H68" s="10">
        <v>1801</v>
      </c>
      <c r="I68" s="10">
        <v>2641</v>
      </c>
      <c r="J68" s="10">
        <v>1890</v>
      </c>
      <c r="K68" s="9">
        <v>762</v>
      </c>
      <c r="L68" s="9">
        <v>265</v>
      </c>
      <c r="M68" s="9">
        <v>216</v>
      </c>
      <c r="N68" s="10">
        <v>16414</v>
      </c>
      <c r="O68" s="227" t="s">
        <v>131</v>
      </c>
    </row>
    <row r="69" spans="1:15" x14ac:dyDescent="0.25">
      <c r="A69" s="296" t="s">
        <v>93</v>
      </c>
      <c r="B69" s="10">
        <v>6247</v>
      </c>
      <c r="C69" s="10">
        <v>10744</v>
      </c>
      <c r="D69" s="10">
        <v>13631</v>
      </c>
      <c r="E69" s="9">
        <v>0</v>
      </c>
      <c r="F69" s="10">
        <v>8383</v>
      </c>
      <c r="G69" s="10">
        <v>14213</v>
      </c>
      <c r="H69" s="10">
        <v>16180</v>
      </c>
      <c r="I69" s="10">
        <v>14500</v>
      </c>
      <c r="J69" s="10">
        <v>8000</v>
      </c>
      <c r="K69" s="9">
        <v>0</v>
      </c>
      <c r="L69" s="9">
        <v>0</v>
      </c>
      <c r="M69" s="9">
        <v>0</v>
      </c>
      <c r="N69" s="10">
        <v>91898</v>
      </c>
      <c r="O69" s="227" t="s">
        <v>127</v>
      </c>
    </row>
    <row r="70" spans="1:15" x14ac:dyDescent="0.25">
      <c r="A70" s="294" t="s">
        <v>98</v>
      </c>
      <c r="B70" s="6">
        <v>587</v>
      </c>
      <c r="C70" s="6">
        <v>845</v>
      </c>
      <c r="D70" s="7">
        <v>1763</v>
      </c>
      <c r="E70" s="7">
        <v>1644</v>
      </c>
      <c r="F70" s="7">
        <v>2896</v>
      </c>
      <c r="G70" s="7">
        <v>1789</v>
      </c>
      <c r="H70" s="7">
        <v>2365</v>
      </c>
      <c r="I70" s="7">
        <v>3976</v>
      </c>
      <c r="J70" s="7">
        <v>2086</v>
      </c>
      <c r="K70" s="7">
        <v>1915</v>
      </c>
      <c r="L70" s="7">
        <v>1194</v>
      </c>
      <c r="M70" s="7">
        <v>1272</v>
      </c>
      <c r="N70" s="7">
        <v>22332</v>
      </c>
      <c r="O70" s="226" t="s">
        <v>132</v>
      </c>
    </row>
    <row r="71" spans="1:15" x14ac:dyDescent="0.25">
      <c r="A71" s="296" t="s">
        <v>99</v>
      </c>
      <c r="B71" s="9">
        <v>127</v>
      </c>
      <c r="C71" s="9">
        <v>260</v>
      </c>
      <c r="D71" s="9">
        <v>385</v>
      </c>
      <c r="E71" s="9">
        <v>651</v>
      </c>
      <c r="F71" s="9">
        <v>884</v>
      </c>
      <c r="G71" s="9">
        <v>501</v>
      </c>
      <c r="H71" s="9">
        <v>527</v>
      </c>
      <c r="I71" s="9">
        <v>778</v>
      </c>
      <c r="J71" s="9">
        <v>358</v>
      </c>
      <c r="K71" s="9">
        <v>539</v>
      </c>
      <c r="L71" s="9">
        <v>286</v>
      </c>
      <c r="M71" s="9">
        <v>484</v>
      </c>
      <c r="N71" s="10">
        <v>5780</v>
      </c>
      <c r="O71" s="227" t="s">
        <v>133</v>
      </c>
    </row>
    <row r="72" spans="1:15" x14ac:dyDescent="0.25">
      <c r="A72" s="296" t="s">
        <v>100</v>
      </c>
      <c r="B72" s="9">
        <v>460</v>
      </c>
      <c r="C72" s="9">
        <v>585</v>
      </c>
      <c r="D72" s="10">
        <v>1378</v>
      </c>
      <c r="E72" s="9">
        <v>993</v>
      </c>
      <c r="F72" s="10">
        <v>2012</v>
      </c>
      <c r="G72" s="10">
        <v>1288</v>
      </c>
      <c r="H72" s="10">
        <v>1838</v>
      </c>
      <c r="I72" s="10">
        <v>3198</v>
      </c>
      <c r="J72" s="10">
        <v>1728</v>
      </c>
      <c r="K72" s="10">
        <v>1376</v>
      </c>
      <c r="L72" s="9">
        <v>908</v>
      </c>
      <c r="M72" s="9">
        <v>788</v>
      </c>
      <c r="N72" s="10">
        <v>16552</v>
      </c>
      <c r="O72" s="227" t="s">
        <v>134</v>
      </c>
    </row>
    <row r="73" spans="1:15" x14ac:dyDescent="0.25">
      <c r="A73" s="296" t="s">
        <v>327</v>
      </c>
      <c r="B73" s="9">
        <v>0</v>
      </c>
      <c r="C73" s="9">
        <v>0</v>
      </c>
      <c r="D73" s="9">
        <v>0</v>
      </c>
      <c r="E73" s="9">
        <v>0</v>
      </c>
      <c r="F73" s="9">
        <v>0</v>
      </c>
      <c r="G73" s="9">
        <v>0</v>
      </c>
      <c r="H73" s="9">
        <v>0</v>
      </c>
      <c r="I73" s="9">
        <v>0</v>
      </c>
      <c r="J73" s="9">
        <v>0</v>
      </c>
      <c r="K73" s="9">
        <v>0</v>
      </c>
      <c r="L73" s="9">
        <v>0</v>
      </c>
      <c r="M73" s="9">
        <v>0</v>
      </c>
      <c r="N73" s="9">
        <v>0</v>
      </c>
      <c r="O73" s="227" t="s">
        <v>331</v>
      </c>
    </row>
    <row r="74" spans="1:15" x14ac:dyDescent="0.25">
      <c r="A74" s="294" t="s">
        <v>101</v>
      </c>
      <c r="B74" s="6">
        <v>207</v>
      </c>
      <c r="C74" s="6">
        <v>62</v>
      </c>
      <c r="D74" s="6">
        <v>470</v>
      </c>
      <c r="E74" s="6">
        <v>522</v>
      </c>
      <c r="F74" s="6">
        <v>532</v>
      </c>
      <c r="G74" s="6">
        <v>404</v>
      </c>
      <c r="H74" s="6">
        <v>374</v>
      </c>
      <c r="I74" s="6">
        <v>426</v>
      </c>
      <c r="J74" s="6">
        <v>385</v>
      </c>
      <c r="K74" s="6">
        <v>118</v>
      </c>
      <c r="L74" s="6">
        <v>264</v>
      </c>
      <c r="M74" s="6">
        <v>111</v>
      </c>
      <c r="N74" s="7">
        <v>3875</v>
      </c>
      <c r="O74" s="226" t="s">
        <v>135</v>
      </c>
    </row>
    <row r="75" spans="1:15" x14ac:dyDescent="0.25">
      <c r="A75" s="296" t="s">
        <v>102</v>
      </c>
      <c r="B75" s="9">
        <v>0</v>
      </c>
      <c r="C75" s="9">
        <v>0</v>
      </c>
      <c r="D75" s="9">
        <v>0</v>
      </c>
      <c r="E75" s="9">
        <v>0</v>
      </c>
      <c r="F75" s="9">
        <v>0</v>
      </c>
      <c r="G75" s="9">
        <v>0</v>
      </c>
      <c r="H75" s="9">
        <v>0</v>
      </c>
      <c r="I75" s="9">
        <v>0</v>
      </c>
      <c r="J75" s="9">
        <v>0</v>
      </c>
      <c r="K75" s="9">
        <v>0</v>
      </c>
      <c r="L75" s="9">
        <v>0</v>
      </c>
      <c r="M75" s="9">
        <v>0</v>
      </c>
      <c r="N75" s="9">
        <v>0</v>
      </c>
      <c r="O75" s="227" t="s">
        <v>136</v>
      </c>
    </row>
    <row r="76" spans="1:15" x14ac:dyDescent="0.25">
      <c r="A76" s="296" t="s">
        <v>103</v>
      </c>
      <c r="B76" s="9">
        <v>207</v>
      </c>
      <c r="C76" s="9">
        <v>62</v>
      </c>
      <c r="D76" s="9">
        <v>470</v>
      </c>
      <c r="E76" s="9">
        <v>522</v>
      </c>
      <c r="F76" s="9">
        <v>532</v>
      </c>
      <c r="G76" s="9">
        <v>404</v>
      </c>
      <c r="H76" s="9">
        <v>374</v>
      </c>
      <c r="I76" s="9">
        <v>426</v>
      </c>
      <c r="J76" s="9">
        <v>385</v>
      </c>
      <c r="K76" s="9">
        <v>118</v>
      </c>
      <c r="L76" s="9">
        <v>264</v>
      </c>
      <c r="M76" s="9">
        <v>111</v>
      </c>
      <c r="N76" s="10">
        <v>3875</v>
      </c>
      <c r="O76" s="227" t="s">
        <v>137</v>
      </c>
    </row>
    <row r="77" spans="1:15" x14ac:dyDescent="0.25">
      <c r="A77" s="296" t="s">
        <v>104</v>
      </c>
      <c r="B77" s="9">
        <v>0</v>
      </c>
      <c r="C77" s="9">
        <v>0</v>
      </c>
      <c r="D77" s="9">
        <v>0</v>
      </c>
      <c r="E77" s="9">
        <v>0</v>
      </c>
      <c r="F77" s="9">
        <v>0</v>
      </c>
      <c r="G77" s="9">
        <v>0</v>
      </c>
      <c r="H77" s="9">
        <v>0</v>
      </c>
      <c r="I77" s="9">
        <v>0</v>
      </c>
      <c r="J77" s="9">
        <v>0</v>
      </c>
      <c r="K77" s="9">
        <v>0</v>
      </c>
      <c r="L77" s="9">
        <v>0</v>
      </c>
      <c r="M77" s="9">
        <v>0</v>
      </c>
      <c r="N77" s="9">
        <v>0</v>
      </c>
      <c r="O77" s="227" t="s">
        <v>138</v>
      </c>
    </row>
    <row r="78" spans="1:15" x14ac:dyDescent="0.25">
      <c r="A78" s="294" t="s">
        <v>328</v>
      </c>
      <c r="B78" s="6">
        <v>57</v>
      </c>
      <c r="C78" s="6">
        <v>280</v>
      </c>
      <c r="D78" s="7">
        <v>1085</v>
      </c>
      <c r="E78" s="6">
        <v>833</v>
      </c>
      <c r="F78" s="6">
        <v>677</v>
      </c>
      <c r="G78" s="6">
        <v>576</v>
      </c>
      <c r="H78" s="6">
        <v>324</v>
      </c>
      <c r="I78" s="6">
        <v>510</v>
      </c>
      <c r="J78" s="6">
        <v>270</v>
      </c>
      <c r="K78" s="6">
        <v>0</v>
      </c>
      <c r="L78" s="6">
        <v>0</v>
      </c>
      <c r="M78" s="6">
        <v>0</v>
      </c>
      <c r="N78" s="7">
        <v>4612</v>
      </c>
      <c r="O78" s="226" t="s">
        <v>332</v>
      </c>
    </row>
    <row r="79" spans="1:15" x14ac:dyDescent="0.25">
      <c r="A79" s="296" t="s">
        <v>329</v>
      </c>
      <c r="B79" s="9">
        <v>57</v>
      </c>
      <c r="C79" s="9">
        <v>280</v>
      </c>
      <c r="D79" s="10">
        <v>1085</v>
      </c>
      <c r="E79" s="9">
        <v>833</v>
      </c>
      <c r="F79" s="9">
        <v>677</v>
      </c>
      <c r="G79" s="9">
        <v>576</v>
      </c>
      <c r="H79" s="9">
        <v>324</v>
      </c>
      <c r="I79" s="9">
        <v>510</v>
      </c>
      <c r="J79" s="9">
        <v>270</v>
      </c>
      <c r="K79" s="9">
        <v>0</v>
      </c>
      <c r="L79" s="9">
        <v>0</v>
      </c>
      <c r="M79" s="9">
        <v>0</v>
      </c>
      <c r="N79" s="10">
        <v>4612</v>
      </c>
      <c r="O79" s="227" t="s">
        <v>333</v>
      </c>
    </row>
    <row r="80" spans="1:15" x14ac:dyDescent="0.25">
      <c r="A80" s="294" t="s">
        <v>105</v>
      </c>
      <c r="B80" s="6">
        <v>117</v>
      </c>
      <c r="C80" s="6">
        <v>145</v>
      </c>
      <c r="D80" s="6">
        <v>292</v>
      </c>
      <c r="E80" s="7">
        <v>1281</v>
      </c>
      <c r="F80" s="7">
        <v>2979</v>
      </c>
      <c r="G80" s="7">
        <v>4727</v>
      </c>
      <c r="H80" s="7">
        <v>9335</v>
      </c>
      <c r="I80" s="7">
        <v>11119</v>
      </c>
      <c r="J80" s="7">
        <v>6491</v>
      </c>
      <c r="K80" s="7">
        <v>3791</v>
      </c>
      <c r="L80" s="6">
        <v>385</v>
      </c>
      <c r="M80" s="6">
        <v>250</v>
      </c>
      <c r="N80" s="7">
        <v>40912</v>
      </c>
      <c r="O80" s="226" t="s">
        <v>139</v>
      </c>
    </row>
    <row r="81" spans="1:15" x14ac:dyDescent="0.25">
      <c r="A81" s="296" t="s">
        <v>107</v>
      </c>
      <c r="B81" s="9">
        <v>0</v>
      </c>
      <c r="C81" s="9">
        <v>0</v>
      </c>
      <c r="D81" s="9">
        <v>0</v>
      </c>
      <c r="E81" s="9">
        <v>0</v>
      </c>
      <c r="F81" s="9">
        <v>600</v>
      </c>
      <c r="G81" s="10">
        <v>2241</v>
      </c>
      <c r="H81" s="10">
        <v>4959</v>
      </c>
      <c r="I81" s="10">
        <v>6480</v>
      </c>
      <c r="J81" s="10">
        <v>2923</v>
      </c>
      <c r="K81" s="10">
        <v>1347</v>
      </c>
      <c r="L81" s="9">
        <v>232</v>
      </c>
      <c r="M81" s="9">
        <v>127</v>
      </c>
      <c r="N81" s="10">
        <v>18909</v>
      </c>
      <c r="O81" s="227" t="s">
        <v>141</v>
      </c>
    </row>
    <row r="82" spans="1:15" x14ac:dyDescent="0.25">
      <c r="A82" s="296" t="s">
        <v>106</v>
      </c>
      <c r="B82" s="9">
        <v>19</v>
      </c>
      <c r="C82" s="9">
        <v>47</v>
      </c>
      <c r="D82" s="9">
        <v>101</v>
      </c>
      <c r="E82" s="9">
        <v>458</v>
      </c>
      <c r="F82" s="10">
        <v>1142</v>
      </c>
      <c r="G82" s="10">
        <v>1340</v>
      </c>
      <c r="H82" s="10">
        <v>2797</v>
      </c>
      <c r="I82" s="10">
        <v>3029</v>
      </c>
      <c r="J82" s="10">
        <v>1964</v>
      </c>
      <c r="K82" s="10">
        <v>1453</v>
      </c>
      <c r="L82" s="9">
        <v>65</v>
      </c>
      <c r="M82" s="9">
        <v>36</v>
      </c>
      <c r="N82" s="10">
        <v>12451</v>
      </c>
      <c r="O82" s="227" t="s">
        <v>140</v>
      </c>
    </row>
    <row r="83" spans="1:15" x14ac:dyDescent="0.25">
      <c r="A83" s="296" t="s">
        <v>108</v>
      </c>
      <c r="B83" s="9">
        <v>98</v>
      </c>
      <c r="C83" s="9">
        <v>98</v>
      </c>
      <c r="D83" s="9">
        <v>191</v>
      </c>
      <c r="E83" s="9">
        <v>823</v>
      </c>
      <c r="F83" s="10">
        <v>1237</v>
      </c>
      <c r="G83" s="10">
        <v>1146</v>
      </c>
      <c r="H83" s="10">
        <v>1579</v>
      </c>
      <c r="I83" s="10">
        <v>1610</v>
      </c>
      <c r="J83" s="10">
        <v>1604</v>
      </c>
      <c r="K83" s="9">
        <v>991</v>
      </c>
      <c r="L83" s="9">
        <v>88</v>
      </c>
      <c r="M83" s="9">
        <v>87</v>
      </c>
      <c r="N83" s="10">
        <v>9552</v>
      </c>
      <c r="O83" s="227" t="s">
        <v>272</v>
      </c>
    </row>
    <row r="84" spans="1:15" x14ac:dyDescent="0.25">
      <c r="A84" s="294" t="s">
        <v>109</v>
      </c>
      <c r="B84" s="6">
        <v>410</v>
      </c>
      <c r="C84" s="6">
        <v>305</v>
      </c>
      <c r="D84" s="6">
        <v>310</v>
      </c>
      <c r="E84" s="6">
        <v>452</v>
      </c>
      <c r="F84" s="7">
        <v>1039</v>
      </c>
      <c r="G84" s="7">
        <v>1330</v>
      </c>
      <c r="H84" s="7">
        <v>2515</v>
      </c>
      <c r="I84" s="7">
        <v>3625</v>
      </c>
      <c r="J84" s="7">
        <v>1625</v>
      </c>
      <c r="K84" s="6">
        <v>811</v>
      </c>
      <c r="L84" s="6">
        <v>248</v>
      </c>
      <c r="M84" s="6">
        <v>177</v>
      </c>
      <c r="N84" s="7">
        <v>12847</v>
      </c>
      <c r="O84" s="226" t="s">
        <v>143</v>
      </c>
    </row>
    <row r="85" spans="1:15" x14ac:dyDescent="0.25">
      <c r="A85" s="296" t="s">
        <v>110</v>
      </c>
      <c r="B85" s="9">
        <v>410</v>
      </c>
      <c r="C85" s="9">
        <v>305</v>
      </c>
      <c r="D85" s="9">
        <v>310</v>
      </c>
      <c r="E85" s="9">
        <v>452</v>
      </c>
      <c r="F85" s="10">
        <v>1039</v>
      </c>
      <c r="G85" s="10">
        <v>1330</v>
      </c>
      <c r="H85" s="10">
        <v>2515</v>
      </c>
      <c r="I85" s="10">
        <v>3625</v>
      </c>
      <c r="J85" s="10">
        <v>1625</v>
      </c>
      <c r="K85" s="9">
        <v>811</v>
      </c>
      <c r="L85" s="9">
        <v>248</v>
      </c>
      <c r="M85" s="9">
        <v>177</v>
      </c>
      <c r="N85" s="10">
        <v>12847</v>
      </c>
      <c r="O85" s="227" t="s">
        <v>144</v>
      </c>
    </row>
    <row r="86" spans="1:15" x14ac:dyDescent="0.25">
      <c r="A86" s="309" t="s">
        <v>111</v>
      </c>
      <c r="B86" s="6">
        <v>188</v>
      </c>
      <c r="C86" s="6">
        <v>70</v>
      </c>
      <c r="D86" s="6">
        <v>187</v>
      </c>
      <c r="E86" s="6">
        <v>352</v>
      </c>
      <c r="F86" s="6">
        <v>464</v>
      </c>
      <c r="G86" s="6">
        <v>432</v>
      </c>
      <c r="H86" s="6">
        <v>317</v>
      </c>
      <c r="I86" s="6">
        <v>259</v>
      </c>
      <c r="J86" s="6">
        <v>585</v>
      </c>
      <c r="K86" s="6">
        <v>304</v>
      </c>
      <c r="L86" s="6">
        <v>202</v>
      </c>
      <c r="M86" s="6">
        <v>103</v>
      </c>
      <c r="N86" s="7">
        <v>3463</v>
      </c>
      <c r="O86" s="226" t="s">
        <v>145</v>
      </c>
    </row>
    <row r="87" spans="1:15" x14ac:dyDescent="0.25">
      <c r="A87" s="312" t="s">
        <v>334</v>
      </c>
      <c r="B87" s="9">
        <v>188</v>
      </c>
      <c r="C87" s="9">
        <v>70</v>
      </c>
      <c r="D87" s="9">
        <v>187</v>
      </c>
      <c r="E87" s="9">
        <v>352</v>
      </c>
      <c r="F87" s="9">
        <v>464</v>
      </c>
      <c r="G87" s="9">
        <v>432</v>
      </c>
      <c r="H87" s="9">
        <v>317</v>
      </c>
      <c r="I87" s="9">
        <v>259</v>
      </c>
      <c r="J87" s="9">
        <v>585</v>
      </c>
      <c r="K87" s="9">
        <v>304</v>
      </c>
      <c r="L87" s="9">
        <v>202</v>
      </c>
      <c r="M87" s="9">
        <v>103</v>
      </c>
      <c r="N87" s="10">
        <v>3463</v>
      </c>
      <c r="O87" s="227" t="s">
        <v>146</v>
      </c>
    </row>
    <row r="88" spans="1:15" x14ac:dyDescent="0.25">
      <c r="A88" s="309" t="s">
        <v>147</v>
      </c>
      <c r="B88" s="6">
        <v>238</v>
      </c>
      <c r="C88" s="6">
        <v>615</v>
      </c>
      <c r="D88" s="7">
        <v>1624</v>
      </c>
      <c r="E88" s="7">
        <v>2978</v>
      </c>
      <c r="F88" s="7">
        <v>6704</v>
      </c>
      <c r="G88" s="7">
        <v>8057</v>
      </c>
      <c r="H88" s="7">
        <v>24860</v>
      </c>
      <c r="I88" s="7">
        <v>29994</v>
      </c>
      <c r="J88" s="7">
        <v>23123</v>
      </c>
      <c r="K88" s="7">
        <v>11417</v>
      </c>
      <c r="L88" s="7">
        <v>2073</v>
      </c>
      <c r="M88" s="6">
        <v>250</v>
      </c>
      <c r="N88" s="7">
        <v>111933</v>
      </c>
      <c r="O88" s="226" t="s">
        <v>185</v>
      </c>
    </row>
    <row r="89" spans="1:15" x14ac:dyDescent="0.25">
      <c r="A89" s="312" t="s">
        <v>148</v>
      </c>
      <c r="B89" s="9">
        <v>26</v>
      </c>
      <c r="C89" s="9">
        <v>10</v>
      </c>
      <c r="D89" s="9">
        <v>249</v>
      </c>
      <c r="E89" s="9">
        <v>276</v>
      </c>
      <c r="F89" s="9">
        <v>721</v>
      </c>
      <c r="G89" s="10">
        <v>1100</v>
      </c>
      <c r="H89" s="10">
        <v>1698</v>
      </c>
      <c r="I89" s="10">
        <v>3298</v>
      </c>
      <c r="J89" s="10">
        <v>1234</v>
      </c>
      <c r="K89" s="9">
        <v>444</v>
      </c>
      <c r="L89" s="9">
        <v>106</v>
      </c>
      <c r="M89" s="9">
        <v>11</v>
      </c>
      <c r="N89" s="10">
        <v>9173</v>
      </c>
      <c r="O89" s="227" t="s">
        <v>186</v>
      </c>
    </row>
    <row r="90" spans="1:15" x14ac:dyDescent="0.25">
      <c r="A90" s="312" t="s">
        <v>335</v>
      </c>
      <c r="B90" s="9">
        <v>0</v>
      </c>
      <c r="C90" s="9">
        <v>0</v>
      </c>
      <c r="D90" s="9">
        <v>0</v>
      </c>
      <c r="E90" s="9">
        <v>0</v>
      </c>
      <c r="F90" s="9">
        <v>0</v>
      </c>
      <c r="G90" s="9">
        <v>0</v>
      </c>
      <c r="H90" s="10">
        <v>11400</v>
      </c>
      <c r="I90" s="10">
        <v>11208</v>
      </c>
      <c r="J90" s="10">
        <v>11370</v>
      </c>
      <c r="K90" s="10">
        <v>6671</v>
      </c>
      <c r="L90" s="10">
        <v>1315</v>
      </c>
      <c r="M90" s="9">
        <v>106</v>
      </c>
      <c r="N90" s="10">
        <v>42070</v>
      </c>
      <c r="O90" s="227" t="s">
        <v>344</v>
      </c>
    </row>
    <row r="91" spans="1:15" x14ac:dyDescent="0.25">
      <c r="A91" s="312" t="s">
        <v>336</v>
      </c>
      <c r="B91" s="9">
        <v>149</v>
      </c>
      <c r="C91" s="9">
        <v>216</v>
      </c>
      <c r="D91" s="9">
        <v>281</v>
      </c>
      <c r="E91" s="9">
        <v>827</v>
      </c>
      <c r="F91" s="10">
        <v>1670</v>
      </c>
      <c r="G91" s="10">
        <v>1800</v>
      </c>
      <c r="H91" s="10">
        <v>2160</v>
      </c>
      <c r="I91" s="10">
        <v>2930</v>
      </c>
      <c r="J91" s="10">
        <v>2540</v>
      </c>
      <c r="K91" s="10">
        <v>1350</v>
      </c>
      <c r="L91" s="9">
        <v>155</v>
      </c>
      <c r="M91" s="9">
        <v>38</v>
      </c>
      <c r="N91" s="10">
        <v>14116</v>
      </c>
      <c r="O91" s="227" t="s">
        <v>345</v>
      </c>
    </row>
    <row r="92" spans="1:15" x14ac:dyDescent="0.25">
      <c r="A92" s="312" t="s">
        <v>337</v>
      </c>
      <c r="B92" s="9">
        <v>0</v>
      </c>
      <c r="C92" s="9">
        <v>0</v>
      </c>
      <c r="D92" s="9">
        <v>0</v>
      </c>
      <c r="E92" s="9">
        <v>0</v>
      </c>
      <c r="F92" s="9">
        <v>93</v>
      </c>
      <c r="G92" s="9">
        <v>216</v>
      </c>
      <c r="H92" s="9">
        <v>399</v>
      </c>
      <c r="I92" s="9">
        <v>497</v>
      </c>
      <c r="J92" s="9">
        <v>412</v>
      </c>
      <c r="K92" s="9">
        <v>182</v>
      </c>
      <c r="L92" s="9">
        <v>23</v>
      </c>
      <c r="M92" s="9">
        <v>26</v>
      </c>
      <c r="N92" s="10">
        <v>1848</v>
      </c>
      <c r="O92" s="227" t="s">
        <v>346</v>
      </c>
    </row>
    <row r="93" spans="1:15" x14ac:dyDescent="0.25">
      <c r="A93" s="312" t="s">
        <v>150</v>
      </c>
      <c r="B93" s="9">
        <v>9</v>
      </c>
      <c r="C93" s="9">
        <v>4</v>
      </c>
      <c r="D93" s="9">
        <v>60</v>
      </c>
      <c r="E93" s="9">
        <v>264</v>
      </c>
      <c r="F93" s="9">
        <v>596</v>
      </c>
      <c r="G93" s="10">
        <v>1042</v>
      </c>
      <c r="H93" s="10">
        <v>2954</v>
      </c>
      <c r="I93" s="10">
        <v>3580</v>
      </c>
      <c r="J93" s="10">
        <v>1236</v>
      </c>
      <c r="K93" s="9">
        <v>246</v>
      </c>
      <c r="L93" s="9">
        <v>70</v>
      </c>
      <c r="M93" s="9">
        <v>8</v>
      </c>
      <c r="N93" s="10">
        <v>10069</v>
      </c>
      <c r="O93" s="227" t="s">
        <v>188</v>
      </c>
    </row>
    <row r="94" spans="1:15" x14ac:dyDescent="0.25">
      <c r="A94" s="312" t="s">
        <v>151</v>
      </c>
      <c r="B94" s="9">
        <v>0</v>
      </c>
      <c r="C94" s="9">
        <v>285</v>
      </c>
      <c r="D94" s="9">
        <v>673</v>
      </c>
      <c r="E94" s="9">
        <v>355</v>
      </c>
      <c r="F94" s="9">
        <v>691</v>
      </c>
      <c r="G94" s="9">
        <v>978</v>
      </c>
      <c r="H94" s="9">
        <v>932</v>
      </c>
      <c r="I94" s="10">
        <v>1249</v>
      </c>
      <c r="J94" s="10">
        <v>1634</v>
      </c>
      <c r="K94" s="9">
        <v>784</v>
      </c>
      <c r="L94" s="9">
        <v>131</v>
      </c>
      <c r="M94" s="9">
        <v>0</v>
      </c>
      <c r="N94" s="10">
        <v>7712</v>
      </c>
      <c r="O94" s="227" t="s">
        <v>189</v>
      </c>
    </row>
    <row r="95" spans="1:15" x14ac:dyDescent="0.25">
      <c r="A95" s="312" t="s">
        <v>152</v>
      </c>
      <c r="B95" s="9">
        <v>13</v>
      </c>
      <c r="C95" s="9">
        <v>46</v>
      </c>
      <c r="D95" s="9">
        <v>200</v>
      </c>
      <c r="E95" s="9">
        <v>755</v>
      </c>
      <c r="F95" s="10">
        <v>1769</v>
      </c>
      <c r="G95" s="10">
        <v>1800</v>
      </c>
      <c r="H95" s="10">
        <v>3238</v>
      </c>
      <c r="I95" s="10">
        <v>4594</v>
      </c>
      <c r="J95" s="10">
        <v>2777</v>
      </c>
      <c r="K95" s="10">
        <v>1190</v>
      </c>
      <c r="L95" s="9">
        <v>100</v>
      </c>
      <c r="M95" s="9">
        <v>26</v>
      </c>
      <c r="N95" s="10">
        <v>16508</v>
      </c>
      <c r="O95" s="227" t="s">
        <v>190</v>
      </c>
    </row>
    <row r="96" spans="1:15" x14ac:dyDescent="0.25">
      <c r="A96" s="312" t="s">
        <v>153</v>
      </c>
      <c r="B96" s="9">
        <v>18</v>
      </c>
      <c r="C96" s="9">
        <v>20</v>
      </c>
      <c r="D96" s="9">
        <v>75</v>
      </c>
      <c r="E96" s="9">
        <v>399</v>
      </c>
      <c r="F96" s="9">
        <v>859</v>
      </c>
      <c r="G96" s="9">
        <v>781</v>
      </c>
      <c r="H96" s="10">
        <v>1276</v>
      </c>
      <c r="I96" s="10">
        <v>1665</v>
      </c>
      <c r="J96" s="10">
        <v>1317</v>
      </c>
      <c r="K96" s="9">
        <v>386</v>
      </c>
      <c r="L96" s="9">
        <v>48</v>
      </c>
      <c r="M96" s="9">
        <v>26</v>
      </c>
      <c r="N96" s="10">
        <v>6870</v>
      </c>
      <c r="O96" s="227" t="s">
        <v>191</v>
      </c>
    </row>
    <row r="97" spans="1:15" x14ac:dyDescent="0.25">
      <c r="A97" s="312" t="s">
        <v>154</v>
      </c>
      <c r="B97" s="9">
        <v>23</v>
      </c>
      <c r="C97" s="9">
        <v>34</v>
      </c>
      <c r="D97" s="9">
        <v>86</v>
      </c>
      <c r="E97" s="9">
        <v>102</v>
      </c>
      <c r="F97" s="9">
        <v>305</v>
      </c>
      <c r="G97" s="9">
        <v>340</v>
      </c>
      <c r="H97" s="9">
        <v>803</v>
      </c>
      <c r="I97" s="9">
        <v>973</v>
      </c>
      <c r="J97" s="9">
        <v>603</v>
      </c>
      <c r="K97" s="9">
        <v>164</v>
      </c>
      <c r="L97" s="9">
        <v>125</v>
      </c>
      <c r="M97" s="9">
        <v>9</v>
      </c>
      <c r="N97" s="10">
        <v>3567</v>
      </c>
      <c r="O97" s="227" t="s">
        <v>192</v>
      </c>
    </row>
    <row r="98" spans="1:15" x14ac:dyDescent="0.25">
      <c r="A98" s="309" t="s">
        <v>155</v>
      </c>
      <c r="B98" s="6">
        <v>659</v>
      </c>
      <c r="C98" s="7">
        <v>1342</v>
      </c>
      <c r="D98" s="7">
        <v>1954</v>
      </c>
      <c r="E98" s="7">
        <v>2290</v>
      </c>
      <c r="F98" s="7">
        <v>4570</v>
      </c>
      <c r="G98" s="7">
        <v>3596</v>
      </c>
      <c r="H98" s="7">
        <v>5209</v>
      </c>
      <c r="I98" s="7">
        <v>10327</v>
      </c>
      <c r="J98" s="7">
        <v>5117</v>
      </c>
      <c r="K98" s="7">
        <v>2650</v>
      </c>
      <c r="L98" s="7">
        <v>1254</v>
      </c>
      <c r="M98" s="7">
        <v>1239</v>
      </c>
      <c r="N98" s="7">
        <v>40207</v>
      </c>
      <c r="O98" s="226" t="s">
        <v>193</v>
      </c>
    </row>
    <row r="99" spans="1:15" x14ac:dyDescent="0.25">
      <c r="A99" s="312" t="s">
        <v>156</v>
      </c>
      <c r="B99" s="9">
        <v>50</v>
      </c>
      <c r="C99" s="9">
        <v>72</v>
      </c>
      <c r="D99" s="9">
        <v>285</v>
      </c>
      <c r="E99" s="9">
        <v>320</v>
      </c>
      <c r="F99" s="9">
        <v>598</v>
      </c>
      <c r="G99" s="9">
        <v>484</v>
      </c>
      <c r="H99" s="10">
        <v>1027</v>
      </c>
      <c r="I99" s="10">
        <v>1730</v>
      </c>
      <c r="J99" s="9">
        <v>557</v>
      </c>
      <c r="K99" s="9">
        <v>364</v>
      </c>
      <c r="L99" s="9">
        <v>106</v>
      </c>
      <c r="M99" s="9">
        <v>78</v>
      </c>
      <c r="N99" s="10">
        <v>5671</v>
      </c>
      <c r="O99" s="227" t="s">
        <v>194</v>
      </c>
    </row>
    <row r="100" spans="1:15" x14ac:dyDescent="0.25">
      <c r="A100" s="312" t="s">
        <v>302</v>
      </c>
      <c r="B100" s="9">
        <v>441</v>
      </c>
      <c r="C100" s="9">
        <v>863</v>
      </c>
      <c r="D100" s="10">
        <v>1259</v>
      </c>
      <c r="E100" s="10">
        <v>1141</v>
      </c>
      <c r="F100" s="10">
        <v>3069</v>
      </c>
      <c r="G100" s="10">
        <v>2389</v>
      </c>
      <c r="H100" s="10">
        <v>3240</v>
      </c>
      <c r="I100" s="10">
        <v>7177</v>
      </c>
      <c r="J100" s="10">
        <v>3526</v>
      </c>
      <c r="K100" s="10">
        <v>1609</v>
      </c>
      <c r="L100" s="9">
        <v>916</v>
      </c>
      <c r="M100" s="9">
        <v>848</v>
      </c>
      <c r="N100" s="10">
        <v>26478</v>
      </c>
      <c r="O100" s="227" t="s">
        <v>305</v>
      </c>
    </row>
    <row r="101" spans="1:15" x14ac:dyDescent="0.25">
      <c r="A101" s="312" t="s">
        <v>157</v>
      </c>
      <c r="B101" s="9">
        <v>168</v>
      </c>
      <c r="C101" s="9">
        <v>407</v>
      </c>
      <c r="D101" s="9">
        <v>410</v>
      </c>
      <c r="E101" s="9">
        <v>829</v>
      </c>
      <c r="F101" s="9">
        <v>903</v>
      </c>
      <c r="G101" s="9">
        <v>723</v>
      </c>
      <c r="H101" s="9">
        <v>942</v>
      </c>
      <c r="I101" s="10">
        <v>1420</v>
      </c>
      <c r="J101" s="10">
        <v>1034</v>
      </c>
      <c r="K101" s="9">
        <v>677</v>
      </c>
      <c r="L101" s="9">
        <v>232</v>
      </c>
      <c r="M101" s="9">
        <v>313</v>
      </c>
      <c r="N101" s="10">
        <v>8058</v>
      </c>
      <c r="O101" s="227" t="s">
        <v>195</v>
      </c>
    </row>
    <row r="102" spans="1:15" x14ac:dyDescent="0.25">
      <c r="A102" s="309" t="s">
        <v>158</v>
      </c>
      <c r="B102" s="6">
        <v>430</v>
      </c>
      <c r="C102" s="6">
        <v>910</v>
      </c>
      <c r="D102" s="7">
        <v>2421</v>
      </c>
      <c r="E102" s="7">
        <v>2408</v>
      </c>
      <c r="F102" s="7">
        <v>2118</v>
      </c>
      <c r="G102" s="7">
        <v>2176</v>
      </c>
      <c r="H102" s="6">
        <v>807</v>
      </c>
      <c r="I102" s="7">
        <v>1315</v>
      </c>
      <c r="J102" s="6">
        <v>952</v>
      </c>
      <c r="K102" s="7">
        <v>1583</v>
      </c>
      <c r="L102" s="7">
        <v>1742</v>
      </c>
      <c r="M102" s="6">
        <v>696</v>
      </c>
      <c r="N102" s="7">
        <v>17558</v>
      </c>
      <c r="O102" s="226" t="s">
        <v>196</v>
      </c>
    </row>
    <row r="103" spans="1:15" x14ac:dyDescent="0.25">
      <c r="A103" s="312" t="s">
        <v>159</v>
      </c>
      <c r="B103" s="9">
        <v>430</v>
      </c>
      <c r="C103" s="9">
        <v>910</v>
      </c>
      <c r="D103" s="10">
        <v>2421</v>
      </c>
      <c r="E103" s="10">
        <v>2408</v>
      </c>
      <c r="F103" s="10">
        <v>2118</v>
      </c>
      <c r="G103" s="10">
        <v>2176</v>
      </c>
      <c r="H103" s="9">
        <v>807</v>
      </c>
      <c r="I103" s="10">
        <v>1315</v>
      </c>
      <c r="J103" s="9">
        <v>952</v>
      </c>
      <c r="K103" s="10">
        <v>1583</v>
      </c>
      <c r="L103" s="10">
        <v>1742</v>
      </c>
      <c r="M103" s="9">
        <v>696</v>
      </c>
      <c r="N103" s="10">
        <v>17558</v>
      </c>
      <c r="O103" s="227" t="s">
        <v>197</v>
      </c>
    </row>
    <row r="104" spans="1:15" x14ac:dyDescent="0.25">
      <c r="A104" s="309" t="s">
        <v>161</v>
      </c>
      <c r="B104" s="6">
        <v>66</v>
      </c>
      <c r="C104" s="6">
        <v>242</v>
      </c>
      <c r="D104" s="7">
        <v>2003</v>
      </c>
      <c r="E104" s="7">
        <v>7934</v>
      </c>
      <c r="F104" s="7">
        <v>9731</v>
      </c>
      <c r="G104" s="7">
        <v>6695</v>
      </c>
      <c r="H104" s="7">
        <v>6907</v>
      </c>
      <c r="I104" s="7">
        <v>7903</v>
      </c>
      <c r="J104" s="7">
        <v>8900</v>
      </c>
      <c r="K104" s="7">
        <v>7754</v>
      </c>
      <c r="L104" s="6">
        <v>535</v>
      </c>
      <c r="M104" s="6">
        <v>219</v>
      </c>
      <c r="N104" s="7">
        <v>58889</v>
      </c>
      <c r="O104" s="226" t="s">
        <v>199</v>
      </c>
    </row>
    <row r="105" spans="1:15" x14ac:dyDescent="0.25">
      <c r="A105" s="312" t="s">
        <v>162</v>
      </c>
      <c r="B105" s="9">
        <v>66</v>
      </c>
      <c r="C105" s="9">
        <v>171</v>
      </c>
      <c r="D105" s="9">
        <v>461</v>
      </c>
      <c r="E105" s="10">
        <v>1444</v>
      </c>
      <c r="F105" s="10">
        <v>1931</v>
      </c>
      <c r="G105" s="10">
        <v>1635</v>
      </c>
      <c r="H105" s="10">
        <v>2441</v>
      </c>
      <c r="I105" s="10">
        <v>2634</v>
      </c>
      <c r="J105" s="10">
        <v>2301</v>
      </c>
      <c r="K105" s="10">
        <v>1820</v>
      </c>
      <c r="L105" s="9">
        <v>206</v>
      </c>
      <c r="M105" s="9">
        <v>172</v>
      </c>
      <c r="N105" s="10">
        <v>15282</v>
      </c>
      <c r="O105" s="227" t="s">
        <v>200</v>
      </c>
    </row>
    <row r="106" spans="1:15" x14ac:dyDescent="0.25">
      <c r="A106" s="312" t="s">
        <v>163</v>
      </c>
      <c r="B106" s="9">
        <v>0</v>
      </c>
      <c r="C106" s="9">
        <v>0</v>
      </c>
      <c r="D106" s="10">
        <v>1428</v>
      </c>
      <c r="E106" s="10">
        <v>5894</v>
      </c>
      <c r="F106" s="10">
        <v>6600</v>
      </c>
      <c r="G106" s="10">
        <v>4262</v>
      </c>
      <c r="H106" s="10">
        <v>3538</v>
      </c>
      <c r="I106" s="10">
        <v>4299</v>
      </c>
      <c r="J106" s="10">
        <v>5508</v>
      </c>
      <c r="K106" s="10">
        <v>5170</v>
      </c>
      <c r="L106" s="9">
        <v>279</v>
      </c>
      <c r="M106" s="17"/>
      <c r="N106" s="10">
        <v>36978</v>
      </c>
      <c r="O106" s="227" t="s">
        <v>201</v>
      </c>
    </row>
    <row r="107" spans="1:15" x14ac:dyDescent="0.25">
      <c r="A107" s="312" t="s">
        <v>164</v>
      </c>
      <c r="B107" s="9">
        <v>0</v>
      </c>
      <c r="C107" s="9">
        <v>71</v>
      </c>
      <c r="D107" s="9">
        <v>114</v>
      </c>
      <c r="E107" s="9">
        <v>428</v>
      </c>
      <c r="F107" s="9">
        <v>600</v>
      </c>
      <c r="G107" s="9">
        <v>448</v>
      </c>
      <c r="H107" s="9">
        <v>563</v>
      </c>
      <c r="I107" s="9">
        <v>670</v>
      </c>
      <c r="J107" s="9">
        <v>641</v>
      </c>
      <c r="K107" s="9">
        <v>449</v>
      </c>
      <c r="L107" s="9">
        <v>50</v>
      </c>
      <c r="M107" s="9">
        <v>47</v>
      </c>
      <c r="N107" s="10">
        <v>4081</v>
      </c>
      <c r="O107" s="227" t="s">
        <v>202</v>
      </c>
    </row>
    <row r="108" spans="1:15" x14ac:dyDescent="0.25">
      <c r="A108" s="312" t="s">
        <v>338</v>
      </c>
      <c r="B108" s="9">
        <v>0</v>
      </c>
      <c r="C108" s="9">
        <v>0</v>
      </c>
      <c r="D108" s="9">
        <v>0</v>
      </c>
      <c r="E108" s="9">
        <v>168</v>
      </c>
      <c r="F108" s="9">
        <v>600</v>
      </c>
      <c r="G108" s="9">
        <v>350</v>
      </c>
      <c r="H108" s="9">
        <v>365</v>
      </c>
      <c r="I108" s="9">
        <v>300</v>
      </c>
      <c r="J108" s="9">
        <v>450</v>
      </c>
      <c r="K108" s="9">
        <v>315</v>
      </c>
      <c r="L108" s="9">
        <v>0</v>
      </c>
      <c r="M108" s="9">
        <v>0</v>
      </c>
      <c r="N108" s="10">
        <v>2548</v>
      </c>
      <c r="O108" s="227" t="s">
        <v>203</v>
      </c>
    </row>
    <row r="109" spans="1:15" x14ac:dyDescent="0.25">
      <c r="A109" s="309" t="s">
        <v>166</v>
      </c>
      <c r="B109" s="6">
        <v>0</v>
      </c>
      <c r="C109" s="6">
        <v>672</v>
      </c>
      <c r="D109" s="6">
        <v>889</v>
      </c>
      <c r="E109" s="7">
        <v>1268</v>
      </c>
      <c r="F109" s="7">
        <v>1490</v>
      </c>
      <c r="G109" s="7">
        <v>1729</v>
      </c>
      <c r="H109" s="7">
        <v>4147</v>
      </c>
      <c r="I109" s="7">
        <v>6425</v>
      </c>
      <c r="J109" s="7">
        <v>3022</v>
      </c>
      <c r="K109" s="6">
        <v>664</v>
      </c>
      <c r="L109" s="6">
        <v>502</v>
      </c>
      <c r="M109" s="6">
        <v>226</v>
      </c>
      <c r="N109" s="7">
        <v>21034</v>
      </c>
      <c r="O109" s="226" t="s">
        <v>204</v>
      </c>
    </row>
    <row r="110" spans="1:15" s="156" customFormat="1" x14ac:dyDescent="0.25">
      <c r="A110" s="312" t="s">
        <v>339</v>
      </c>
      <c r="B110" s="9">
        <v>0</v>
      </c>
      <c r="C110" s="9">
        <v>0</v>
      </c>
      <c r="D110" s="9">
        <v>0</v>
      </c>
      <c r="E110" s="9">
        <v>0</v>
      </c>
      <c r="F110" s="9">
        <v>0</v>
      </c>
      <c r="G110" s="9">
        <v>0</v>
      </c>
      <c r="H110" s="9">
        <v>0</v>
      </c>
      <c r="I110" s="9">
        <v>0</v>
      </c>
      <c r="J110" s="9">
        <v>0</v>
      </c>
      <c r="K110" s="9">
        <v>0</v>
      </c>
      <c r="L110" s="9">
        <v>0</v>
      </c>
      <c r="M110" s="9">
        <v>0</v>
      </c>
      <c r="N110" s="9">
        <v>0</v>
      </c>
      <c r="O110" s="227" t="s">
        <v>347</v>
      </c>
    </row>
    <row r="111" spans="1:15" x14ac:dyDescent="0.25">
      <c r="A111" s="312" t="s">
        <v>167</v>
      </c>
      <c r="B111" s="9">
        <v>0</v>
      </c>
      <c r="C111" s="9">
        <v>40</v>
      </c>
      <c r="D111" s="9">
        <v>0</v>
      </c>
      <c r="E111" s="9">
        <v>36</v>
      </c>
      <c r="F111" s="9">
        <v>273</v>
      </c>
      <c r="G111" s="9">
        <v>587</v>
      </c>
      <c r="H111" s="10">
        <v>1562</v>
      </c>
      <c r="I111" s="10">
        <v>2592</v>
      </c>
      <c r="J111" s="9">
        <v>682</v>
      </c>
      <c r="K111" s="9">
        <v>93</v>
      </c>
      <c r="L111" s="9">
        <v>0</v>
      </c>
      <c r="M111" s="9">
        <v>17</v>
      </c>
      <c r="N111" s="10">
        <v>5882</v>
      </c>
      <c r="O111" s="227" t="s">
        <v>205</v>
      </c>
    </row>
    <row r="112" spans="1:15" x14ac:dyDescent="0.25">
      <c r="A112" s="312" t="s">
        <v>274</v>
      </c>
      <c r="B112" s="9">
        <v>0</v>
      </c>
      <c r="C112" s="9">
        <v>368</v>
      </c>
      <c r="D112" s="9">
        <v>598</v>
      </c>
      <c r="E112" s="10">
        <v>1005</v>
      </c>
      <c r="F112" s="9">
        <v>875</v>
      </c>
      <c r="G112" s="9">
        <v>600</v>
      </c>
      <c r="H112" s="10">
        <v>1315</v>
      </c>
      <c r="I112" s="10">
        <v>2119</v>
      </c>
      <c r="J112" s="10">
        <v>1029</v>
      </c>
      <c r="K112" s="9">
        <v>387</v>
      </c>
      <c r="L112" s="9">
        <v>377</v>
      </c>
      <c r="M112" s="9">
        <v>101</v>
      </c>
      <c r="N112" s="10">
        <v>8774</v>
      </c>
      <c r="O112" s="227" t="s">
        <v>348</v>
      </c>
    </row>
    <row r="113" spans="1:15" x14ac:dyDescent="0.25">
      <c r="A113" s="312" t="s">
        <v>340</v>
      </c>
      <c r="B113" s="9">
        <v>0</v>
      </c>
      <c r="C113" s="9">
        <v>264</v>
      </c>
      <c r="D113" s="9">
        <v>291</v>
      </c>
      <c r="E113" s="9">
        <v>227</v>
      </c>
      <c r="F113" s="9">
        <v>342</v>
      </c>
      <c r="G113" s="9">
        <v>542</v>
      </c>
      <c r="H113" s="10">
        <v>1270</v>
      </c>
      <c r="I113" s="10">
        <v>1714</v>
      </c>
      <c r="J113" s="10">
        <v>1311</v>
      </c>
      <c r="K113" s="9">
        <v>184</v>
      </c>
      <c r="L113" s="9">
        <v>125</v>
      </c>
      <c r="M113" s="9">
        <v>108</v>
      </c>
      <c r="N113" s="10">
        <v>6378</v>
      </c>
      <c r="O113" s="227" t="s">
        <v>349</v>
      </c>
    </row>
    <row r="114" spans="1:15" x14ac:dyDescent="0.25">
      <c r="A114" s="309" t="s">
        <v>341</v>
      </c>
      <c r="B114" s="6">
        <v>0</v>
      </c>
      <c r="C114" s="6">
        <v>0</v>
      </c>
      <c r="D114" s="6">
        <v>0</v>
      </c>
      <c r="E114" s="6">
        <v>348</v>
      </c>
      <c r="F114" s="6">
        <v>775</v>
      </c>
      <c r="G114" s="6">
        <v>701</v>
      </c>
      <c r="H114" s="7">
        <v>1071</v>
      </c>
      <c r="I114" s="7">
        <v>1574</v>
      </c>
      <c r="J114" s="6">
        <v>617</v>
      </c>
      <c r="K114" s="6">
        <v>269</v>
      </c>
      <c r="L114" s="6">
        <v>121</v>
      </c>
      <c r="M114" s="6">
        <v>4</v>
      </c>
      <c r="N114" s="7">
        <v>5480</v>
      </c>
      <c r="O114" s="226" t="s">
        <v>350</v>
      </c>
    </row>
    <row r="115" spans="1:15" x14ac:dyDescent="0.25">
      <c r="A115" s="312" t="s">
        <v>342</v>
      </c>
      <c r="B115" s="9">
        <v>0</v>
      </c>
      <c r="C115" s="9">
        <v>0</v>
      </c>
      <c r="D115" s="9">
        <v>0</v>
      </c>
      <c r="E115" s="9">
        <v>348</v>
      </c>
      <c r="F115" s="9">
        <v>775</v>
      </c>
      <c r="G115" s="9">
        <v>701</v>
      </c>
      <c r="H115" s="10">
        <v>1071</v>
      </c>
      <c r="I115" s="10">
        <v>1574</v>
      </c>
      <c r="J115" s="9">
        <v>617</v>
      </c>
      <c r="K115" s="9">
        <v>269</v>
      </c>
      <c r="L115" s="9">
        <v>121</v>
      </c>
      <c r="M115" s="9">
        <v>4</v>
      </c>
      <c r="N115" s="10">
        <v>5480</v>
      </c>
      <c r="O115" s="227" t="s">
        <v>351</v>
      </c>
    </row>
    <row r="116" spans="1:15" x14ac:dyDescent="0.25">
      <c r="A116" s="309" t="s">
        <v>169</v>
      </c>
      <c r="B116" s="6">
        <v>119</v>
      </c>
      <c r="C116" s="6">
        <v>224</v>
      </c>
      <c r="D116" s="6">
        <v>295</v>
      </c>
      <c r="E116" s="7">
        <v>1145</v>
      </c>
      <c r="F116" s="7">
        <v>2839</v>
      </c>
      <c r="G116" s="7">
        <v>3279</v>
      </c>
      <c r="H116" s="7">
        <v>2193</v>
      </c>
      <c r="I116" s="7">
        <v>1584</v>
      </c>
      <c r="J116" s="7">
        <v>2664</v>
      </c>
      <c r="K116" s="7">
        <v>2110</v>
      </c>
      <c r="L116" s="6">
        <v>72</v>
      </c>
      <c r="M116" s="6">
        <v>558</v>
      </c>
      <c r="N116" s="7">
        <v>17082</v>
      </c>
      <c r="O116" s="226" t="s">
        <v>207</v>
      </c>
    </row>
    <row r="117" spans="1:15" x14ac:dyDescent="0.25">
      <c r="A117" s="312" t="s">
        <v>275</v>
      </c>
      <c r="B117" s="9">
        <v>18</v>
      </c>
      <c r="C117" s="9">
        <v>103</v>
      </c>
      <c r="D117" s="9">
        <v>66</v>
      </c>
      <c r="E117" s="9">
        <v>285</v>
      </c>
      <c r="F117" s="9">
        <v>194</v>
      </c>
      <c r="G117" s="9">
        <v>618</v>
      </c>
      <c r="H117" s="9">
        <v>27</v>
      </c>
      <c r="I117" s="9">
        <v>18</v>
      </c>
      <c r="J117" s="9">
        <v>13</v>
      </c>
      <c r="K117" s="9">
        <v>33</v>
      </c>
      <c r="L117" s="9">
        <v>72</v>
      </c>
      <c r="M117" s="9">
        <v>11</v>
      </c>
      <c r="N117" s="10">
        <v>1458</v>
      </c>
      <c r="O117" s="227" t="s">
        <v>283</v>
      </c>
    </row>
    <row r="118" spans="1:15" x14ac:dyDescent="0.25">
      <c r="A118" s="312" t="s">
        <v>170</v>
      </c>
      <c r="B118" s="9">
        <v>101</v>
      </c>
      <c r="C118" s="9">
        <v>121</v>
      </c>
      <c r="D118" s="9">
        <v>229</v>
      </c>
      <c r="E118" s="9">
        <v>860</v>
      </c>
      <c r="F118" s="10">
        <v>2645</v>
      </c>
      <c r="G118" s="10">
        <v>2661</v>
      </c>
      <c r="H118" s="10">
        <v>2166</v>
      </c>
      <c r="I118" s="10">
        <v>1566</v>
      </c>
      <c r="J118" s="10">
        <v>2651</v>
      </c>
      <c r="K118" s="10">
        <v>2077</v>
      </c>
      <c r="L118" s="9">
        <v>0</v>
      </c>
      <c r="M118" s="9">
        <v>547</v>
      </c>
      <c r="N118" s="10">
        <v>15624</v>
      </c>
      <c r="O118" s="227" t="s">
        <v>208</v>
      </c>
    </row>
    <row r="119" spans="1:15" x14ac:dyDescent="0.25">
      <c r="A119" s="309" t="s">
        <v>171</v>
      </c>
      <c r="B119" s="6">
        <v>494</v>
      </c>
      <c r="C119" s="7">
        <v>1082</v>
      </c>
      <c r="D119" s="7">
        <v>1161</v>
      </c>
      <c r="E119" s="7">
        <v>2019</v>
      </c>
      <c r="F119" s="7">
        <v>2346</v>
      </c>
      <c r="G119" s="7">
        <v>1895</v>
      </c>
      <c r="H119" s="7">
        <v>3479</v>
      </c>
      <c r="I119" s="7">
        <v>4800</v>
      </c>
      <c r="J119" s="7">
        <v>3281</v>
      </c>
      <c r="K119" s="7">
        <v>2696</v>
      </c>
      <c r="L119" s="7">
        <v>1475</v>
      </c>
      <c r="M119" s="6">
        <v>442</v>
      </c>
      <c r="N119" s="7">
        <v>25170</v>
      </c>
      <c r="O119" s="226" t="s">
        <v>209</v>
      </c>
    </row>
    <row r="120" spans="1:15" x14ac:dyDescent="0.25">
      <c r="A120" s="312" t="s">
        <v>172</v>
      </c>
      <c r="B120" s="9">
        <v>316</v>
      </c>
      <c r="C120" s="9">
        <v>331</v>
      </c>
      <c r="D120" s="9">
        <v>245</v>
      </c>
      <c r="E120" s="9">
        <v>238</v>
      </c>
      <c r="F120" s="9">
        <v>243</v>
      </c>
      <c r="G120" s="9">
        <v>159</v>
      </c>
      <c r="H120" s="9">
        <v>398</v>
      </c>
      <c r="I120" s="9">
        <v>349</v>
      </c>
      <c r="J120" s="9">
        <v>331</v>
      </c>
      <c r="K120" s="9">
        <v>414</v>
      </c>
      <c r="L120" s="9">
        <v>261</v>
      </c>
      <c r="M120" s="9">
        <v>128</v>
      </c>
      <c r="N120" s="10">
        <v>3413</v>
      </c>
      <c r="O120" s="227" t="s">
        <v>210</v>
      </c>
    </row>
    <row r="121" spans="1:15" x14ac:dyDescent="0.25">
      <c r="A121" s="312" t="s">
        <v>343</v>
      </c>
      <c r="B121" s="9">
        <v>0</v>
      </c>
      <c r="C121" s="9">
        <v>0</v>
      </c>
      <c r="D121" s="9">
        <v>0</v>
      </c>
      <c r="E121" s="9">
        <v>0</v>
      </c>
      <c r="F121" s="9">
        <v>0</v>
      </c>
      <c r="G121" s="9">
        <v>0</v>
      </c>
      <c r="H121" s="9">
        <v>986</v>
      </c>
      <c r="I121" s="10">
        <v>1616</v>
      </c>
      <c r="J121" s="9">
        <v>941</v>
      </c>
      <c r="K121" s="9">
        <v>969</v>
      </c>
      <c r="L121" s="9">
        <v>649</v>
      </c>
      <c r="M121" s="9">
        <v>185</v>
      </c>
      <c r="N121" s="10">
        <v>5346</v>
      </c>
      <c r="O121" s="227" t="s">
        <v>352</v>
      </c>
    </row>
    <row r="122" spans="1:15" x14ac:dyDescent="0.25">
      <c r="A122" s="312" t="s">
        <v>173</v>
      </c>
      <c r="B122" s="9">
        <v>11</v>
      </c>
      <c r="C122" s="9">
        <v>26</v>
      </c>
      <c r="D122" s="9">
        <v>226</v>
      </c>
      <c r="E122" s="9">
        <v>69</v>
      </c>
      <c r="F122" s="9">
        <v>168</v>
      </c>
      <c r="G122" s="9">
        <v>151</v>
      </c>
      <c r="H122" s="9">
        <v>275</v>
      </c>
      <c r="I122" s="9">
        <v>421</v>
      </c>
      <c r="J122" s="9">
        <v>282</v>
      </c>
      <c r="K122" s="9">
        <v>182</v>
      </c>
      <c r="L122" s="9">
        <v>38</v>
      </c>
      <c r="M122" s="9">
        <v>21</v>
      </c>
      <c r="N122" s="10">
        <v>1870</v>
      </c>
      <c r="O122" s="227" t="s">
        <v>211</v>
      </c>
    </row>
    <row r="123" spans="1:15" x14ac:dyDescent="0.25">
      <c r="A123" s="312" t="s">
        <v>174</v>
      </c>
      <c r="B123" s="9">
        <v>167</v>
      </c>
      <c r="C123" s="9">
        <v>725</v>
      </c>
      <c r="D123" s="9">
        <v>690</v>
      </c>
      <c r="E123" s="10">
        <v>1712</v>
      </c>
      <c r="F123" s="10">
        <v>1935</v>
      </c>
      <c r="G123" s="10">
        <v>1585</v>
      </c>
      <c r="H123" s="10">
        <v>1820</v>
      </c>
      <c r="I123" s="10">
        <v>2414</v>
      </c>
      <c r="J123" s="10">
        <v>1727</v>
      </c>
      <c r="K123" s="10">
        <v>1131</v>
      </c>
      <c r="L123" s="9">
        <v>527</v>
      </c>
      <c r="M123" s="9">
        <v>108</v>
      </c>
      <c r="N123" s="10">
        <v>14541</v>
      </c>
      <c r="O123" s="227" t="s">
        <v>212</v>
      </c>
    </row>
    <row r="124" spans="1:15" x14ac:dyDescent="0.25">
      <c r="A124" s="309" t="s">
        <v>175</v>
      </c>
      <c r="B124" s="6">
        <v>700</v>
      </c>
      <c r="C124" s="7">
        <v>1150</v>
      </c>
      <c r="D124" s="7">
        <v>1600</v>
      </c>
      <c r="E124" s="7">
        <v>2500</v>
      </c>
      <c r="F124" s="7">
        <v>2900</v>
      </c>
      <c r="G124" s="7">
        <v>2300</v>
      </c>
      <c r="H124" s="7">
        <v>1300</v>
      </c>
      <c r="I124" s="7">
        <v>1900</v>
      </c>
      <c r="J124" s="7">
        <v>2300</v>
      </c>
      <c r="K124" s="7">
        <v>1600</v>
      </c>
      <c r="L124" s="6">
        <v>800</v>
      </c>
      <c r="M124" s="6">
        <v>400</v>
      </c>
      <c r="N124" s="7">
        <v>19450</v>
      </c>
      <c r="O124" s="226" t="s">
        <v>213</v>
      </c>
    </row>
    <row r="125" spans="1:15" x14ac:dyDescent="0.25">
      <c r="A125" s="312" t="s">
        <v>176</v>
      </c>
      <c r="B125" s="9">
        <v>700</v>
      </c>
      <c r="C125" s="10">
        <v>1150</v>
      </c>
      <c r="D125" s="10">
        <v>1600</v>
      </c>
      <c r="E125" s="10">
        <v>2500</v>
      </c>
      <c r="F125" s="10">
        <v>2900</v>
      </c>
      <c r="G125" s="10">
        <v>2300</v>
      </c>
      <c r="H125" s="10">
        <v>1300</v>
      </c>
      <c r="I125" s="10">
        <v>1900</v>
      </c>
      <c r="J125" s="10">
        <v>2300</v>
      </c>
      <c r="K125" s="10">
        <v>1600</v>
      </c>
      <c r="L125" s="9">
        <v>800</v>
      </c>
      <c r="M125" s="9">
        <v>400</v>
      </c>
      <c r="N125" s="10">
        <v>19450</v>
      </c>
      <c r="O125" s="227" t="s">
        <v>214</v>
      </c>
    </row>
    <row r="126" spans="1:15" x14ac:dyDescent="0.25">
      <c r="A126" s="309" t="s">
        <v>177</v>
      </c>
      <c r="B126" s="6">
        <v>801</v>
      </c>
      <c r="C126" s="6">
        <v>730</v>
      </c>
      <c r="D126" s="7">
        <v>1327</v>
      </c>
      <c r="E126" s="7">
        <v>1855</v>
      </c>
      <c r="F126" s="7">
        <v>2550</v>
      </c>
      <c r="G126" s="7">
        <v>2077</v>
      </c>
      <c r="H126" s="7">
        <v>1799</v>
      </c>
      <c r="I126" s="7">
        <v>2342</v>
      </c>
      <c r="J126" s="7">
        <v>2093</v>
      </c>
      <c r="K126" s="7">
        <v>1867</v>
      </c>
      <c r="L126" s="6">
        <v>837</v>
      </c>
      <c r="M126" s="6">
        <v>607</v>
      </c>
      <c r="N126" s="7">
        <v>18885</v>
      </c>
      <c r="O126" s="226" t="s">
        <v>215</v>
      </c>
    </row>
    <row r="127" spans="1:15" x14ac:dyDescent="0.25">
      <c r="A127" s="312" t="s">
        <v>178</v>
      </c>
      <c r="B127" s="9">
        <v>801</v>
      </c>
      <c r="C127" s="9">
        <v>730</v>
      </c>
      <c r="D127" s="10">
        <v>1327</v>
      </c>
      <c r="E127" s="10">
        <v>1855</v>
      </c>
      <c r="F127" s="10">
        <v>2550</v>
      </c>
      <c r="G127" s="10">
        <v>2077</v>
      </c>
      <c r="H127" s="10">
        <v>1799</v>
      </c>
      <c r="I127" s="10">
        <v>2342</v>
      </c>
      <c r="J127" s="10">
        <v>2093</v>
      </c>
      <c r="K127" s="10">
        <v>1867</v>
      </c>
      <c r="L127" s="9">
        <v>837</v>
      </c>
      <c r="M127" s="9">
        <v>607</v>
      </c>
      <c r="N127" s="10">
        <v>18885</v>
      </c>
      <c r="O127" s="227" t="s">
        <v>216</v>
      </c>
    </row>
    <row r="128" spans="1:15" x14ac:dyDescent="0.25">
      <c r="A128" s="309" t="s">
        <v>179</v>
      </c>
      <c r="B128" s="6">
        <v>10</v>
      </c>
      <c r="C128" s="6">
        <v>6</v>
      </c>
      <c r="D128" s="6">
        <v>67</v>
      </c>
      <c r="E128" s="6">
        <v>422</v>
      </c>
      <c r="F128" s="6">
        <v>800</v>
      </c>
      <c r="G128" s="6">
        <v>900</v>
      </c>
      <c r="H128" s="7">
        <v>1400</v>
      </c>
      <c r="I128" s="7">
        <v>2040</v>
      </c>
      <c r="J128" s="6">
        <v>960</v>
      </c>
      <c r="K128" s="6">
        <v>550</v>
      </c>
      <c r="L128" s="6">
        <v>100</v>
      </c>
      <c r="M128" s="6">
        <v>50</v>
      </c>
      <c r="N128" s="7">
        <v>7305</v>
      </c>
      <c r="O128" s="226" t="s">
        <v>217</v>
      </c>
    </row>
    <row r="129" spans="1:15" x14ac:dyDescent="0.25">
      <c r="A129" s="312" t="s">
        <v>180</v>
      </c>
      <c r="B129" s="9">
        <v>10</v>
      </c>
      <c r="C129" s="9">
        <v>6</v>
      </c>
      <c r="D129" s="9">
        <v>67</v>
      </c>
      <c r="E129" s="9">
        <v>422</v>
      </c>
      <c r="F129" s="9">
        <v>800</v>
      </c>
      <c r="G129" s="9">
        <v>900</v>
      </c>
      <c r="H129" s="10">
        <v>1400</v>
      </c>
      <c r="I129" s="10">
        <v>2040</v>
      </c>
      <c r="J129" s="9">
        <v>960</v>
      </c>
      <c r="K129" s="9">
        <v>550</v>
      </c>
      <c r="L129" s="9">
        <v>100</v>
      </c>
      <c r="M129" s="9">
        <v>50</v>
      </c>
      <c r="N129" s="10">
        <v>7305</v>
      </c>
      <c r="O129" s="227" t="s">
        <v>218</v>
      </c>
    </row>
    <row r="130" spans="1:15" x14ac:dyDescent="0.25">
      <c r="A130" s="309" t="s">
        <v>181</v>
      </c>
      <c r="B130" s="6">
        <v>227</v>
      </c>
      <c r="C130" s="6">
        <v>307</v>
      </c>
      <c r="D130" s="7">
        <v>1216</v>
      </c>
      <c r="E130" s="7">
        <v>2532</v>
      </c>
      <c r="F130" s="7">
        <v>3473</v>
      </c>
      <c r="G130" s="7">
        <v>3063</v>
      </c>
      <c r="H130" s="7">
        <v>4273</v>
      </c>
      <c r="I130" s="7">
        <v>4426</v>
      </c>
      <c r="J130" s="7">
        <v>3878</v>
      </c>
      <c r="K130" s="7">
        <v>2283</v>
      </c>
      <c r="L130" s="6">
        <v>240</v>
      </c>
      <c r="M130" s="6">
        <v>307</v>
      </c>
      <c r="N130" s="7">
        <v>26225</v>
      </c>
      <c r="O130" s="226" t="s">
        <v>219</v>
      </c>
    </row>
    <row r="131" spans="1:15" x14ac:dyDescent="0.25">
      <c r="A131" s="312" t="s">
        <v>182</v>
      </c>
      <c r="B131" s="9">
        <v>227</v>
      </c>
      <c r="C131" s="9">
        <v>307</v>
      </c>
      <c r="D131" s="10">
        <v>1216</v>
      </c>
      <c r="E131" s="10">
        <v>2532</v>
      </c>
      <c r="F131" s="10">
        <v>3473</v>
      </c>
      <c r="G131" s="10">
        <v>3063</v>
      </c>
      <c r="H131" s="10">
        <v>4273</v>
      </c>
      <c r="I131" s="10">
        <v>4426</v>
      </c>
      <c r="J131" s="10">
        <v>3878</v>
      </c>
      <c r="K131" s="10">
        <v>2283</v>
      </c>
      <c r="L131" s="9">
        <v>240</v>
      </c>
      <c r="M131" s="9">
        <v>307</v>
      </c>
      <c r="N131" s="10">
        <v>26225</v>
      </c>
      <c r="O131" s="227" t="s">
        <v>220</v>
      </c>
    </row>
    <row r="132" spans="1:15" x14ac:dyDescent="0.25">
      <c r="A132" s="309" t="s">
        <v>183</v>
      </c>
      <c r="B132" s="6">
        <v>37</v>
      </c>
      <c r="C132" s="6">
        <v>20</v>
      </c>
      <c r="D132" s="6">
        <v>140</v>
      </c>
      <c r="E132" s="6">
        <v>385</v>
      </c>
      <c r="F132" s="7">
        <v>2408</v>
      </c>
      <c r="G132" s="7">
        <v>2741</v>
      </c>
      <c r="H132" s="7">
        <v>4072</v>
      </c>
      <c r="I132" s="7">
        <v>5589</v>
      </c>
      <c r="J132" s="7">
        <v>3604</v>
      </c>
      <c r="K132" s="7">
        <v>1954</v>
      </c>
      <c r="L132" s="6">
        <v>82</v>
      </c>
      <c r="M132" s="6">
        <v>33</v>
      </c>
      <c r="N132" s="7">
        <v>21065</v>
      </c>
      <c r="O132" s="226" t="s">
        <v>221</v>
      </c>
    </row>
    <row r="133" spans="1:15" x14ac:dyDescent="0.25">
      <c r="A133" s="312" t="s">
        <v>184</v>
      </c>
      <c r="B133" s="9">
        <v>37</v>
      </c>
      <c r="C133" s="9">
        <v>20</v>
      </c>
      <c r="D133" s="9">
        <v>140</v>
      </c>
      <c r="E133" s="9">
        <v>385</v>
      </c>
      <c r="F133" s="10">
        <v>2408</v>
      </c>
      <c r="G133" s="10">
        <v>2741</v>
      </c>
      <c r="H133" s="10">
        <v>4072</v>
      </c>
      <c r="I133" s="10">
        <v>5589</v>
      </c>
      <c r="J133" s="10">
        <v>3604</v>
      </c>
      <c r="K133" s="10">
        <v>1954</v>
      </c>
      <c r="L133" s="9">
        <v>82</v>
      </c>
      <c r="M133" s="9">
        <v>33</v>
      </c>
      <c r="N133" s="10">
        <v>21065</v>
      </c>
      <c r="O133" s="227" t="s">
        <v>222</v>
      </c>
    </row>
    <row r="134" spans="1:15" x14ac:dyDescent="0.25">
      <c r="A134" s="309" t="s">
        <v>223</v>
      </c>
      <c r="B134" s="6">
        <v>102</v>
      </c>
      <c r="C134" s="6">
        <v>168</v>
      </c>
      <c r="D134" s="6">
        <v>286</v>
      </c>
      <c r="E134" s="6">
        <v>423</v>
      </c>
      <c r="F134" s="6">
        <v>702</v>
      </c>
      <c r="G134" s="6">
        <v>528</v>
      </c>
      <c r="H134" s="6">
        <v>812</v>
      </c>
      <c r="I134" s="7">
        <v>2364</v>
      </c>
      <c r="J134" s="6">
        <v>765</v>
      </c>
      <c r="K134" s="6">
        <v>331</v>
      </c>
      <c r="L134" s="6">
        <v>346</v>
      </c>
      <c r="M134" s="6">
        <v>108</v>
      </c>
      <c r="N134" s="7">
        <v>6935</v>
      </c>
      <c r="O134" s="226" t="s">
        <v>237</v>
      </c>
    </row>
    <row r="135" spans="1:15" x14ac:dyDescent="0.25">
      <c r="A135" s="312" t="s">
        <v>224</v>
      </c>
      <c r="B135" s="9">
        <v>102</v>
      </c>
      <c r="C135" s="9">
        <v>168</v>
      </c>
      <c r="D135" s="9">
        <v>286</v>
      </c>
      <c r="E135" s="9">
        <v>423</v>
      </c>
      <c r="F135" s="9">
        <v>702</v>
      </c>
      <c r="G135" s="9">
        <v>528</v>
      </c>
      <c r="H135" s="9">
        <v>812</v>
      </c>
      <c r="I135" s="10">
        <v>2364</v>
      </c>
      <c r="J135" s="9">
        <v>765</v>
      </c>
      <c r="K135" s="9">
        <v>331</v>
      </c>
      <c r="L135" s="9">
        <v>346</v>
      </c>
      <c r="M135" s="9">
        <v>108</v>
      </c>
      <c r="N135" s="10">
        <v>6935</v>
      </c>
      <c r="O135" s="227" t="s">
        <v>238</v>
      </c>
    </row>
    <row r="136" spans="1:15" x14ac:dyDescent="0.25">
      <c r="A136" s="309" t="s">
        <v>225</v>
      </c>
      <c r="B136" s="6">
        <v>136</v>
      </c>
      <c r="C136" s="6">
        <v>264</v>
      </c>
      <c r="D136" s="6">
        <v>420</v>
      </c>
      <c r="E136" s="6">
        <v>291</v>
      </c>
      <c r="F136" s="6">
        <v>625</v>
      </c>
      <c r="G136" s="6">
        <v>266</v>
      </c>
      <c r="H136" s="6">
        <v>310</v>
      </c>
      <c r="I136" s="6">
        <v>549</v>
      </c>
      <c r="J136" s="6">
        <v>466</v>
      </c>
      <c r="K136" s="6">
        <v>506</v>
      </c>
      <c r="L136" s="6">
        <v>181</v>
      </c>
      <c r="M136" s="6">
        <v>191</v>
      </c>
      <c r="N136" s="7">
        <v>4205</v>
      </c>
      <c r="O136" s="226" t="s">
        <v>239</v>
      </c>
    </row>
    <row r="137" spans="1:15" x14ac:dyDescent="0.25">
      <c r="A137" s="312" t="s">
        <v>278</v>
      </c>
      <c r="B137" s="9">
        <v>2</v>
      </c>
      <c r="C137" s="9">
        <v>70</v>
      </c>
      <c r="D137" s="9">
        <v>118</v>
      </c>
      <c r="E137" s="9">
        <v>64</v>
      </c>
      <c r="F137" s="9">
        <v>137</v>
      </c>
      <c r="G137" s="9">
        <v>10</v>
      </c>
      <c r="H137" s="9">
        <v>69</v>
      </c>
      <c r="I137" s="9">
        <v>41</v>
      </c>
      <c r="J137" s="9">
        <v>46</v>
      </c>
      <c r="K137" s="9">
        <v>55</v>
      </c>
      <c r="L137" s="9">
        <v>4</v>
      </c>
      <c r="M137" s="9">
        <v>37</v>
      </c>
      <c r="N137" s="9">
        <v>653</v>
      </c>
      <c r="O137" s="227" t="s">
        <v>289</v>
      </c>
    </row>
    <row r="138" spans="1:15" x14ac:dyDescent="0.25">
      <c r="A138" s="312" t="s">
        <v>226</v>
      </c>
      <c r="B138" s="9">
        <v>134</v>
      </c>
      <c r="C138" s="9">
        <v>194</v>
      </c>
      <c r="D138" s="9">
        <v>302</v>
      </c>
      <c r="E138" s="9">
        <v>227</v>
      </c>
      <c r="F138" s="9">
        <v>488</v>
      </c>
      <c r="G138" s="9">
        <v>256</v>
      </c>
      <c r="H138" s="9">
        <v>241</v>
      </c>
      <c r="I138" s="9">
        <v>508</v>
      </c>
      <c r="J138" s="9">
        <v>420</v>
      </c>
      <c r="K138" s="9">
        <v>451</v>
      </c>
      <c r="L138" s="9">
        <v>177</v>
      </c>
      <c r="M138" s="9">
        <v>154</v>
      </c>
      <c r="N138" s="10">
        <v>3552</v>
      </c>
      <c r="O138" s="227" t="s">
        <v>240</v>
      </c>
    </row>
    <row r="139" spans="1:15" x14ac:dyDescent="0.25">
      <c r="A139" s="309" t="s">
        <v>279</v>
      </c>
      <c r="B139" s="6">
        <v>0</v>
      </c>
      <c r="C139" s="6">
        <v>0</v>
      </c>
      <c r="D139" s="6">
        <v>0</v>
      </c>
      <c r="E139" s="6">
        <v>8</v>
      </c>
      <c r="F139" s="6">
        <v>240</v>
      </c>
      <c r="G139" s="6">
        <v>264</v>
      </c>
      <c r="H139" s="6">
        <v>150</v>
      </c>
      <c r="I139" s="6">
        <v>135</v>
      </c>
      <c r="J139" s="6">
        <v>78</v>
      </c>
      <c r="K139" s="6">
        <v>111</v>
      </c>
      <c r="L139" s="6">
        <v>62</v>
      </c>
      <c r="M139" s="6">
        <v>122</v>
      </c>
      <c r="N139" s="7">
        <v>1170</v>
      </c>
      <c r="O139" s="226" t="s">
        <v>290</v>
      </c>
    </row>
    <row r="140" spans="1:15" x14ac:dyDescent="0.25">
      <c r="A140" s="312" t="s">
        <v>280</v>
      </c>
      <c r="B140" s="9">
        <v>0</v>
      </c>
      <c r="C140" s="9">
        <v>0</v>
      </c>
      <c r="D140" s="9">
        <v>0</v>
      </c>
      <c r="E140" s="9">
        <v>8</v>
      </c>
      <c r="F140" s="9">
        <v>240</v>
      </c>
      <c r="G140" s="9">
        <v>264</v>
      </c>
      <c r="H140" s="9">
        <v>150</v>
      </c>
      <c r="I140" s="9">
        <v>135</v>
      </c>
      <c r="J140" s="9">
        <v>78</v>
      </c>
      <c r="K140" s="9">
        <v>111</v>
      </c>
      <c r="L140" s="9">
        <v>62</v>
      </c>
      <c r="M140" s="9">
        <v>122</v>
      </c>
      <c r="N140" s="10">
        <v>1170</v>
      </c>
      <c r="O140" s="227" t="s">
        <v>291</v>
      </c>
    </row>
    <row r="141" spans="1:15" x14ac:dyDescent="0.25">
      <c r="A141" s="309" t="s">
        <v>227</v>
      </c>
      <c r="B141" s="7">
        <v>4800</v>
      </c>
      <c r="C141" s="7">
        <v>12900</v>
      </c>
      <c r="D141" s="7">
        <v>31300</v>
      </c>
      <c r="E141" s="7">
        <v>43402</v>
      </c>
      <c r="F141" s="7">
        <v>34300</v>
      </c>
      <c r="G141" s="7">
        <v>26000</v>
      </c>
      <c r="H141" s="7">
        <v>23800</v>
      </c>
      <c r="I141" s="7">
        <v>28400</v>
      </c>
      <c r="J141" s="7">
        <v>33900</v>
      </c>
      <c r="K141" s="7">
        <v>27150</v>
      </c>
      <c r="L141" s="7">
        <v>9500</v>
      </c>
      <c r="M141" s="7">
        <v>6150</v>
      </c>
      <c r="N141" s="7">
        <v>281602</v>
      </c>
      <c r="O141" s="226" t="s">
        <v>241</v>
      </c>
    </row>
    <row r="142" spans="1:15" x14ac:dyDescent="0.25">
      <c r="A142" s="312" t="s">
        <v>228</v>
      </c>
      <c r="B142" s="10">
        <v>4800</v>
      </c>
      <c r="C142" s="10">
        <v>12900</v>
      </c>
      <c r="D142" s="10">
        <v>31300</v>
      </c>
      <c r="E142" s="10">
        <v>43402</v>
      </c>
      <c r="F142" s="10">
        <v>34300</v>
      </c>
      <c r="G142" s="10">
        <v>26000</v>
      </c>
      <c r="H142" s="10">
        <v>23800</v>
      </c>
      <c r="I142" s="10">
        <v>28400</v>
      </c>
      <c r="J142" s="10">
        <v>33900</v>
      </c>
      <c r="K142" s="10">
        <v>27150</v>
      </c>
      <c r="L142" s="10">
        <v>9500</v>
      </c>
      <c r="M142" s="10">
        <v>6150</v>
      </c>
      <c r="N142" s="10">
        <v>281602</v>
      </c>
      <c r="O142" s="227" t="s">
        <v>242</v>
      </c>
    </row>
    <row r="143" spans="1:15" x14ac:dyDescent="0.25">
      <c r="A143" s="309" t="s">
        <v>229</v>
      </c>
      <c r="B143" s="6">
        <v>7</v>
      </c>
      <c r="C143" s="6">
        <v>163</v>
      </c>
      <c r="D143" s="6">
        <v>81</v>
      </c>
      <c r="E143" s="6">
        <v>54</v>
      </c>
      <c r="F143" s="6">
        <v>431</v>
      </c>
      <c r="G143" s="6">
        <v>584</v>
      </c>
      <c r="H143" s="6">
        <v>367</v>
      </c>
      <c r="I143" s="7">
        <v>15231</v>
      </c>
      <c r="J143" s="7">
        <v>2705</v>
      </c>
      <c r="K143" s="7">
        <v>2289</v>
      </c>
      <c r="L143" s="6">
        <v>18</v>
      </c>
      <c r="M143" s="6">
        <v>4</v>
      </c>
      <c r="N143" s="7">
        <v>21934</v>
      </c>
      <c r="O143" s="226" t="s">
        <v>243</v>
      </c>
    </row>
    <row r="144" spans="1:15" x14ac:dyDescent="0.25">
      <c r="A144" s="312" t="s">
        <v>230</v>
      </c>
      <c r="B144" s="9">
        <v>7</v>
      </c>
      <c r="C144" s="9">
        <v>163</v>
      </c>
      <c r="D144" s="9">
        <v>81</v>
      </c>
      <c r="E144" s="9">
        <v>54</v>
      </c>
      <c r="F144" s="9">
        <v>431</v>
      </c>
      <c r="G144" s="9">
        <v>584</v>
      </c>
      <c r="H144" s="9">
        <v>367</v>
      </c>
      <c r="I144" s="9">
        <v>531</v>
      </c>
      <c r="J144" s="9">
        <v>555</v>
      </c>
      <c r="K144" s="9">
        <v>279</v>
      </c>
      <c r="L144" s="9">
        <v>18</v>
      </c>
      <c r="M144" s="9">
        <v>4</v>
      </c>
      <c r="N144" s="10">
        <v>3074</v>
      </c>
      <c r="O144" s="227" t="s">
        <v>244</v>
      </c>
    </row>
    <row r="145" spans="1:18" x14ac:dyDescent="0.25">
      <c r="A145" s="312" t="s">
        <v>353</v>
      </c>
      <c r="B145" s="9">
        <v>0</v>
      </c>
      <c r="C145" s="9">
        <v>0</v>
      </c>
      <c r="D145" s="9">
        <v>0</v>
      </c>
      <c r="E145" s="9">
        <v>0</v>
      </c>
      <c r="F145" s="9">
        <v>0</v>
      </c>
      <c r="G145" s="9">
        <v>0</v>
      </c>
      <c r="H145" s="9">
        <v>0</v>
      </c>
      <c r="I145" s="10">
        <v>14700</v>
      </c>
      <c r="J145" s="10">
        <v>2150</v>
      </c>
      <c r="K145" s="10">
        <v>2010</v>
      </c>
      <c r="L145" s="17"/>
      <c r="M145" s="9">
        <v>0</v>
      </c>
      <c r="N145" s="10">
        <v>18860</v>
      </c>
      <c r="O145" s="227" t="s">
        <v>358</v>
      </c>
    </row>
    <row r="146" spans="1:18" x14ac:dyDescent="0.25">
      <c r="A146" s="309" t="s">
        <v>231</v>
      </c>
      <c r="B146" s="6">
        <v>442</v>
      </c>
      <c r="C146" s="6">
        <v>474</v>
      </c>
      <c r="D146" s="7">
        <v>1575</v>
      </c>
      <c r="E146" s="7">
        <v>4097</v>
      </c>
      <c r="F146" s="7">
        <v>4599</v>
      </c>
      <c r="G146" s="7">
        <v>3591</v>
      </c>
      <c r="H146" s="7">
        <v>4734</v>
      </c>
      <c r="I146" s="7">
        <v>5912</v>
      </c>
      <c r="J146" s="7">
        <v>4484</v>
      </c>
      <c r="K146" s="7">
        <v>3957</v>
      </c>
      <c r="L146" s="6">
        <v>822</v>
      </c>
      <c r="M146" s="6">
        <v>792</v>
      </c>
      <c r="N146" s="7">
        <v>35479</v>
      </c>
      <c r="O146" s="226" t="s">
        <v>245</v>
      </c>
    </row>
    <row r="147" spans="1:18" x14ac:dyDescent="0.25">
      <c r="A147" s="312" t="s">
        <v>307</v>
      </c>
      <c r="B147" s="9">
        <v>103</v>
      </c>
      <c r="C147" s="9">
        <v>104</v>
      </c>
      <c r="D147" s="9">
        <v>187</v>
      </c>
      <c r="E147" s="9">
        <v>387</v>
      </c>
      <c r="F147" s="9">
        <v>453</v>
      </c>
      <c r="G147" s="9">
        <v>426</v>
      </c>
      <c r="H147" s="9">
        <v>557</v>
      </c>
      <c r="I147" s="9">
        <v>744</v>
      </c>
      <c r="J147" s="9">
        <v>640</v>
      </c>
      <c r="K147" s="9">
        <v>389</v>
      </c>
      <c r="L147" s="9">
        <v>0</v>
      </c>
      <c r="M147" s="9">
        <v>79</v>
      </c>
      <c r="N147" s="10">
        <v>4069</v>
      </c>
      <c r="O147" s="227" t="s">
        <v>309</v>
      </c>
    </row>
    <row r="148" spans="1:18" x14ac:dyDescent="0.25">
      <c r="A148" s="312" t="s">
        <v>354</v>
      </c>
      <c r="B148" s="9">
        <v>339</v>
      </c>
      <c r="C148" s="9">
        <v>370</v>
      </c>
      <c r="D148" s="10">
        <v>1388</v>
      </c>
      <c r="E148" s="10">
        <v>3710</v>
      </c>
      <c r="F148" s="10">
        <v>4146</v>
      </c>
      <c r="G148" s="10">
        <v>3165</v>
      </c>
      <c r="H148" s="10">
        <v>4177</v>
      </c>
      <c r="I148" s="10">
        <v>5168</v>
      </c>
      <c r="J148" s="10">
        <v>3844</v>
      </c>
      <c r="K148" s="10">
        <v>3568</v>
      </c>
      <c r="L148" s="9">
        <v>822</v>
      </c>
      <c r="M148" s="9">
        <v>713</v>
      </c>
      <c r="N148" s="10">
        <v>31410</v>
      </c>
      <c r="O148" s="227" t="s">
        <v>246</v>
      </c>
    </row>
    <row r="149" spans="1:18" x14ac:dyDescent="0.25">
      <c r="A149" s="309" t="s">
        <v>233</v>
      </c>
      <c r="B149" s="6">
        <v>126</v>
      </c>
      <c r="C149" s="6">
        <v>268</v>
      </c>
      <c r="D149" s="6">
        <v>373</v>
      </c>
      <c r="E149" s="6">
        <v>458</v>
      </c>
      <c r="F149" s="7">
        <v>1420</v>
      </c>
      <c r="G149" s="7">
        <v>2015</v>
      </c>
      <c r="H149" s="7">
        <v>3730</v>
      </c>
      <c r="I149" s="7">
        <v>6460</v>
      </c>
      <c r="J149" s="7">
        <v>2902</v>
      </c>
      <c r="K149" s="6">
        <v>407</v>
      </c>
      <c r="L149" s="6">
        <v>153</v>
      </c>
      <c r="M149" s="6">
        <v>23</v>
      </c>
      <c r="N149" s="7">
        <v>18335</v>
      </c>
      <c r="O149" s="226" t="s">
        <v>247</v>
      </c>
    </row>
    <row r="150" spans="1:18" x14ac:dyDescent="0.25">
      <c r="A150" s="312" t="s">
        <v>355</v>
      </c>
      <c r="B150" s="9">
        <v>24</v>
      </c>
      <c r="C150" s="9">
        <v>51</v>
      </c>
      <c r="D150" s="9">
        <v>65</v>
      </c>
      <c r="E150" s="9">
        <v>150</v>
      </c>
      <c r="F150" s="9">
        <v>267</v>
      </c>
      <c r="G150" s="9">
        <v>559</v>
      </c>
      <c r="H150" s="9">
        <v>712</v>
      </c>
      <c r="I150" s="10">
        <v>1450</v>
      </c>
      <c r="J150" s="9">
        <v>622</v>
      </c>
      <c r="K150" s="9">
        <v>215</v>
      </c>
      <c r="L150" s="9">
        <v>13</v>
      </c>
      <c r="M150" s="9">
        <v>9</v>
      </c>
      <c r="N150" s="10">
        <v>4137</v>
      </c>
      <c r="O150" s="227" t="s">
        <v>249</v>
      </c>
    </row>
    <row r="151" spans="1:18" x14ac:dyDescent="0.25">
      <c r="A151" s="312" t="s">
        <v>236</v>
      </c>
      <c r="B151" s="9">
        <v>47</v>
      </c>
      <c r="C151" s="9">
        <v>81</v>
      </c>
      <c r="D151" s="9">
        <v>79</v>
      </c>
      <c r="E151" s="9">
        <v>80</v>
      </c>
      <c r="F151" s="9">
        <v>245</v>
      </c>
      <c r="G151" s="9">
        <v>417</v>
      </c>
      <c r="H151" s="9">
        <v>654</v>
      </c>
      <c r="I151" s="10">
        <v>1248</v>
      </c>
      <c r="J151" s="9">
        <v>406</v>
      </c>
      <c r="K151" s="9">
        <v>0</v>
      </c>
      <c r="L151" s="9">
        <v>114</v>
      </c>
      <c r="M151" s="9">
        <v>5</v>
      </c>
      <c r="N151" s="10">
        <v>3376</v>
      </c>
      <c r="O151" s="227" t="s">
        <v>250</v>
      </c>
    </row>
    <row r="152" spans="1:18" x14ac:dyDescent="0.25">
      <c r="A152" s="312" t="s">
        <v>234</v>
      </c>
      <c r="B152" s="9">
        <v>37</v>
      </c>
      <c r="C152" s="9">
        <v>84</v>
      </c>
      <c r="D152" s="9">
        <v>137</v>
      </c>
      <c r="E152" s="9">
        <v>118</v>
      </c>
      <c r="F152" s="9">
        <v>474</v>
      </c>
      <c r="G152" s="9">
        <v>504</v>
      </c>
      <c r="H152" s="10">
        <v>1209</v>
      </c>
      <c r="I152" s="10">
        <v>2260</v>
      </c>
      <c r="J152" s="10">
        <v>1046</v>
      </c>
      <c r="K152" s="9">
        <v>0</v>
      </c>
      <c r="L152" s="9">
        <v>0</v>
      </c>
      <c r="M152" s="9">
        <v>0</v>
      </c>
      <c r="N152" s="10">
        <v>5869</v>
      </c>
      <c r="O152" s="227" t="s">
        <v>359</v>
      </c>
    </row>
    <row r="153" spans="1:18" x14ac:dyDescent="0.25">
      <c r="A153" s="312" t="s">
        <v>292</v>
      </c>
      <c r="B153" s="9">
        <v>18</v>
      </c>
      <c r="C153" s="9">
        <v>52</v>
      </c>
      <c r="D153" s="9">
        <v>92</v>
      </c>
      <c r="E153" s="9">
        <v>110</v>
      </c>
      <c r="F153" s="9">
        <v>434</v>
      </c>
      <c r="G153" s="9">
        <v>535</v>
      </c>
      <c r="H153" s="10">
        <v>1155</v>
      </c>
      <c r="I153" s="10">
        <v>1502</v>
      </c>
      <c r="J153" s="9">
        <v>828</v>
      </c>
      <c r="K153" s="9">
        <v>192</v>
      </c>
      <c r="L153" s="9">
        <v>26</v>
      </c>
      <c r="M153" s="9">
        <v>9</v>
      </c>
      <c r="N153" s="10">
        <v>4953</v>
      </c>
      <c r="O153" s="227" t="s">
        <v>293</v>
      </c>
    </row>
    <row r="155" spans="1:18" x14ac:dyDescent="0.25">
      <c r="A155" s="309"/>
      <c r="B155" s="7"/>
      <c r="C155" s="7"/>
      <c r="D155" s="7"/>
      <c r="E155" s="7"/>
      <c r="F155" s="7"/>
      <c r="G155" s="7"/>
      <c r="H155" s="7"/>
      <c r="I155" s="7"/>
      <c r="J155" s="7"/>
      <c r="K155" s="7"/>
      <c r="L155" s="7"/>
      <c r="M155" s="7"/>
      <c r="N155" s="7"/>
      <c r="O155" s="226"/>
    </row>
    <row r="156" spans="1:18" x14ac:dyDescent="0.25">
      <c r="A156" s="309"/>
      <c r="B156" s="7"/>
      <c r="C156" s="7"/>
      <c r="D156" s="7"/>
      <c r="E156" s="7"/>
      <c r="F156" s="7"/>
      <c r="G156" s="7"/>
      <c r="H156" s="7"/>
      <c r="I156" s="7"/>
      <c r="J156" s="7"/>
      <c r="K156" s="7"/>
      <c r="L156" s="7"/>
      <c r="M156" s="7"/>
      <c r="N156" s="7"/>
      <c r="O156" s="226"/>
    </row>
    <row r="157" spans="1:18" x14ac:dyDescent="0.25">
      <c r="A157" s="309" t="s">
        <v>356</v>
      </c>
      <c r="B157" s="17"/>
      <c r="C157" s="17"/>
      <c r="D157" s="17"/>
      <c r="E157" s="17"/>
      <c r="F157" s="17"/>
      <c r="G157" s="17"/>
      <c r="H157" s="17"/>
      <c r="I157" s="17"/>
      <c r="J157" s="17"/>
      <c r="K157" s="17"/>
      <c r="L157" s="17"/>
      <c r="M157" s="17"/>
      <c r="N157" s="7"/>
      <c r="O157" s="226" t="s">
        <v>360</v>
      </c>
    </row>
    <row r="158" spans="1:18" x14ac:dyDescent="0.25">
      <c r="A158" s="312" t="s">
        <v>357</v>
      </c>
      <c r="B158" s="10">
        <v>29464</v>
      </c>
      <c r="C158" s="10">
        <v>59064</v>
      </c>
      <c r="D158" s="10">
        <v>120197</v>
      </c>
      <c r="E158" s="10">
        <v>112287</v>
      </c>
      <c r="F158" s="10">
        <v>114617</v>
      </c>
      <c r="G158" s="10">
        <v>89426</v>
      </c>
      <c r="H158" s="10">
        <v>95242</v>
      </c>
      <c r="I158" s="10">
        <v>136854</v>
      </c>
      <c r="J158" s="10">
        <v>113674</v>
      </c>
      <c r="K158" s="10">
        <v>69107</v>
      </c>
      <c r="L158" s="10">
        <v>101191</v>
      </c>
      <c r="M158" s="10">
        <v>59030</v>
      </c>
      <c r="N158" s="7">
        <v>1100153</v>
      </c>
      <c r="O158" s="226" t="s">
        <v>361</v>
      </c>
    </row>
    <row r="159" spans="1:18" x14ac:dyDescent="0.25">
      <c r="A159" s="298"/>
      <c r="B159" s="1"/>
      <c r="C159" s="1"/>
      <c r="D159" s="1"/>
      <c r="E159" s="1"/>
      <c r="F159" s="1"/>
      <c r="G159" s="1"/>
      <c r="H159" s="1"/>
      <c r="I159" s="1"/>
      <c r="J159" s="1"/>
      <c r="K159" s="1"/>
      <c r="L159" s="1"/>
      <c r="M159" s="1"/>
      <c r="N159" s="1"/>
      <c r="O159" s="224"/>
    </row>
    <row r="160" spans="1:18" x14ac:dyDescent="0.25">
      <c r="A160" s="299" t="s">
        <v>252</v>
      </c>
      <c r="B160" s="3"/>
      <c r="C160" s="3"/>
      <c r="D160" s="3"/>
      <c r="E160" s="3"/>
      <c r="F160" s="3"/>
      <c r="G160" s="3"/>
      <c r="H160" s="3"/>
      <c r="I160" s="3"/>
      <c r="J160" s="3"/>
      <c r="K160" s="3"/>
      <c r="L160" s="3"/>
      <c r="M160" s="3"/>
      <c r="N160" s="3"/>
      <c r="O160" s="475" t="s">
        <v>595</v>
      </c>
      <c r="P160" s="476"/>
      <c r="Q160" s="476"/>
      <c r="R160" s="476"/>
    </row>
    <row r="161" spans="1:15" x14ac:dyDescent="0.25">
      <c r="A161" s="298"/>
      <c r="B161" s="1"/>
      <c r="C161" s="1"/>
      <c r="D161" s="1"/>
      <c r="E161" s="1"/>
      <c r="F161" s="1"/>
      <c r="G161" s="1"/>
      <c r="H161" s="1"/>
      <c r="I161" s="1"/>
      <c r="J161" s="1"/>
      <c r="K161" s="1"/>
      <c r="L161" s="1"/>
      <c r="M161" s="1"/>
      <c r="N161" s="1"/>
      <c r="O161" s="224"/>
    </row>
  </sheetData>
  <mergeCells count="4">
    <mergeCell ref="A1:O1"/>
    <mergeCell ref="A2:O2"/>
    <mergeCell ref="O5:O6"/>
    <mergeCell ref="O160:R160"/>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0"/>
  <sheetViews>
    <sheetView workbookViewId="0">
      <selection activeCell="J5" sqref="J5"/>
    </sheetView>
  </sheetViews>
  <sheetFormatPr defaultRowHeight="13.2" x14ac:dyDescent="0.25"/>
  <cols>
    <col min="1" max="1" width="35.77734375" style="297" customWidth="1"/>
    <col min="10" max="10" width="11.21875" bestFit="1" customWidth="1"/>
    <col min="15" max="15" width="45.21875" style="223" bestFit="1" customWidth="1"/>
  </cols>
  <sheetData>
    <row r="1" spans="1:15" s="156" customFormat="1" ht="15.6" x14ac:dyDescent="0.25">
      <c r="A1" s="471" t="s">
        <v>937</v>
      </c>
      <c r="B1" s="471"/>
      <c r="C1" s="471"/>
      <c r="D1" s="471"/>
      <c r="E1" s="471"/>
      <c r="F1" s="471"/>
      <c r="G1" s="471"/>
      <c r="H1" s="471"/>
      <c r="I1" s="471"/>
      <c r="J1" s="471"/>
      <c r="K1" s="471"/>
      <c r="L1" s="471"/>
      <c r="M1" s="471"/>
      <c r="N1" s="471"/>
      <c r="O1" s="471"/>
    </row>
    <row r="2" spans="1:15" s="156" customFormat="1" ht="13.8" thickBot="1" x14ac:dyDescent="0.3">
      <c r="A2" s="482" t="s">
        <v>376</v>
      </c>
      <c r="B2" s="482"/>
      <c r="C2" s="482"/>
      <c r="D2" s="482"/>
      <c r="E2" s="482"/>
      <c r="F2" s="482"/>
      <c r="G2" s="482"/>
      <c r="H2" s="482"/>
      <c r="I2" s="482"/>
      <c r="J2" s="482"/>
      <c r="K2" s="482"/>
      <c r="L2" s="482"/>
      <c r="M2" s="482"/>
      <c r="N2" s="482"/>
      <c r="O2" s="482"/>
    </row>
    <row r="3" spans="1:15" s="288" customFormat="1" ht="15.6" x14ac:dyDescent="0.25">
      <c r="A3" s="293" t="s">
        <v>1</v>
      </c>
      <c r="B3" s="288" t="s">
        <v>419</v>
      </c>
      <c r="C3" s="288" t="s">
        <v>420</v>
      </c>
      <c r="D3" s="288" t="s">
        <v>421</v>
      </c>
      <c r="E3" s="288" t="s">
        <v>422</v>
      </c>
      <c r="F3" s="288" t="s">
        <v>423</v>
      </c>
      <c r="G3" s="288" t="s">
        <v>424</v>
      </c>
      <c r="H3" s="288" t="s">
        <v>425</v>
      </c>
      <c r="I3" s="288" t="s">
        <v>426</v>
      </c>
      <c r="J3" s="288" t="s">
        <v>427</v>
      </c>
      <c r="K3" s="288" t="s">
        <v>428</v>
      </c>
      <c r="L3" s="288" t="s">
        <v>429</v>
      </c>
      <c r="M3" s="288" t="s">
        <v>430</v>
      </c>
      <c r="N3" s="288" t="s">
        <v>431</v>
      </c>
      <c r="O3" s="485" t="s">
        <v>40</v>
      </c>
    </row>
    <row r="4" spans="1:15" s="306" customFormat="1" ht="13.95" customHeight="1" x14ac:dyDescent="0.25">
      <c r="A4" s="307"/>
      <c r="B4" s="306" t="s">
        <v>432</v>
      </c>
      <c r="C4" s="306" t="s">
        <v>433</v>
      </c>
      <c r="D4" s="306" t="s">
        <v>434</v>
      </c>
      <c r="E4" s="306" t="s">
        <v>435</v>
      </c>
      <c r="F4" s="306" t="s">
        <v>436</v>
      </c>
      <c r="G4" s="306" t="s">
        <v>437</v>
      </c>
      <c r="H4" s="306" t="s">
        <v>438</v>
      </c>
      <c r="I4" s="306" t="s">
        <v>439</v>
      </c>
      <c r="J4" s="306" t="s">
        <v>440</v>
      </c>
      <c r="K4" s="306" t="s">
        <v>942</v>
      </c>
      <c r="L4" s="306" t="s">
        <v>441</v>
      </c>
      <c r="M4" s="306" t="s">
        <v>442</v>
      </c>
      <c r="N4" s="306" t="s">
        <v>443</v>
      </c>
      <c r="O4" s="486"/>
    </row>
    <row r="5" spans="1:15" s="156" customFormat="1" x14ac:dyDescent="0.25">
      <c r="A5" s="294" t="s">
        <v>370</v>
      </c>
      <c r="B5" s="7">
        <v>124701</v>
      </c>
      <c r="C5" s="7">
        <v>46288</v>
      </c>
      <c r="D5" s="7">
        <v>76876</v>
      </c>
      <c r="E5" s="7">
        <v>143736</v>
      </c>
      <c r="F5" s="7">
        <v>200594</v>
      </c>
      <c r="G5" s="7">
        <v>158198</v>
      </c>
      <c r="H5" s="7">
        <v>240093</v>
      </c>
      <c r="I5" s="7">
        <v>285155</v>
      </c>
      <c r="J5" s="7">
        <v>218483</v>
      </c>
      <c r="K5" s="7">
        <v>164206</v>
      </c>
      <c r="L5" s="7">
        <v>50313</v>
      </c>
      <c r="M5" s="7">
        <v>51004</v>
      </c>
      <c r="N5" s="7">
        <v>1759647</v>
      </c>
      <c r="O5" s="226" t="s">
        <v>373</v>
      </c>
    </row>
    <row r="6" spans="1:15" s="32" customFormat="1" ht="13.95" customHeight="1" x14ac:dyDescent="0.25">
      <c r="A6" s="295"/>
      <c r="O6" s="292"/>
    </row>
    <row r="7" spans="1:15" x14ac:dyDescent="0.25">
      <c r="A7" s="294" t="s">
        <v>2</v>
      </c>
      <c r="B7" s="6">
        <v>521</v>
      </c>
      <c r="C7" s="6">
        <v>446</v>
      </c>
      <c r="D7" s="6">
        <v>669</v>
      </c>
      <c r="E7" s="7">
        <v>1533</v>
      </c>
      <c r="F7" s="7">
        <v>1405</v>
      </c>
      <c r="G7" s="7">
        <v>1266</v>
      </c>
      <c r="H7" s="7">
        <v>1363</v>
      </c>
      <c r="I7" s="7">
        <v>1027</v>
      </c>
      <c r="J7" s="6">
        <v>720</v>
      </c>
      <c r="K7" s="6">
        <v>764</v>
      </c>
      <c r="L7" s="6">
        <v>250</v>
      </c>
      <c r="M7" s="6">
        <v>133</v>
      </c>
      <c r="N7" s="7">
        <v>10097</v>
      </c>
      <c r="O7" s="226" t="s">
        <v>41</v>
      </c>
    </row>
    <row r="8" spans="1:15" x14ac:dyDescent="0.25">
      <c r="A8" s="296" t="s">
        <v>3</v>
      </c>
      <c r="B8" s="9">
        <v>336</v>
      </c>
      <c r="C8" s="9">
        <v>235</v>
      </c>
      <c r="D8" s="9">
        <v>305</v>
      </c>
      <c r="E8" s="9">
        <v>986</v>
      </c>
      <c r="F8" s="9">
        <v>642</v>
      </c>
      <c r="G8" s="9">
        <v>694</v>
      </c>
      <c r="H8" s="9">
        <v>944</v>
      </c>
      <c r="I8" s="10">
        <v>1027</v>
      </c>
      <c r="J8" s="9">
        <v>720</v>
      </c>
      <c r="K8" s="9">
        <v>764</v>
      </c>
      <c r="L8" s="9">
        <v>250</v>
      </c>
      <c r="M8" s="9">
        <v>133</v>
      </c>
      <c r="N8" s="10">
        <v>7036</v>
      </c>
      <c r="O8" s="300" t="s">
        <v>42</v>
      </c>
    </row>
    <row r="9" spans="1:15" x14ac:dyDescent="0.25">
      <c r="A9" s="296" t="s">
        <v>4</v>
      </c>
      <c r="B9" s="9">
        <v>185</v>
      </c>
      <c r="C9" s="9">
        <v>211</v>
      </c>
      <c r="D9" s="9">
        <v>364</v>
      </c>
      <c r="E9" s="9">
        <v>547</v>
      </c>
      <c r="F9" s="9">
        <v>763</v>
      </c>
      <c r="G9" s="9">
        <v>572</v>
      </c>
      <c r="H9" s="9">
        <v>419</v>
      </c>
      <c r="I9" s="9">
        <v>0</v>
      </c>
      <c r="J9" s="9">
        <v>0</v>
      </c>
      <c r="K9" s="9">
        <v>0</v>
      </c>
      <c r="L9" s="9">
        <v>0</v>
      </c>
      <c r="M9" s="9">
        <v>0</v>
      </c>
      <c r="N9" s="10">
        <v>3061</v>
      </c>
      <c r="O9" s="300" t="s">
        <v>43</v>
      </c>
    </row>
    <row r="10" spans="1:15" x14ac:dyDescent="0.25">
      <c r="A10" s="294" t="s">
        <v>5</v>
      </c>
      <c r="B10" s="6">
        <v>289</v>
      </c>
      <c r="C10" s="6">
        <v>40</v>
      </c>
      <c r="D10" s="6">
        <v>245</v>
      </c>
      <c r="E10" s="6">
        <v>552</v>
      </c>
      <c r="F10" s="6">
        <v>503</v>
      </c>
      <c r="G10" s="6">
        <v>395</v>
      </c>
      <c r="H10" s="6">
        <v>183</v>
      </c>
      <c r="I10" s="6">
        <v>240</v>
      </c>
      <c r="J10" s="6">
        <v>155</v>
      </c>
      <c r="K10" s="6">
        <v>718</v>
      </c>
      <c r="L10" s="6">
        <v>230</v>
      </c>
      <c r="M10" s="6">
        <v>119</v>
      </c>
      <c r="N10" s="7">
        <v>3669</v>
      </c>
      <c r="O10" s="238" t="s">
        <v>44</v>
      </c>
    </row>
    <row r="11" spans="1:15" x14ac:dyDescent="0.25">
      <c r="A11" s="296" t="s">
        <v>310</v>
      </c>
      <c r="B11" s="9">
        <v>131</v>
      </c>
      <c r="C11" s="9">
        <v>6</v>
      </c>
      <c r="D11" s="9">
        <v>204</v>
      </c>
      <c r="E11" s="9">
        <v>269</v>
      </c>
      <c r="F11" s="9">
        <v>276</v>
      </c>
      <c r="G11" s="9">
        <v>278</v>
      </c>
      <c r="H11" s="9">
        <v>119</v>
      </c>
      <c r="I11" s="9">
        <v>106</v>
      </c>
      <c r="J11" s="9">
        <v>46</v>
      </c>
      <c r="K11" s="9">
        <v>195</v>
      </c>
      <c r="L11" s="9">
        <v>13</v>
      </c>
      <c r="M11" s="9">
        <v>0</v>
      </c>
      <c r="N11" s="10">
        <v>1643</v>
      </c>
      <c r="O11" s="300" t="s">
        <v>320</v>
      </c>
    </row>
    <row r="12" spans="1:15" x14ac:dyDescent="0.25">
      <c r="A12" s="296" t="s">
        <v>7</v>
      </c>
      <c r="B12" s="9">
        <v>158</v>
      </c>
      <c r="C12" s="9">
        <v>34</v>
      </c>
      <c r="D12" s="9">
        <v>41</v>
      </c>
      <c r="E12" s="9">
        <v>283</v>
      </c>
      <c r="F12" s="9">
        <v>227</v>
      </c>
      <c r="G12" s="9">
        <v>117</v>
      </c>
      <c r="H12" s="9">
        <v>64</v>
      </c>
      <c r="I12" s="9">
        <v>134</v>
      </c>
      <c r="J12" s="9">
        <v>109</v>
      </c>
      <c r="K12" s="9">
        <v>523</v>
      </c>
      <c r="L12" s="9">
        <v>217</v>
      </c>
      <c r="M12" s="9">
        <v>119</v>
      </c>
      <c r="N12" s="10">
        <v>2026</v>
      </c>
      <c r="O12" s="300" t="s">
        <v>46</v>
      </c>
    </row>
    <row r="13" spans="1:15" x14ac:dyDescent="0.25">
      <c r="A13" s="294" t="s">
        <v>8</v>
      </c>
      <c r="B13" s="6">
        <v>134</v>
      </c>
      <c r="C13" s="6">
        <v>113</v>
      </c>
      <c r="D13" s="6">
        <v>132</v>
      </c>
      <c r="E13" s="6">
        <v>327</v>
      </c>
      <c r="F13" s="6">
        <v>691</v>
      </c>
      <c r="G13" s="6">
        <v>480</v>
      </c>
      <c r="H13" s="6">
        <v>623</v>
      </c>
      <c r="I13" s="6">
        <v>717</v>
      </c>
      <c r="J13" s="6">
        <v>542</v>
      </c>
      <c r="K13" s="6">
        <v>326</v>
      </c>
      <c r="L13" s="6">
        <v>118</v>
      </c>
      <c r="M13" s="6">
        <v>52</v>
      </c>
      <c r="N13" s="7">
        <v>4255</v>
      </c>
      <c r="O13" s="238" t="s">
        <v>47</v>
      </c>
    </row>
    <row r="14" spans="1:15" x14ac:dyDescent="0.25">
      <c r="A14" s="296" t="s">
        <v>9</v>
      </c>
      <c r="B14" s="9">
        <v>134</v>
      </c>
      <c r="C14" s="9">
        <v>113</v>
      </c>
      <c r="D14" s="9">
        <v>132</v>
      </c>
      <c r="E14" s="9">
        <v>327</v>
      </c>
      <c r="F14" s="9">
        <v>691</v>
      </c>
      <c r="G14" s="9">
        <v>480</v>
      </c>
      <c r="H14" s="9">
        <v>623</v>
      </c>
      <c r="I14" s="9">
        <v>717</v>
      </c>
      <c r="J14" s="9">
        <v>542</v>
      </c>
      <c r="K14" s="9">
        <v>326</v>
      </c>
      <c r="L14" s="9">
        <v>118</v>
      </c>
      <c r="M14" s="9">
        <v>52</v>
      </c>
      <c r="N14" s="10">
        <v>4255</v>
      </c>
      <c r="O14" s="300" t="s">
        <v>48</v>
      </c>
    </row>
    <row r="15" spans="1:15" x14ac:dyDescent="0.25">
      <c r="A15" s="294" t="s">
        <v>10</v>
      </c>
      <c r="B15" s="7">
        <v>101337</v>
      </c>
      <c r="C15" s="7">
        <v>25888</v>
      </c>
      <c r="D15" s="7">
        <v>42073</v>
      </c>
      <c r="E15" s="7">
        <v>44304</v>
      </c>
      <c r="F15" s="7">
        <v>48571</v>
      </c>
      <c r="G15" s="7">
        <v>25348</v>
      </c>
      <c r="H15" s="7">
        <v>29146</v>
      </c>
      <c r="I15" s="7">
        <v>26104</v>
      </c>
      <c r="J15" s="7">
        <v>26682</v>
      </c>
      <c r="K15" s="7">
        <v>34374</v>
      </c>
      <c r="L15" s="7">
        <v>21202</v>
      </c>
      <c r="M15" s="7">
        <v>31972</v>
      </c>
      <c r="N15" s="7">
        <v>457001</v>
      </c>
      <c r="O15" s="238" t="s">
        <v>49</v>
      </c>
    </row>
    <row r="16" spans="1:15" x14ac:dyDescent="0.25">
      <c r="A16" s="296" t="s">
        <v>311</v>
      </c>
      <c r="B16" s="10">
        <v>1631</v>
      </c>
      <c r="C16" s="10">
        <v>2768</v>
      </c>
      <c r="D16" s="10">
        <v>1840</v>
      </c>
      <c r="E16" s="10">
        <v>2572</v>
      </c>
      <c r="F16" s="10">
        <v>3213</v>
      </c>
      <c r="G16" s="10">
        <v>1597</v>
      </c>
      <c r="H16" s="10">
        <v>2593</v>
      </c>
      <c r="I16" s="10">
        <v>3089</v>
      </c>
      <c r="J16" s="9">
        <v>0</v>
      </c>
      <c r="K16" s="10">
        <v>4455</v>
      </c>
      <c r="L16" s="9">
        <v>0</v>
      </c>
      <c r="M16" s="9">
        <v>0</v>
      </c>
      <c r="N16" s="10">
        <v>23758</v>
      </c>
      <c r="O16" s="300" t="s">
        <v>263</v>
      </c>
    </row>
    <row r="17" spans="1:15" x14ac:dyDescent="0.25">
      <c r="A17" s="296" t="s">
        <v>312</v>
      </c>
      <c r="B17" s="9">
        <v>0</v>
      </c>
      <c r="C17" s="9">
        <v>0</v>
      </c>
      <c r="D17" s="9">
        <v>0</v>
      </c>
      <c r="E17" s="9">
        <v>0</v>
      </c>
      <c r="F17" s="9">
        <v>0</v>
      </c>
      <c r="G17" s="9">
        <v>0</v>
      </c>
      <c r="H17" s="9">
        <v>0</v>
      </c>
      <c r="I17" s="9">
        <v>0</v>
      </c>
      <c r="J17" s="9">
        <v>0</v>
      </c>
      <c r="K17" s="9">
        <v>0</v>
      </c>
      <c r="L17" s="9">
        <v>0</v>
      </c>
      <c r="M17" s="9">
        <v>0</v>
      </c>
      <c r="N17" s="9">
        <v>0</v>
      </c>
      <c r="O17" s="300" t="s">
        <v>51</v>
      </c>
    </row>
    <row r="18" spans="1:15" x14ac:dyDescent="0.25">
      <c r="A18" s="296" t="s">
        <v>13</v>
      </c>
      <c r="B18" s="9">
        <v>313</v>
      </c>
      <c r="C18" s="9">
        <v>505</v>
      </c>
      <c r="D18" s="9">
        <v>443</v>
      </c>
      <c r="E18" s="9">
        <v>574</v>
      </c>
      <c r="F18" s="9">
        <v>643</v>
      </c>
      <c r="G18" s="9">
        <v>449</v>
      </c>
      <c r="H18" s="9">
        <v>529</v>
      </c>
      <c r="I18" s="9">
        <v>121</v>
      </c>
      <c r="J18" s="9">
        <v>574</v>
      </c>
      <c r="K18" s="9">
        <v>310</v>
      </c>
      <c r="L18" s="9">
        <v>164</v>
      </c>
      <c r="M18" s="9">
        <v>130</v>
      </c>
      <c r="N18" s="10">
        <v>4755</v>
      </c>
      <c r="O18" s="300" t="s">
        <v>52</v>
      </c>
    </row>
    <row r="19" spans="1:15" x14ac:dyDescent="0.25">
      <c r="A19" s="296" t="s">
        <v>257</v>
      </c>
      <c r="B19" s="9">
        <v>0</v>
      </c>
      <c r="C19" s="9">
        <v>0</v>
      </c>
      <c r="D19" s="9">
        <v>0</v>
      </c>
      <c r="E19" s="9">
        <v>0</v>
      </c>
      <c r="F19" s="9">
        <v>0</v>
      </c>
      <c r="G19" s="9">
        <v>0</v>
      </c>
      <c r="H19" s="9">
        <v>112</v>
      </c>
      <c r="I19" s="9">
        <v>22</v>
      </c>
      <c r="J19" s="9">
        <v>91</v>
      </c>
      <c r="K19" s="8"/>
      <c r="L19" s="9">
        <v>0</v>
      </c>
      <c r="M19" s="9">
        <v>0</v>
      </c>
      <c r="N19" s="9">
        <v>225</v>
      </c>
      <c r="O19" s="300" t="s">
        <v>364</v>
      </c>
    </row>
    <row r="20" spans="1:15" x14ac:dyDescent="0.25">
      <c r="A20" s="296" t="s">
        <v>15</v>
      </c>
      <c r="B20" s="9">
        <v>667</v>
      </c>
      <c r="C20" s="10">
        <v>1278</v>
      </c>
      <c r="D20" s="10">
        <v>1434</v>
      </c>
      <c r="E20" s="9">
        <v>911</v>
      </c>
      <c r="F20" s="10">
        <v>1276</v>
      </c>
      <c r="G20" s="9">
        <v>896</v>
      </c>
      <c r="H20" s="10">
        <v>1145</v>
      </c>
      <c r="I20" s="10">
        <v>1158</v>
      </c>
      <c r="J20" s="10">
        <v>1289</v>
      </c>
      <c r="K20" s="9">
        <v>240</v>
      </c>
      <c r="L20" s="9">
        <v>115</v>
      </c>
      <c r="M20" s="9">
        <v>63</v>
      </c>
      <c r="N20" s="10">
        <v>10472</v>
      </c>
      <c r="O20" s="300" t="s">
        <v>54</v>
      </c>
    </row>
    <row r="21" spans="1:15" x14ac:dyDescent="0.25">
      <c r="A21" s="296" t="s">
        <v>313</v>
      </c>
      <c r="B21" s="9">
        <v>0</v>
      </c>
      <c r="C21" s="9">
        <v>7</v>
      </c>
      <c r="D21" s="9">
        <v>17</v>
      </c>
      <c r="E21" s="9">
        <v>102</v>
      </c>
      <c r="F21" s="9">
        <v>55</v>
      </c>
      <c r="G21" s="9">
        <v>398</v>
      </c>
      <c r="H21" s="9">
        <v>481</v>
      </c>
      <c r="I21" s="9">
        <v>554</v>
      </c>
      <c r="J21" s="9">
        <v>0</v>
      </c>
      <c r="K21" s="8"/>
      <c r="L21" s="9">
        <v>304</v>
      </c>
      <c r="M21" s="9">
        <v>2</v>
      </c>
      <c r="N21" s="10">
        <v>1920</v>
      </c>
      <c r="O21" s="300" t="s">
        <v>321</v>
      </c>
    </row>
    <row r="22" spans="1:15" x14ac:dyDescent="0.25">
      <c r="A22" s="296" t="s">
        <v>314</v>
      </c>
      <c r="B22" s="9">
        <v>20</v>
      </c>
      <c r="C22" s="9">
        <v>47</v>
      </c>
      <c r="D22" s="9">
        <v>124</v>
      </c>
      <c r="E22" s="9">
        <v>170</v>
      </c>
      <c r="F22" s="9">
        <v>133</v>
      </c>
      <c r="G22" s="9">
        <v>20</v>
      </c>
      <c r="H22" s="9">
        <v>74</v>
      </c>
      <c r="I22" s="9">
        <v>73</v>
      </c>
      <c r="J22" s="9">
        <v>72</v>
      </c>
      <c r="K22" s="9">
        <v>115</v>
      </c>
      <c r="L22" s="9">
        <v>26</v>
      </c>
      <c r="M22" s="9">
        <v>0</v>
      </c>
      <c r="N22" s="9">
        <v>874</v>
      </c>
      <c r="O22" s="300" t="s">
        <v>322</v>
      </c>
    </row>
    <row r="23" spans="1:15" x14ac:dyDescent="0.25">
      <c r="A23" s="296" t="s">
        <v>16</v>
      </c>
      <c r="B23" s="9">
        <v>0</v>
      </c>
      <c r="C23" s="9">
        <v>0</v>
      </c>
      <c r="D23" s="9">
        <v>0</v>
      </c>
      <c r="E23" s="9">
        <v>0</v>
      </c>
      <c r="F23" s="9">
        <v>0</v>
      </c>
      <c r="G23" s="9">
        <v>0</v>
      </c>
      <c r="H23" s="9">
        <v>0</v>
      </c>
      <c r="I23" s="9">
        <v>0</v>
      </c>
      <c r="J23" s="9">
        <v>0</v>
      </c>
      <c r="K23" s="9">
        <v>0</v>
      </c>
      <c r="L23" s="9">
        <v>0</v>
      </c>
      <c r="M23" s="9">
        <v>0</v>
      </c>
      <c r="N23" s="9">
        <v>0</v>
      </c>
      <c r="O23" s="300" t="s">
        <v>55</v>
      </c>
    </row>
    <row r="24" spans="1:15" x14ac:dyDescent="0.25">
      <c r="A24" s="296" t="s">
        <v>17</v>
      </c>
      <c r="B24" s="10">
        <v>1215</v>
      </c>
      <c r="C24" s="9">
        <v>923</v>
      </c>
      <c r="D24" s="10">
        <v>2046</v>
      </c>
      <c r="E24" s="10">
        <v>3169</v>
      </c>
      <c r="F24" s="10">
        <v>5197</v>
      </c>
      <c r="G24" s="10">
        <v>1343</v>
      </c>
      <c r="H24" s="10">
        <v>1031</v>
      </c>
      <c r="I24" s="9">
        <v>935</v>
      </c>
      <c r="J24" s="10">
        <v>1587</v>
      </c>
      <c r="K24" s="10">
        <v>3269</v>
      </c>
      <c r="L24" s="10">
        <v>2168</v>
      </c>
      <c r="M24" s="10">
        <v>1140</v>
      </c>
      <c r="N24" s="10">
        <v>24023</v>
      </c>
      <c r="O24" s="300" t="s">
        <v>56</v>
      </c>
    </row>
    <row r="25" spans="1:15" x14ac:dyDescent="0.25">
      <c r="A25" s="296" t="s">
        <v>18</v>
      </c>
      <c r="B25" s="9">
        <v>562</v>
      </c>
      <c r="C25" s="9">
        <v>493</v>
      </c>
      <c r="D25" s="9">
        <v>734</v>
      </c>
      <c r="E25" s="9">
        <v>627</v>
      </c>
      <c r="F25" s="10">
        <v>1443</v>
      </c>
      <c r="G25" s="9">
        <v>551</v>
      </c>
      <c r="H25" s="9">
        <v>596</v>
      </c>
      <c r="I25" s="9">
        <v>435</v>
      </c>
      <c r="J25" s="9">
        <v>457</v>
      </c>
      <c r="K25" s="9">
        <v>478</v>
      </c>
      <c r="L25" s="9">
        <v>667</v>
      </c>
      <c r="M25" s="9">
        <v>466</v>
      </c>
      <c r="N25" s="10">
        <v>7509</v>
      </c>
      <c r="O25" s="300" t="s">
        <v>57</v>
      </c>
    </row>
    <row r="26" spans="1:15" x14ac:dyDescent="0.25">
      <c r="A26" s="296" t="s">
        <v>362</v>
      </c>
      <c r="B26" s="9">
        <v>260</v>
      </c>
      <c r="C26" s="9">
        <v>496</v>
      </c>
      <c r="D26" s="9">
        <v>750</v>
      </c>
      <c r="E26" s="9">
        <v>870</v>
      </c>
      <c r="F26" s="9">
        <v>670</v>
      </c>
      <c r="G26" s="9">
        <v>665</v>
      </c>
      <c r="H26" s="9">
        <v>335</v>
      </c>
      <c r="I26" s="9">
        <v>430</v>
      </c>
      <c r="J26" s="9">
        <v>490</v>
      </c>
      <c r="K26" s="9">
        <v>530</v>
      </c>
      <c r="L26" s="9">
        <v>280</v>
      </c>
      <c r="M26" s="9">
        <v>145</v>
      </c>
      <c r="N26" s="10">
        <v>5921</v>
      </c>
      <c r="O26" s="300" t="s">
        <v>58</v>
      </c>
    </row>
    <row r="27" spans="1:15" x14ac:dyDescent="0.25">
      <c r="A27" s="296" t="s">
        <v>20</v>
      </c>
      <c r="B27" s="9">
        <v>63</v>
      </c>
      <c r="C27" s="9">
        <v>7</v>
      </c>
      <c r="D27" s="9">
        <v>175</v>
      </c>
      <c r="E27" s="9">
        <v>707</v>
      </c>
      <c r="F27" s="10">
        <v>1006</v>
      </c>
      <c r="G27" s="9">
        <v>703</v>
      </c>
      <c r="H27" s="10">
        <v>1152</v>
      </c>
      <c r="I27" s="10">
        <v>1212</v>
      </c>
      <c r="J27" s="9">
        <v>644</v>
      </c>
      <c r="K27" s="9">
        <v>268</v>
      </c>
      <c r="L27" s="9">
        <v>46</v>
      </c>
      <c r="M27" s="9">
        <v>0</v>
      </c>
      <c r="N27" s="10">
        <v>5983</v>
      </c>
      <c r="O27" s="300" t="s">
        <v>59</v>
      </c>
    </row>
    <row r="28" spans="1:15" x14ac:dyDescent="0.25">
      <c r="A28" s="296" t="s">
        <v>317</v>
      </c>
      <c r="B28" s="9">
        <v>296</v>
      </c>
      <c r="C28" s="9">
        <v>379</v>
      </c>
      <c r="D28" s="9">
        <v>571</v>
      </c>
      <c r="E28" s="9">
        <v>315</v>
      </c>
      <c r="F28" s="9">
        <v>519</v>
      </c>
      <c r="G28" s="9">
        <v>336</v>
      </c>
      <c r="H28" s="9">
        <v>0</v>
      </c>
      <c r="I28" s="9">
        <v>153</v>
      </c>
      <c r="J28" s="9">
        <v>357</v>
      </c>
      <c r="K28" s="9">
        <v>285</v>
      </c>
      <c r="L28" s="9">
        <v>133</v>
      </c>
      <c r="M28" s="9">
        <v>95</v>
      </c>
      <c r="N28" s="10">
        <v>3439</v>
      </c>
      <c r="O28" s="300" t="s">
        <v>60</v>
      </c>
    </row>
    <row r="29" spans="1:15" x14ac:dyDescent="0.25">
      <c r="A29" s="296" t="s">
        <v>22</v>
      </c>
      <c r="B29" s="10">
        <v>2276</v>
      </c>
      <c r="C29" s="10">
        <v>1719</v>
      </c>
      <c r="D29" s="10">
        <v>2428</v>
      </c>
      <c r="E29" s="10">
        <v>1262</v>
      </c>
      <c r="F29" s="10">
        <v>1621</v>
      </c>
      <c r="G29" s="10">
        <v>1692</v>
      </c>
      <c r="H29" s="10">
        <v>1850</v>
      </c>
      <c r="I29" s="9">
        <v>0</v>
      </c>
      <c r="J29" s="10">
        <v>1722</v>
      </c>
      <c r="K29" s="10">
        <v>1742</v>
      </c>
      <c r="L29" s="10">
        <v>1533</v>
      </c>
      <c r="M29" s="10">
        <v>1544</v>
      </c>
      <c r="N29" s="10">
        <v>19389</v>
      </c>
      <c r="O29" s="300" t="s">
        <v>61</v>
      </c>
    </row>
    <row r="30" spans="1:15" x14ac:dyDescent="0.25">
      <c r="A30" s="296" t="s">
        <v>363</v>
      </c>
      <c r="B30" s="10">
        <v>82079</v>
      </c>
      <c r="C30" s="10">
        <v>3034</v>
      </c>
      <c r="D30" s="10">
        <v>15092</v>
      </c>
      <c r="E30" s="10">
        <v>14245</v>
      </c>
      <c r="F30" s="10">
        <v>13941</v>
      </c>
      <c r="G30" s="10">
        <v>4820</v>
      </c>
      <c r="H30" s="10">
        <v>4798</v>
      </c>
      <c r="I30" s="10">
        <v>2113</v>
      </c>
      <c r="J30" s="10">
        <v>6768</v>
      </c>
      <c r="K30" s="10">
        <v>7029</v>
      </c>
      <c r="L30" s="10">
        <v>2160</v>
      </c>
      <c r="M30" s="10">
        <v>17305</v>
      </c>
      <c r="N30" s="10">
        <v>173384</v>
      </c>
      <c r="O30" s="300" t="s">
        <v>300</v>
      </c>
    </row>
    <row r="31" spans="1:15" x14ac:dyDescent="0.25">
      <c r="A31" s="296" t="s">
        <v>23</v>
      </c>
      <c r="B31" s="10">
        <v>11955</v>
      </c>
      <c r="C31" s="10">
        <v>14232</v>
      </c>
      <c r="D31" s="10">
        <v>16419</v>
      </c>
      <c r="E31" s="10">
        <v>18780</v>
      </c>
      <c r="F31" s="10">
        <v>18854</v>
      </c>
      <c r="G31" s="10">
        <v>11878</v>
      </c>
      <c r="H31" s="10">
        <v>14450</v>
      </c>
      <c r="I31" s="10">
        <v>15809</v>
      </c>
      <c r="J31" s="10">
        <v>12631</v>
      </c>
      <c r="K31" s="10">
        <v>15653</v>
      </c>
      <c r="L31" s="10">
        <v>13606</v>
      </c>
      <c r="M31" s="10">
        <v>11082</v>
      </c>
      <c r="N31" s="10">
        <v>175349</v>
      </c>
      <c r="O31" s="300" t="s">
        <v>62</v>
      </c>
    </row>
    <row r="32" spans="1:15" x14ac:dyDescent="0.25">
      <c r="A32" s="294" t="s">
        <v>25</v>
      </c>
      <c r="B32" s="6">
        <v>62</v>
      </c>
      <c r="C32" s="6">
        <v>133</v>
      </c>
      <c r="D32" s="6">
        <v>258</v>
      </c>
      <c r="E32" s="6">
        <v>260</v>
      </c>
      <c r="F32" s="6">
        <v>100</v>
      </c>
      <c r="G32" s="6">
        <v>65</v>
      </c>
      <c r="H32" s="6">
        <v>193</v>
      </c>
      <c r="I32" s="6">
        <v>52</v>
      </c>
      <c r="J32" s="6">
        <v>32</v>
      </c>
      <c r="K32" s="6">
        <v>24</v>
      </c>
      <c r="L32" s="6">
        <v>11</v>
      </c>
      <c r="M32" s="6">
        <v>2</v>
      </c>
      <c r="N32" s="7">
        <v>1192</v>
      </c>
      <c r="O32" s="238" t="s">
        <v>64</v>
      </c>
    </row>
    <row r="33" spans="1:15" x14ac:dyDescent="0.25">
      <c r="A33" s="296" t="s">
        <v>27</v>
      </c>
      <c r="B33" s="9">
        <v>62</v>
      </c>
      <c r="C33" s="9">
        <v>133</v>
      </c>
      <c r="D33" s="9">
        <v>258</v>
      </c>
      <c r="E33" s="9">
        <v>260</v>
      </c>
      <c r="F33" s="9">
        <v>100</v>
      </c>
      <c r="G33" s="9">
        <v>65</v>
      </c>
      <c r="H33" s="9">
        <v>193</v>
      </c>
      <c r="I33" s="9">
        <v>52</v>
      </c>
      <c r="J33" s="9">
        <v>32</v>
      </c>
      <c r="K33" s="9">
        <v>24</v>
      </c>
      <c r="L33" s="9">
        <v>11</v>
      </c>
      <c r="M33" s="9">
        <v>2</v>
      </c>
      <c r="N33" s="10">
        <v>1192</v>
      </c>
      <c r="O33" s="300" t="s">
        <v>66</v>
      </c>
    </row>
    <row r="34" spans="1:15" x14ac:dyDescent="0.25">
      <c r="A34" s="294" t="s">
        <v>28</v>
      </c>
      <c r="B34" s="6">
        <v>985</v>
      </c>
      <c r="C34" s="6">
        <v>968</v>
      </c>
      <c r="D34" s="7">
        <v>2969</v>
      </c>
      <c r="E34" s="7">
        <v>8344</v>
      </c>
      <c r="F34" s="7">
        <v>8469</v>
      </c>
      <c r="G34" s="7">
        <v>4843</v>
      </c>
      <c r="H34" s="7">
        <v>5212</v>
      </c>
      <c r="I34" s="7">
        <v>5596</v>
      </c>
      <c r="J34" s="7">
        <v>7039</v>
      </c>
      <c r="K34" s="7">
        <v>6437</v>
      </c>
      <c r="L34" s="7">
        <v>1492</v>
      </c>
      <c r="M34" s="6">
        <v>251</v>
      </c>
      <c r="N34" s="7">
        <v>52605</v>
      </c>
      <c r="O34" s="238" t="s">
        <v>67</v>
      </c>
    </row>
    <row r="35" spans="1:15" x14ac:dyDescent="0.25">
      <c r="A35" s="296" t="s">
        <v>29</v>
      </c>
      <c r="B35" s="9">
        <v>275</v>
      </c>
      <c r="C35" s="9">
        <v>248</v>
      </c>
      <c r="D35" s="9">
        <v>242</v>
      </c>
      <c r="E35" s="9">
        <v>894</v>
      </c>
      <c r="F35" s="9">
        <v>903</v>
      </c>
      <c r="G35" s="9">
        <v>613</v>
      </c>
      <c r="H35" s="9">
        <v>611</v>
      </c>
      <c r="I35" s="9">
        <v>346</v>
      </c>
      <c r="J35" s="9">
        <v>284</v>
      </c>
      <c r="K35" s="9">
        <v>202</v>
      </c>
      <c r="L35" s="9">
        <v>132</v>
      </c>
      <c r="M35" s="9">
        <v>31</v>
      </c>
      <c r="N35" s="10">
        <v>4781</v>
      </c>
      <c r="O35" s="300" t="s">
        <v>68</v>
      </c>
    </row>
    <row r="36" spans="1:15" x14ac:dyDescent="0.25">
      <c r="A36" s="296" t="s">
        <v>30</v>
      </c>
      <c r="B36" s="9">
        <v>710</v>
      </c>
      <c r="C36" s="9">
        <v>720</v>
      </c>
      <c r="D36" s="10">
        <v>2727</v>
      </c>
      <c r="E36" s="10">
        <v>7450</v>
      </c>
      <c r="F36" s="10">
        <v>7566</v>
      </c>
      <c r="G36" s="10">
        <v>4230</v>
      </c>
      <c r="H36" s="10">
        <v>4601</v>
      </c>
      <c r="I36" s="10">
        <v>5250</v>
      </c>
      <c r="J36" s="10">
        <v>6755</v>
      </c>
      <c r="K36" s="10">
        <v>6235</v>
      </c>
      <c r="L36" s="10">
        <v>1360</v>
      </c>
      <c r="M36" s="9">
        <v>220</v>
      </c>
      <c r="N36" s="10">
        <v>47824</v>
      </c>
      <c r="O36" s="300" t="s">
        <v>69</v>
      </c>
    </row>
    <row r="37" spans="1:15" x14ac:dyDescent="0.25">
      <c r="A37" s="294" t="s">
        <v>259</v>
      </c>
      <c r="B37" s="6">
        <v>103</v>
      </c>
      <c r="C37" s="6">
        <v>229</v>
      </c>
      <c r="D37" s="6">
        <v>312</v>
      </c>
      <c r="E37" s="6">
        <v>95</v>
      </c>
      <c r="F37" s="6">
        <v>440</v>
      </c>
      <c r="G37" s="6">
        <v>81</v>
      </c>
      <c r="H37" s="6">
        <v>160</v>
      </c>
      <c r="I37" s="6">
        <v>111</v>
      </c>
      <c r="J37" s="6">
        <v>53</v>
      </c>
      <c r="K37" s="6">
        <v>46</v>
      </c>
      <c r="L37" s="6">
        <v>180</v>
      </c>
      <c r="M37" s="6">
        <v>36</v>
      </c>
      <c r="N37" s="7">
        <v>1846</v>
      </c>
      <c r="O37" s="238" t="s">
        <v>265</v>
      </c>
    </row>
    <row r="38" spans="1:15" x14ac:dyDescent="0.25">
      <c r="A38" s="296" t="s">
        <v>260</v>
      </c>
      <c r="B38" s="9">
        <v>103</v>
      </c>
      <c r="C38" s="9">
        <v>229</v>
      </c>
      <c r="D38" s="9">
        <v>312</v>
      </c>
      <c r="E38" s="9">
        <v>95</v>
      </c>
      <c r="F38" s="9">
        <v>440</v>
      </c>
      <c r="G38" s="9">
        <v>81</v>
      </c>
      <c r="H38" s="9">
        <v>160</v>
      </c>
      <c r="I38" s="9">
        <v>111</v>
      </c>
      <c r="J38" s="9">
        <v>53</v>
      </c>
      <c r="K38" s="9">
        <v>46</v>
      </c>
      <c r="L38" s="9">
        <v>180</v>
      </c>
      <c r="M38" s="9">
        <v>36</v>
      </c>
      <c r="N38" s="10">
        <v>1846</v>
      </c>
      <c r="O38" s="300" t="s">
        <v>266</v>
      </c>
    </row>
    <row r="39" spans="1:15" x14ac:dyDescent="0.25">
      <c r="A39" s="294" t="s">
        <v>31</v>
      </c>
      <c r="B39" s="7">
        <v>1192</v>
      </c>
      <c r="C39" s="6">
        <v>810</v>
      </c>
      <c r="D39" s="7">
        <v>2888</v>
      </c>
      <c r="E39" s="7">
        <v>13679</v>
      </c>
      <c r="F39" s="7">
        <v>31585</v>
      </c>
      <c r="G39" s="7">
        <v>36617</v>
      </c>
      <c r="H39" s="7">
        <v>49575</v>
      </c>
      <c r="I39" s="7">
        <v>63869</v>
      </c>
      <c r="J39" s="7">
        <v>49398</v>
      </c>
      <c r="K39" s="7">
        <v>41480</v>
      </c>
      <c r="L39" s="7">
        <v>5963</v>
      </c>
      <c r="M39" s="7">
        <v>1549</v>
      </c>
      <c r="N39" s="7">
        <v>298605</v>
      </c>
      <c r="O39" s="238" t="s">
        <v>70</v>
      </c>
    </row>
    <row r="40" spans="1:15" x14ac:dyDescent="0.25">
      <c r="A40" s="296" t="s">
        <v>318</v>
      </c>
      <c r="B40" s="9">
        <v>0</v>
      </c>
      <c r="C40" s="9">
        <v>0</v>
      </c>
      <c r="D40" s="9">
        <v>0</v>
      </c>
      <c r="E40" s="9">
        <v>0</v>
      </c>
      <c r="F40" s="9">
        <v>0</v>
      </c>
      <c r="G40" s="9">
        <v>0</v>
      </c>
      <c r="H40" s="9">
        <v>0</v>
      </c>
      <c r="I40" s="9">
        <v>0</v>
      </c>
      <c r="J40" s="9">
        <v>0</v>
      </c>
      <c r="K40" s="9">
        <v>0</v>
      </c>
      <c r="L40" s="9">
        <v>0</v>
      </c>
      <c r="M40" s="9">
        <v>0</v>
      </c>
      <c r="N40" s="9">
        <v>0</v>
      </c>
      <c r="O40" s="300" t="s">
        <v>323</v>
      </c>
    </row>
    <row r="41" spans="1:15" x14ac:dyDescent="0.25">
      <c r="A41" s="296" t="s">
        <v>33</v>
      </c>
      <c r="B41" s="9">
        <v>50</v>
      </c>
      <c r="C41" s="9">
        <v>56</v>
      </c>
      <c r="D41" s="9">
        <v>63</v>
      </c>
      <c r="E41" s="9">
        <v>500</v>
      </c>
      <c r="F41" s="10">
        <v>2660</v>
      </c>
      <c r="G41" s="10">
        <v>2350</v>
      </c>
      <c r="H41" s="10">
        <v>3450</v>
      </c>
      <c r="I41" s="10">
        <v>3700</v>
      </c>
      <c r="J41" s="10">
        <v>3000</v>
      </c>
      <c r="K41" s="10">
        <v>2236</v>
      </c>
      <c r="L41" s="9">
        <v>25</v>
      </c>
      <c r="M41" s="9">
        <v>21</v>
      </c>
      <c r="N41" s="10">
        <v>18111</v>
      </c>
      <c r="O41" s="300" t="s">
        <v>72</v>
      </c>
    </row>
    <row r="42" spans="1:15" x14ac:dyDescent="0.25">
      <c r="A42" s="296" t="s">
        <v>319</v>
      </c>
      <c r="B42" s="9">
        <v>0</v>
      </c>
      <c r="C42" s="9">
        <v>0</v>
      </c>
      <c r="D42" s="9">
        <v>100</v>
      </c>
      <c r="E42" s="9">
        <v>300</v>
      </c>
      <c r="F42" s="9">
        <v>600</v>
      </c>
      <c r="G42" s="9">
        <v>700</v>
      </c>
      <c r="H42" s="10">
        <v>1159</v>
      </c>
      <c r="I42" s="10">
        <v>1447</v>
      </c>
      <c r="J42" s="9">
        <v>908</v>
      </c>
      <c r="K42" s="9">
        <v>755</v>
      </c>
      <c r="L42" s="9">
        <v>148</v>
      </c>
      <c r="M42" s="9">
        <v>15</v>
      </c>
      <c r="N42" s="10">
        <v>6132</v>
      </c>
      <c r="O42" s="300" t="s">
        <v>73</v>
      </c>
    </row>
    <row r="43" spans="1:15" x14ac:dyDescent="0.25">
      <c r="A43" s="296" t="s">
        <v>32</v>
      </c>
      <c r="B43" s="9">
        <v>737</v>
      </c>
      <c r="C43" s="9">
        <v>451</v>
      </c>
      <c r="D43" s="10">
        <v>1921</v>
      </c>
      <c r="E43" s="10">
        <v>8832</v>
      </c>
      <c r="F43" s="10">
        <v>19912</v>
      </c>
      <c r="G43" s="10">
        <v>23816</v>
      </c>
      <c r="H43" s="10">
        <v>34076</v>
      </c>
      <c r="I43" s="10">
        <v>45233</v>
      </c>
      <c r="J43" s="10">
        <v>35778</v>
      </c>
      <c r="K43" s="10">
        <v>28394</v>
      </c>
      <c r="L43" s="10">
        <v>4593</v>
      </c>
      <c r="M43" s="10">
        <v>1188</v>
      </c>
      <c r="N43" s="10">
        <v>204931</v>
      </c>
      <c r="O43" s="300" t="s">
        <v>71</v>
      </c>
    </row>
    <row r="44" spans="1:15" x14ac:dyDescent="0.25">
      <c r="A44" s="296" t="s">
        <v>35</v>
      </c>
      <c r="B44" s="9">
        <v>400</v>
      </c>
      <c r="C44" s="9">
        <v>300</v>
      </c>
      <c r="D44" s="9">
        <v>700</v>
      </c>
      <c r="E44" s="10">
        <v>3900</v>
      </c>
      <c r="F44" s="10">
        <v>7950</v>
      </c>
      <c r="G44" s="10">
        <v>8950</v>
      </c>
      <c r="H44" s="10">
        <v>9900</v>
      </c>
      <c r="I44" s="10">
        <v>12250</v>
      </c>
      <c r="J44" s="10">
        <v>8700</v>
      </c>
      <c r="K44" s="10">
        <v>9400</v>
      </c>
      <c r="L44" s="10">
        <v>1100</v>
      </c>
      <c r="M44" s="9">
        <v>300</v>
      </c>
      <c r="N44" s="10">
        <v>63850</v>
      </c>
      <c r="O44" s="300" t="s">
        <v>74</v>
      </c>
    </row>
    <row r="45" spans="1:15" x14ac:dyDescent="0.25">
      <c r="A45" s="296" t="s">
        <v>36</v>
      </c>
      <c r="B45" s="9">
        <v>0</v>
      </c>
      <c r="C45" s="9">
        <v>0</v>
      </c>
      <c r="D45" s="9">
        <v>100</v>
      </c>
      <c r="E45" s="9">
        <v>100</v>
      </c>
      <c r="F45" s="9">
        <v>200</v>
      </c>
      <c r="G45" s="9">
        <v>500</v>
      </c>
      <c r="H45" s="9">
        <v>571</v>
      </c>
      <c r="I45" s="9">
        <v>745</v>
      </c>
      <c r="J45" s="9">
        <v>533</v>
      </c>
      <c r="K45" s="9">
        <v>425</v>
      </c>
      <c r="L45" s="9">
        <v>91</v>
      </c>
      <c r="M45" s="9">
        <v>17</v>
      </c>
      <c r="N45" s="10">
        <v>3282</v>
      </c>
      <c r="O45" s="300" t="s">
        <v>75</v>
      </c>
    </row>
    <row r="46" spans="1:15" x14ac:dyDescent="0.25">
      <c r="A46" s="296" t="s">
        <v>37</v>
      </c>
      <c r="B46" s="9">
        <v>5</v>
      </c>
      <c r="C46" s="9">
        <v>3</v>
      </c>
      <c r="D46" s="9">
        <v>4</v>
      </c>
      <c r="E46" s="9">
        <v>47</v>
      </c>
      <c r="F46" s="9">
        <v>263</v>
      </c>
      <c r="G46" s="9">
        <v>301</v>
      </c>
      <c r="H46" s="9">
        <v>419</v>
      </c>
      <c r="I46" s="9">
        <v>494</v>
      </c>
      <c r="J46" s="9">
        <v>479</v>
      </c>
      <c r="K46" s="9">
        <v>270</v>
      </c>
      <c r="L46" s="9">
        <v>6</v>
      </c>
      <c r="M46" s="9">
        <v>8</v>
      </c>
      <c r="N46" s="10">
        <v>2299</v>
      </c>
      <c r="O46" s="300" t="s">
        <v>76</v>
      </c>
    </row>
    <row r="47" spans="1:15" x14ac:dyDescent="0.25">
      <c r="A47" s="294" t="s">
        <v>38</v>
      </c>
      <c r="B47" s="6">
        <v>0</v>
      </c>
      <c r="C47" s="6">
        <v>0</v>
      </c>
      <c r="D47" s="6">
        <v>0</v>
      </c>
      <c r="E47" s="6">
        <v>0</v>
      </c>
      <c r="F47" s="6">
        <v>355</v>
      </c>
      <c r="G47" s="7">
        <v>1561</v>
      </c>
      <c r="H47" s="7">
        <v>2025</v>
      </c>
      <c r="I47" s="7">
        <v>3315</v>
      </c>
      <c r="J47" s="6">
        <v>506</v>
      </c>
      <c r="K47" s="6">
        <v>0</v>
      </c>
      <c r="L47" s="6">
        <v>194</v>
      </c>
      <c r="M47" s="6">
        <v>0</v>
      </c>
      <c r="N47" s="7">
        <v>7956</v>
      </c>
      <c r="O47" s="238" t="s">
        <v>77</v>
      </c>
    </row>
    <row r="48" spans="1:15" x14ac:dyDescent="0.25">
      <c r="A48" s="296" t="s">
        <v>39</v>
      </c>
      <c r="B48" s="9">
        <v>0</v>
      </c>
      <c r="C48" s="9">
        <v>0</v>
      </c>
      <c r="D48" s="9">
        <v>0</v>
      </c>
      <c r="E48" s="9">
        <v>0</v>
      </c>
      <c r="F48" s="9">
        <v>355</v>
      </c>
      <c r="G48" s="10">
        <v>1561</v>
      </c>
      <c r="H48" s="10">
        <v>2025</v>
      </c>
      <c r="I48" s="10">
        <v>3315</v>
      </c>
      <c r="J48" s="9">
        <v>506</v>
      </c>
      <c r="K48" s="9">
        <v>0</v>
      </c>
      <c r="L48" s="9">
        <v>194</v>
      </c>
      <c r="M48" s="9">
        <v>0</v>
      </c>
      <c r="N48" s="10">
        <v>7956</v>
      </c>
      <c r="O48" s="300" t="s">
        <v>78</v>
      </c>
    </row>
    <row r="49" spans="1:15" x14ac:dyDescent="0.25">
      <c r="A49" s="294" t="s">
        <v>79</v>
      </c>
      <c r="B49" s="6">
        <v>123</v>
      </c>
      <c r="C49" s="6">
        <v>73</v>
      </c>
      <c r="D49" s="6">
        <v>270</v>
      </c>
      <c r="E49" s="7">
        <v>1092</v>
      </c>
      <c r="F49" s="7">
        <v>1011</v>
      </c>
      <c r="G49" s="7">
        <v>1148</v>
      </c>
      <c r="H49" s="7">
        <v>1895</v>
      </c>
      <c r="I49" s="7">
        <v>2223</v>
      </c>
      <c r="J49" s="7">
        <v>1417</v>
      </c>
      <c r="K49" s="7">
        <v>1043</v>
      </c>
      <c r="L49" s="6">
        <v>159</v>
      </c>
      <c r="M49" s="6">
        <v>143</v>
      </c>
      <c r="N49" s="7">
        <v>10597</v>
      </c>
      <c r="O49" s="238" t="s">
        <v>113</v>
      </c>
    </row>
    <row r="50" spans="1:15" x14ac:dyDescent="0.25">
      <c r="A50" s="296" t="s">
        <v>80</v>
      </c>
      <c r="B50" s="9">
        <v>76</v>
      </c>
      <c r="C50" s="9">
        <v>32</v>
      </c>
      <c r="D50" s="9">
        <v>81</v>
      </c>
      <c r="E50" s="9">
        <v>545</v>
      </c>
      <c r="F50" s="9">
        <v>533</v>
      </c>
      <c r="G50" s="9">
        <v>568</v>
      </c>
      <c r="H50" s="9">
        <v>695</v>
      </c>
      <c r="I50" s="9">
        <v>738</v>
      </c>
      <c r="J50" s="9">
        <v>708</v>
      </c>
      <c r="K50" s="9">
        <v>641</v>
      </c>
      <c r="L50" s="9">
        <v>49</v>
      </c>
      <c r="M50" s="9">
        <v>56</v>
      </c>
      <c r="N50" s="10">
        <v>4722</v>
      </c>
      <c r="O50" s="300" t="s">
        <v>114</v>
      </c>
    </row>
    <row r="51" spans="1:15" x14ac:dyDescent="0.25">
      <c r="A51" s="296" t="s">
        <v>81</v>
      </c>
      <c r="B51" s="9">
        <v>0</v>
      </c>
      <c r="C51" s="9">
        <v>0</v>
      </c>
      <c r="D51" s="9">
        <v>17</v>
      </c>
      <c r="E51" s="9">
        <v>46</v>
      </c>
      <c r="F51" s="9">
        <v>29</v>
      </c>
      <c r="G51" s="9">
        <v>37</v>
      </c>
      <c r="H51" s="9">
        <v>68</v>
      </c>
      <c r="I51" s="9">
        <v>170</v>
      </c>
      <c r="J51" s="9">
        <v>95</v>
      </c>
      <c r="K51" s="9">
        <v>0</v>
      </c>
      <c r="L51" s="9">
        <v>0</v>
      </c>
      <c r="M51" s="9">
        <v>38</v>
      </c>
      <c r="N51" s="9">
        <v>500</v>
      </c>
      <c r="O51" s="300" t="s">
        <v>115</v>
      </c>
    </row>
    <row r="52" spans="1:15" x14ac:dyDescent="0.25">
      <c r="A52" s="296" t="s">
        <v>82</v>
      </c>
      <c r="B52" s="9">
        <v>0</v>
      </c>
      <c r="C52" s="9">
        <v>0</v>
      </c>
      <c r="D52" s="9">
        <v>0</v>
      </c>
      <c r="E52" s="9">
        <v>242</v>
      </c>
      <c r="F52" s="9">
        <v>149</v>
      </c>
      <c r="G52" s="9">
        <v>330</v>
      </c>
      <c r="H52" s="9">
        <v>956</v>
      </c>
      <c r="I52" s="10">
        <v>1049</v>
      </c>
      <c r="J52" s="9">
        <v>331</v>
      </c>
      <c r="K52" s="9">
        <v>112</v>
      </c>
      <c r="L52" s="9">
        <v>0</v>
      </c>
      <c r="M52" s="9">
        <v>0</v>
      </c>
      <c r="N52" s="10">
        <v>3169</v>
      </c>
      <c r="O52" s="300" t="s">
        <v>116</v>
      </c>
    </row>
    <row r="53" spans="1:15" x14ac:dyDescent="0.25">
      <c r="A53" s="296" t="s">
        <v>83</v>
      </c>
      <c r="B53" s="9">
        <v>47</v>
      </c>
      <c r="C53" s="9">
        <v>41</v>
      </c>
      <c r="D53" s="9">
        <v>172</v>
      </c>
      <c r="E53" s="9">
        <v>259</v>
      </c>
      <c r="F53" s="9">
        <v>300</v>
      </c>
      <c r="G53" s="9">
        <v>213</v>
      </c>
      <c r="H53" s="9">
        <v>176</v>
      </c>
      <c r="I53" s="9">
        <v>266</v>
      </c>
      <c r="J53" s="9">
        <v>283</v>
      </c>
      <c r="K53" s="9">
        <v>290</v>
      </c>
      <c r="L53" s="9">
        <v>110</v>
      </c>
      <c r="M53" s="9">
        <v>49</v>
      </c>
      <c r="N53" s="10">
        <v>2206</v>
      </c>
      <c r="O53" s="300" t="s">
        <v>117</v>
      </c>
    </row>
    <row r="54" spans="1:15" x14ac:dyDescent="0.25">
      <c r="A54" s="294" t="s">
        <v>84</v>
      </c>
      <c r="B54" s="6">
        <v>0</v>
      </c>
      <c r="C54" s="6">
        <v>0</v>
      </c>
      <c r="D54" s="6">
        <v>0</v>
      </c>
      <c r="E54" s="6">
        <v>613</v>
      </c>
      <c r="F54" s="7">
        <v>1000</v>
      </c>
      <c r="G54" s="6">
        <v>744</v>
      </c>
      <c r="H54" s="7">
        <v>1667</v>
      </c>
      <c r="I54" s="7">
        <v>1832</v>
      </c>
      <c r="J54" s="7">
        <v>1483</v>
      </c>
      <c r="K54" s="6">
        <v>777</v>
      </c>
      <c r="L54" s="6">
        <v>39</v>
      </c>
      <c r="M54" s="6">
        <v>0</v>
      </c>
      <c r="N54" s="7">
        <v>8155</v>
      </c>
      <c r="O54" s="238" t="s">
        <v>118</v>
      </c>
    </row>
    <row r="55" spans="1:15" x14ac:dyDescent="0.25">
      <c r="A55" s="296" t="s">
        <v>85</v>
      </c>
      <c r="B55" s="9">
        <v>0</v>
      </c>
      <c r="C55" s="9">
        <v>0</v>
      </c>
      <c r="D55" s="9">
        <v>0</v>
      </c>
      <c r="E55" s="9">
        <v>613</v>
      </c>
      <c r="F55" s="10">
        <v>1000</v>
      </c>
      <c r="G55" s="9">
        <v>744</v>
      </c>
      <c r="H55" s="10">
        <v>1667</v>
      </c>
      <c r="I55" s="10">
        <v>1832</v>
      </c>
      <c r="J55" s="10">
        <v>1483</v>
      </c>
      <c r="K55" s="9">
        <v>777</v>
      </c>
      <c r="L55" s="9">
        <v>39</v>
      </c>
      <c r="M55" s="9">
        <v>0</v>
      </c>
      <c r="N55" s="10">
        <v>8155</v>
      </c>
      <c r="O55" s="300" t="s">
        <v>119</v>
      </c>
    </row>
    <row r="56" spans="1:15" x14ac:dyDescent="0.25">
      <c r="A56" s="294" t="s">
        <v>86</v>
      </c>
      <c r="B56" s="6">
        <v>27</v>
      </c>
      <c r="C56" s="7">
        <v>7142</v>
      </c>
      <c r="D56" s="6">
        <v>61</v>
      </c>
      <c r="E56" s="6">
        <v>208</v>
      </c>
      <c r="F56" s="6">
        <v>198</v>
      </c>
      <c r="G56" s="6">
        <v>255</v>
      </c>
      <c r="H56" s="6">
        <v>392</v>
      </c>
      <c r="I56" s="6">
        <v>658</v>
      </c>
      <c r="J56" s="6">
        <v>487</v>
      </c>
      <c r="K56" s="6">
        <v>156</v>
      </c>
      <c r="L56" s="6">
        <v>82</v>
      </c>
      <c r="M56" s="6">
        <v>64</v>
      </c>
      <c r="N56" s="7">
        <v>9730</v>
      </c>
      <c r="O56" s="238" t="s">
        <v>120</v>
      </c>
    </row>
    <row r="57" spans="1:15" x14ac:dyDescent="0.25">
      <c r="A57" s="296" t="s">
        <v>87</v>
      </c>
      <c r="B57" s="9">
        <v>0</v>
      </c>
      <c r="C57" s="10">
        <v>7112</v>
      </c>
      <c r="D57" s="9">
        <v>0</v>
      </c>
      <c r="E57" s="9">
        <v>0</v>
      </c>
      <c r="F57" s="9">
        <v>0</v>
      </c>
      <c r="G57" s="9">
        <v>0</v>
      </c>
      <c r="H57" s="9">
        <v>0</v>
      </c>
      <c r="I57" s="9">
        <v>0</v>
      </c>
      <c r="J57" s="9">
        <v>0</v>
      </c>
      <c r="K57" s="9">
        <v>0</v>
      </c>
      <c r="L57" s="9">
        <v>0</v>
      </c>
      <c r="M57" s="9">
        <v>0</v>
      </c>
      <c r="N57" s="10">
        <v>7112</v>
      </c>
      <c r="O57" s="300" t="s">
        <v>121</v>
      </c>
    </row>
    <row r="58" spans="1:15" x14ac:dyDescent="0.25">
      <c r="A58" s="296" t="s">
        <v>267</v>
      </c>
      <c r="B58" s="9">
        <v>27</v>
      </c>
      <c r="C58" s="9">
        <v>30</v>
      </c>
      <c r="D58" s="9">
        <v>61</v>
      </c>
      <c r="E58" s="9">
        <v>208</v>
      </c>
      <c r="F58" s="9">
        <v>198</v>
      </c>
      <c r="G58" s="9">
        <v>255</v>
      </c>
      <c r="H58" s="9">
        <v>392</v>
      </c>
      <c r="I58" s="9">
        <v>658</v>
      </c>
      <c r="J58" s="9">
        <v>487</v>
      </c>
      <c r="K58" s="9">
        <v>156</v>
      </c>
      <c r="L58" s="9">
        <v>82</v>
      </c>
      <c r="M58" s="9">
        <v>64</v>
      </c>
      <c r="N58" s="10">
        <v>2618</v>
      </c>
      <c r="O58" s="227" t="s">
        <v>268</v>
      </c>
    </row>
    <row r="59" spans="1:15" x14ac:dyDescent="0.25">
      <c r="A59" s="294" t="s">
        <v>88</v>
      </c>
      <c r="B59" s="6">
        <v>479</v>
      </c>
      <c r="C59" s="6">
        <v>321</v>
      </c>
      <c r="D59" s="6">
        <v>535</v>
      </c>
      <c r="E59" s="6">
        <v>286</v>
      </c>
      <c r="F59" s="6">
        <v>715</v>
      </c>
      <c r="G59" s="6">
        <v>256</v>
      </c>
      <c r="H59" s="6">
        <v>164</v>
      </c>
      <c r="I59" s="6">
        <v>189</v>
      </c>
      <c r="J59" s="6">
        <v>70</v>
      </c>
      <c r="K59" s="6">
        <v>372</v>
      </c>
      <c r="L59" s="6">
        <v>319</v>
      </c>
      <c r="M59" s="6">
        <v>313</v>
      </c>
      <c r="N59" s="7">
        <v>4019</v>
      </c>
      <c r="O59" s="226" t="s">
        <v>122</v>
      </c>
    </row>
    <row r="60" spans="1:15" x14ac:dyDescent="0.25">
      <c r="A60" s="296" t="s">
        <v>324</v>
      </c>
      <c r="B60" s="9">
        <v>436</v>
      </c>
      <c r="C60" s="9">
        <v>283</v>
      </c>
      <c r="D60" s="9">
        <v>479</v>
      </c>
      <c r="E60" s="9">
        <v>244</v>
      </c>
      <c r="F60" s="9">
        <v>584</v>
      </c>
      <c r="G60" s="9">
        <v>216</v>
      </c>
      <c r="H60" s="9">
        <v>90</v>
      </c>
      <c r="I60" s="9">
        <v>92</v>
      </c>
      <c r="J60" s="9">
        <v>27</v>
      </c>
      <c r="K60" s="9">
        <v>304</v>
      </c>
      <c r="L60" s="9">
        <v>276</v>
      </c>
      <c r="M60" s="9">
        <v>296</v>
      </c>
      <c r="N60" s="10">
        <v>3327</v>
      </c>
      <c r="O60" s="227" t="s">
        <v>330</v>
      </c>
    </row>
    <row r="61" spans="1:15" x14ac:dyDescent="0.25">
      <c r="A61" s="296" t="s">
        <v>325</v>
      </c>
      <c r="B61" s="9">
        <v>43</v>
      </c>
      <c r="C61" s="9">
        <v>38</v>
      </c>
      <c r="D61" s="9">
        <v>56</v>
      </c>
      <c r="E61" s="9">
        <v>42</v>
      </c>
      <c r="F61" s="9">
        <v>131</v>
      </c>
      <c r="G61" s="9">
        <v>40</v>
      </c>
      <c r="H61" s="9">
        <v>74</v>
      </c>
      <c r="I61" s="9">
        <v>97</v>
      </c>
      <c r="J61" s="9">
        <v>43</v>
      </c>
      <c r="K61" s="9">
        <v>68</v>
      </c>
      <c r="L61" s="9">
        <v>43</v>
      </c>
      <c r="M61" s="9">
        <v>17</v>
      </c>
      <c r="N61" s="9">
        <v>692</v>
      </c>
      <c r="O61" s="227" t="s">
        <v>123</v>
      </c>
    </row>
    <row r="62" spans="1:15" x14ac:dyDescent="0.25">
      <c r="A62" s="294" t="s">
        <v>90</v>
      </c>
      <c r="B62" s="7">
        <v>1938</v>
      </c>
      <c r="C62" s="7">
        <v>2736</v>
      </c>
      <c r="D62" s="7">
        <v>4680</v>
      </c>
      <c r="E62" s="7">
        <v>21600</v>
      </c>
      <c r="F62" s="7">
        <v>34400</v>
      </c>
      <c r="G62" s="7">
        <v>25500</v>
      </c>
      <c r="H62" s="7">
        <v>43100</v>
      </c>
      <c r="I62" s="7">
        <v>49500</v>
      </c>
      <c r="J62" s="7">
        <v>40400</v>
      </c>
      <c r="K62" s="7">
        <v>29346</v>
      </c>
      <c r="L62" s="7">
        <v>4111</v>
      </c>
      <c r="M62" s="7">
        <v>2298</v>
      </c>
      <c r="N62" s="7">
        <v>259609</v>
      </c>
      <c r="O62" s="226" t="s">
        <v>124</v>
      </c>
    </row>
    <row r="63" spans="1:15" x14ac:dyDescent="0.25">
      <c r="A63" s="296" t="s">
        <v>91</v>
      </c>
      <c r="B63" s="10">
        <v>1938</v>
      </c>
      <c r="C63" s="10">
        <v>2736</v>
      </c>
      <c r="D63" s="10">
        <v>4680</v>
      </c>
      <c r="E63" s="10">
        <v>21600</v>
      </c>
      <c r="F63" s="10">
        <v>34400</v>
      </c>
      <c r="G63" s="10">
        <v>25500</v>
      </c>
      <c r="H63" s="10">
        <v>43100</v>
      </c>
      <c r="I63" s="10">
        <v>49500</v>
      </c>
      <c r="J63" s="10">
        <v>40400</v>
      </c>
      <c r="K63" s="10">
        <v>29346</v>
      </c>
      <c r="L63" s="10">
        <v>4111</v>
      </c>
      <c r="M63" s="10">
        <v>2298</v>
      </c>
      <c r="N63" s="10">
        <v>259609</v>
      </c>
      <c r="O63" s="227" t="s">
        <v>125</v>
      </c>
    </row>
    <row r="64" spans="1:15" x14ac:dyDescent="0.25">
      <c r="A64" s="294" t="s">
        <v>92</v>
      </c>
      <c r="B64" s="6">
        <v>641</v>
      </c>
      <c r="C64" s="6">
        <v>952</v>
      </c>
      <c r="D64" s="7">
        <v>7816</v>
      </c>
      <c r="E64" s="7">
        <v>10064</v>
      </c>
      <c r="F64" s="7">
        <v>11370</v>
      </c>
      <c r="G64" s="7">
        <v>1352</v>
      </c>
      <c r="H64" s="7">
        <v>19842</v>
      </c>
      <c r="I64" s="7">
        <v>23382</v>
      </c>
      <c r="J64" s="7">
        <v>13067</v>
      </c>
      <c r="K64" s="7">
        <v>1721</v>
      </c>
      <c r="L64" s="6">
        <v>463</v>
      </c>
      <c r="M64" s="7">
        <v>6857</v>
      </c>
      <c r="N64" s="7">
        <v>97527</v>
      </c>
      <c r="O64" s="226" t="s">
        <v>126</v>
      </c>
    </row>
    <row r="65" spans="1:15" x14ac:dyDescent="0.25">
      <c r="A65" s="296" t="s">
        <v>96</v>
      </c>
      <c r="B65" s="9">
        <v>481</v>
      </c>
      <c r="C65" s="9">
        <v>684</v>
      </c>
      <c r="D65" s="9">
        <v>0</v>
      </c>
      <c r="E65" s="9">
        <v>0</v>
      </c>
      <c r="F65" s="9">
        <v>0</v>
      </c>
      <c r="G65" s="9">
        <v>0</v>
      </c>
      <c r="H65" s="9">
        <v>0</v>
      </c>
      <c r="I65" s="9">
        <v>0</v>
      </c>
      <c r="J65" s="9">
        <v>0</v>
      </c>
      <c r="K65" s="9">
        <v>0</v>
      </c>
      <c r="L65" s="9">
        <v>0</v>
      </c>
      <c r="M65" s="9">
        <v>0</v>
      </c>
      <c r="N65" s="10">
        <v>1165</v>
      </c>
      <c r="O65" s="227" t="s">
        <v>130</v>
      </c>
    </row>
    <row r="66" spans="1:15" x14ac:dyDescent="0.25">
      <c r="A66" s="296" t="s">
        <v>326</v>
      </c>
      <c r="B66" s="9">
        <v>160</v>
      </c>
      <c r="C66" s="9">
        <v>268</v>
      </c>
      <c r="D66" s="9">
        <v>280</v>
      </c>
      <c r="E66" s="10">
        <v>1764</v>
      </c>
      <c r="F66" s="10">
        <v>3206</v>
      </c>
      <c r="G66" s="10">
        <v>1352</v>
      </c>
      <c r="H66" s="10">
        <v>2367</v>
      </c>
      <c r="I66" s="10">
        <v>1905</v>
      </c>
      <c r="J66" s="10">
        <v>1636</v>
      </c>
      <c r="K66" s="10">
        <v>1721</v>
      </c>
      <c r="L66" s="9">
        <v>463</v>
      </c>
      <c r="M66" s="9">
        <v>312</v>
      </c>
      <c r="N66" s="10">
        <v>15434</v>
      </c>
      <c r="O66" s="227" t="s">
        <v>131</v>
      </c>
    </row>
    <row r="67" spans="1:15" x14ac:dyDescent="0.25">
      <c r="A67" s="296" t="s">
        <v>365</v>
      </c>
      <c r="B67" s="9">
        <v>0</v>
      </c>
      <c r="C67" s="9">
        <v>0</v>
      </c>
      <c r="D67" s="10">
        <v>7536</v>
      </c>
      <c r="E67" s="10">
        <v>8300</v>
      </c>
      <c r="F67" s="10">
        <v>8164</v>
      </c>
      <c r="G67" s="9">
        <v>0</v>
      </c>
      <c r="H67" s="10">
        <v>17475</v>
      </c>
      <c r="I67" s="10">
        <v>21477</v>
      </c>
      <c r="J67" s="10">
        <v>11431</v>
      </c>
      <c r="K67" s="9">
        <v>0</v>
      </c>
      <c r="L67" s="9">
        <v>0</v>
      </c>
      <c r="M67" s="10">
        <v>6545</v>
      </c>
      <c r="N67" s="10">
        <v>80928</v>
      </c>
      <c r="O67" s="227" t="s">
        <v>127</v>
      </c>
    </row>
    <row r="68" spans="1:15" x14ac:dyDescent="0.25">
      <c r="A68" s="294" t="s">
        <v>98</v>
      </c>
      <c r="B68" s="7">
        <v>1013</v>
      </c>
      <c r="C68" s="6">
        <v>414</v>
      </c>
      <c r="D68" s="6">
        <v>923</v>
      </c>
      <c r="E68" s="7">
        <v>1004</v>
      </c>
      <c r="F68" s="7">
        <v>1293</v>
      </c>
      <c r="G68" s="6">
        <v>813</v>
      </c>
      <c r="H68" s="7">
        <v>2193</v>
      </c>
      <c r="I68" s="7">
        <v>3423</v>
      </c>
      <c r="J68" s="7">
        <v>1993</v>
      </c>
      <c r="K68" s="7">
        <v>1665</v>
      </c>
      <c r="L68" s="6">
        <v>851</v>
      </c>
      <c r="M68" s="6">
        <v>974</v>
      </c>
      <c r="N68" s="7">
        <v>16559</v>
      </c>
      <c r="O68" s="226" t="s">
        <v>132</v>
      </c>
    </row>
    <row r="69" spans="1:15" x14ac:dyDescent="0.25">
      <c r="A69" s="296" t="s">
        <v>99</v>
      </c>
      <c r="B69" s="9">
        <v>270</v>
      </c>
      <c r="C69" s="9">
        <v>0</v>
      </c>
      <c r="D69" s="9">
        <v>0</v>
      </c>
      <c r="E69" s="9">
        <v>0</v>
      </c>
      <c r="F69" s="9">
        <v>0</v>
      </c>
      <c r="G69" s="9">
        <v>0</v>
      </c>
      <c r="H69" s="9">
        <v>0</v>
      </c>
      <c r="I69" s="9">
        <v>0</v>
      </c>
      <c r="J69" s="9">
        <v>0</v>
      </c>
      <c r="K69" s="9">
        <v>0</v>
      </c>
      <c r="L69" s="9">
        <v>0</v>
      </c>
      <c r="M69" s="9">
        <v>0</v>
      </c>
      <c r="N69" s="9">
        <v>270</v>
      </c>
      <c r="O69" s="227" t="s">
        <v>133</v>
      </c>
    </row>
    <row r="70" spans="1:15" x14ac:dyDescent="0.25">
      <c r="A70" s="296" t="s">
        <v>100</v>
      </c>
      <c r="B70" s="9">
        <v>743</v>
      </c>
      <c r="C70" s="9">
        <v>414</v>
      </c>
      <c r="D70" s="9">
        <v>923</v>
      </c>
      <c r="E70" s="10">
        <v>1004</v>
      </c>
      <c r="F70" s="10">
        <v>1293</v>
      </c>
      <c r="G70" s="9">
        <v>813</v>
      </c>
      <c r="H70" s="10">
        <v>2087</v>
      </c>
      <c r="I70" s="10">
        <v>3312</v>
      </c>
      <c r="J70" s="10">
        <v>1916</v>
      </c>
      <c r="K70" s="10">
        <v>1665</v>
      </c>
      <c r="L70" s="9">
        <v>851</v>
      </c>
      <c r="M70" s="9">
        <v>974</v>
      </c>
      <c r="N70" s="10">
        <v>15995</v>
      </c>
      <c r="O70" s="227" t="s">
        <v>134</v>
      </c>
    </row>
    <row r="71" spans="1:15" x14ac:dyDescent="0.25">
      <c r="A71" s="296" t="s">
        <v>366</v>
      </c>
      <c r="B71" s="9">
        <v>0</v>
      </c>
      <c r="C71" s="9">
        <v>0</v>
      </c>
      <c r="D71" s="9">
        <v>0</v>
      </c>
      <c r="E71" s="9">
        <v>0</v>
      </c>
      <c r="F71" s="9">
        <v>0</v>
      </c>
      <c r="G71" s="9">
        <v>0</v>
      </c>
      <c r="H71" s="9">
        <v>106</v>
      </c>
      <c r="I71" s="9">
        <v>111</v>
      </c>
      <c r="J71" s="9">
        <v>77</v>
      </c>
      <c r="K71" s="9">
        <v>0</v>
      </c>
      <c r="L71" s="9">
        <v>0</v>
      </c>
      <c r="M71" s="9">
        <v>0</v>
      </c>
      <c r="N71" s="9">
        <v>294</v>
      </c>
      <c r="O71" s="227" t="s">
        <v>331</v>
      </c>
    </row>
    <row r="72" spans="1:15" x14ac:dyDescent="0.25">
      <c r="A72" s="294" t="s">
        <v>101</v>
      </c>
      <c r="B72" s="6">
        <v>177</v>
      </c>
      <c r="C72" s="6">
        <v>209</v>
      </c>
      <c r="D72" s="6">
        <v>704</v>
      </c>
      <c r="E72" s="6">
        <v>257</v>
      </c>
      <c r="F72" s="6">
        <v>414</v>
      </c>
      <c r="G72" s="6">
        <v>531</v>
      </c>
      <c r="H72" s="6">
        <v>358</v>
      </c>
      <c r="I72" s="6">
        <v>276</v>
      </c>
      <c r="J72" s="6">
        <v>109</v>
      </c>
      <c r="K72" s="6">
        <v>182</v>
      </c>
      <c r="L72" s="6">
        <v>69</v>
      </c>
      <c r="M72" s="6">
        <v>79</v>
      </c>
      <c r="N72" s="7">
        <v>3365</v>
      </c>
      <c r="O72" s="226" t="s">
        <v>135</v>
      </c>
    </row>
    <row r="73" spans="1:15" x14ac:dyDescent="0.25">
      <c r="A73" s="296" t="s">
        <v>102</v>
      </c>
      <c r="B73" s="487">
        <v>0</v>
      </c>
      <c r="C73" s="487"/>
      <c r="D73" s="9">
        <v>0</v>
      </c>
      <c r="E73" s="9">
        <v>0</v>
      </c>
      <c r="F73" s="9">
        <v>0</v>
      </c>
      <c r="G73" s="9">
        <v>0</v>
      </c>
      <c r="H73" s="9">
        <v>0</v>
      </c>
      <c r="I73" s="9">
        <v>0</v>
      </c>
      <c r="J73" s="9">
        <v>0</v>
      </c>
      <c r="K73" s="9">
        <v>0</v>
      </c>
      <c r="L73" s="9">
        <v>0</v>
      </c>
      <c r="M73" s="9">
        <v>0</v>
      </c>
      <c r="N73" s="8"/>
      <c r="O73" s="227" t="s">
        <v>136</v>
      </c>
    </row>
    <row r="74" spans="1:15" x14ac:dyDescent="0.25">
      <c r="A74" s="296" t="s">
        <v>103</v>
      </c>
      <c r="B74" s="9">
        <v>177</v>
      </c>
      <c r="C74" s="9">
        <v>209</v>
      </c>
      <c r="D74" s="9">
        <v>704</v>
      </c>
      <c r="E74" s="9">
        <v>257</v>
      </c>
      <c r="F74" s="9">
        <v>414</v>
      </c>
      <c r="G74" s="9">
        <v>531</v>
      </c>
      <c r="H74" s="9">
        <v>358</v>
      </c>
      <c r="I74" s="9">
        <v>276</v>
      </c>
      <c r="J74" s="9">
        <v>109</v>
      </c>
      <c r="K74" s="9">
        <v>182</v>
      </c>
      <c r="L74" s="9">
        <v>69</v>
      </c>
      <c r="M74" s="9">
        <v>79</v>
      </c>
      <c r="N74" s="10">
        <v>3365</v>
      </c>
      <c r="O74" s="227" t="s">
        <v>137</v>
      </c>
    </row>
    <row r="75" spans="1:15" x14ac:dyDescent="0.25">
      <c r="A75" s="296" t="s">
        <v>104</v>
      </c>
      <c r="B75" s="9">
        <v>0</v>
      </c>
      <c r="C75" s="9">
        <v>0</v>
      </c>
      <c r="D75" s="9">
        <v>0</v>
      </c>
      <c r="E75" s="9">
        <v>0</v>
      </c>
      <c r="F75" s="9">
        <v>0</v>
      </c>
      <c r="G75" s="9">
        <v>0</v>
      </c>
      <c r="H75" s="9">
        <v>0</v>
      </c>
      <c r="I75" s="9">
        <v>0</v>
      </c>
      <c r="J75" s="9">
        <v>0</v>
      </c>
      <c r="K75" s="9">
        <v>0</v>
      </c>
      <c r="L75" s="9">
        <v>0</v>
      </c>
      <c r="M75" s="9">
        <v>0</v>
      </c>
      <c r="N75" s="8"/>
      <c r="O75" s="227" t="s">
        <v>138</v>
      </c>
    </row>
    <row r="76" spans="1:15" x14ac:dyDescent="0.25">
      <c r="A76" s="294" t="s">
        <v>328</v>
      </c>
      <c r="B76" s="6">
        <v>0</v>
      </c>
      <c r="C76" s="6">
        <v>0</v>
      </c>
      <c r="D76" s="6">
        <v>0</v>
      </c>
      <c r="E76" s="6">
        <v>0</v>
      </c>
      <c r="F76" s="6">
        <v>0</v>
      </c>
      <c r="G76" s="6">
        <v>0</v>
      </c>
      <c r="H76" s="6">
        <v>270</v>
      </c>
      <c r="I76" s="6">
        <v>483</v>
      </c>
      <c r="J76" s="6">
        <v>265</v>
      </c>
      <c r="K76" s="6">
        <v>0</v>
      </c>
      <c r="L76" s="6">
        <v>0</v>
      </c>
      <c r="M76" s="6">
        <v>0</v>
      </c>
      <c r="N76" s="7">
        <v>1018</v>
      </c>
      <c r="O76" s="226" t="s">
        <v>332</v>
      </c>
    </row>
    <row r="77" spans="1:15" x14ac:dyDescent="0.25">
      <c r="A77" s="296" t="s">
        <v>329</v>
      </c>
      <c r="B77" s="9">
        <v>0</v>
      </c>
      <c r="C77" s="9">
        <v>0</v>
      </c>
      <c r="D77" s="9">
        <v>0</v>
      </c>
      <c r="E77" s="9">
        <v>0</v>
      </c>
      <c r="F77" s="9">
        <v>0</v>
      </c>
      <c r="G77" s="9">
        <v>0</v>
      </c>
      <c r="H77" s="9">
        <v>270</v>
      </c>
      <c r="I77" s="9">
        <v>483</v>
      </c>
      <c r="J77" s="9">
        <v>265</v>
      </c>
      <c r="K77" s="9">
        <v>0</v>
      </c>
      <c r="L77" s="9">
        <v>0</v>
      </c>
      <c r="M77" s="9">
        <v>0</v>
      </c>
      <c r="N77" s="10">
        <v>1018</v>
      </c>
      <c r="O77" s="227" t="s">
        <v>333</v>
      </c>
    </row>
    <row r="78" spans="1:15" x14ac:dyDescent="0.25">
      <c r="A78" s="294" t="s">
        <v>105</v>
      </c>
      <c r="B78" s="6">
        <v>246</v>
      </c>
      <c r="C78" s="6">
        <v>137</v>
      </c>
      <c r="D78" s="6">
        <v>357</v>
      </c>
      <c r="E78" s="7">
        <v>2289</v>
      </c>
      <c r="F78" s="7">
        <v>4062</v>
      </c>
      <c r="G78" s="7">
        <v>4577</v>
      </c>
      <c r="H78" s="7">
        <v>8013</v>
      </c>
      <c r="I78" s="7">
        <v>10117</v>
      </c>
      <c r="J78" s="7">
        <v>5954</v>
      </c>
      <c r="K78" s="7">
        <v>4066</v>
      </c>
      <c r="L78" s="6">
        <v>440</v>
      </c>
      <c r="M78" s="6">
        <v>226</v>
      </c>
      <c r="N78" s="7">
        <v>40484</v>
      </c>
      <c r="O78" s="226" t="s">
        <v>139</v>
      </c>
    </row>
    <row r="79" spans="1:15" x14ac:dyDescent="0.25">
      <c r="A79" s="296" t="s">
        <v>107</v>
      </c>
      <c r="B79" s="9">
        <v>114</v>
      </c>
      <c r="C79" s="9">
        <v>82</v>
      </c>
      <c r="D79" s="9">
        <v>214</v>
      </c>
      <c r="E79" s="10">
        <v>1183</v>
      </c>
      <c r="F79" s="10">
        <v>1642</v>
      </c>
      <c r="G79" s="10">
        <v>2134</v>
      </c>
      <c r="H79" s="10">
        <v>4600</v>
      </c>
      <c r="I79" s="10">
        <v>6367</v>
      </c>
      <c r="J79" s="10">
        <v>2774</v>
      </c>
      <c r="K79" s="10">
        <v>1421</v>
      </c>
      <c r="L79" s="9">
        <v>221</v>
      </c>
      <c r="M79" s="9">
        <v>151</v>
      </c>
      <c r="N79" s="10">
        <v>20903</v>
      </c>
      <c r="O79" s="227" t="s">
        <v>141</v>
      </c>
    </row>
    <row r="80" spans="1:15" x14ac:dyDescent="0.25">
      <c r="A80" s="296" t="s">
        <v>106</v>
      </c>
      <c r="B80" s="9">
        <v>65</v>
      </c>
      <c r="C80" s="9">
        <v>25</v>
      </c>
      <c r="D80" s="9">
        <v>24</v>
      </c>
      <c r="E80" s="9">
        <v>445</v>
      </c>
      <c r="F80" s="10">
        <v>1147</v>
      </c>
      <c r="G80" s="10">
        <v>1201</v>
      </c>
      <c r="H80" s="10">
        <v>1832</v>
      </c>
      <c r="I80" s="10">
        <v>3750</v>
      </c>
      <c r="J80" s="10">
        <v>2155</v>
      </c>
      <c r="K80" s="10">
        <v>1861</v>
      </c>
      <c r="L80" s="9">
        <v>157</v>
      </c>
      <c r="M80" s="9">
        <v>65</v>
      </c>
      <c r="N80" s="10">
        <v>12727</v>
      </c>
      <c r="O80" s="227" t="s">
        <v>140</v>
      </c>
    </row>
    <row r="81" spans="1:15" x14ac:dyDescent="0.25">
      <c r="A81" s="296" t="s">
        <v>108</v>
      </c>
      <c r="B81" s="9">
        <v>67</v>
      </c>
      <c r="C81" s="9">
        <v>30</v>
      </c>
      <c r="D81" s="9">
        <v>119</v>
      </c>
      <c r="E81" s="9">
        <v>661</v>
      </c>
      <c r="F81" s="10">
        <v>1273</v>
      </c>
      <c r="G81" s="10">
        <v>1242</v>
      </c>
      <c r="H81" s="10">
        <v>1581</v>
      </c>
      <c r="I81" s="9">
        <v>0</v>
      </c>
      <c r="J81" s="10">
        <v>1025</v>
      </c>
      <c r="K81" s="9">
        <v>784</v>
      </c>
      <c r="L81" s="9">
        <v>62</v>
      </c>
      <c r="M81" s="9">
        <v>10</v>
      </c>
      <c r="N81" s="10">
        <v>6854</v>
      </c>
      <c r="O81" s="227" t="s">
        <v>272</v>
      </c>
    </row>
    <row r="82" spans="1:15" x14ac:dyDescent="0.25">
      <c r="A82" s="294" t="s">
        <v>109</v>
      </c>
      <c r="B82" s="6">
        <v>77</v>
      </c>
      <c r="C82" s="6">
        <v>387</v>
      </c>
      <c r="D82" s="6">
        <v>526</v>
      </c>
      <c r="E82" s="6">
        <v>560</v>
      </c>
      <c r="F82" s="7">
        <v>1363</v>
      </c>
      <c r="G82" s="7">
        <v>1317</v>
      </c>
      <c r="H82" s="7">
        <v>2970</v>
      </c>
      <c r="I82" s="7">
        <v>3583</v>
      </c>
      <c r="J82" s="7">
        <v>2380</v>
      </c>
      <c r="K82" s="7">
        <v>1105</v>
      </c>
      <c r="L82" s="6">
        <v>388</v>
      </c>
      <c r="M82" s="6">
        <v>111</v>
      </c>
      <c r="N82" s="7">
        <v>14767</v>
      </c>
      <c r="O82" s="226" t="s">
        <v>143</v>
      </c>
    </row>
    <row r="83" spans="1:15" x14ac:dyDescent="0.25">
      <c r="A83" s="296" t="s">
        <v>110</v>
      </c>
      <c r="B83" s="9">
        <v>77</v>
      </c>
      <c r="C83" s="9">
        <v>387</v>
      </c>
      <c r="D83" s="9">
        <v>526</v>
      </c>
      <c r="E83" s="9">
        <v>560</v>
      </c>
      <c r="F83" s="10">
        <v>1363</v>
      </c>
      <c r="G83" s="10">
        <v>1317</v>
      </c>
      <c r="H83" s="10">
        <v>2970</v>
      </c>
      <c r="I83" s="10">
        <v>3583</v>
      </c>
      <c r="J83" s="10">
        <v>2380</v>
      </c>
      <c r="K83" s="10">
        <v>1105</v>
      </c>
      <c r="L83" s="9">
        <v>388</v>
      </c>
      <c r="M83" s="9">
        <v>111</v>
      </c>
      <c r="N83" s="10">
        <v>14767</v>
      </c>
      <c r="O83" s="227" t="s">
        <v>144</v>
      </c>
    </row>
    <row r="84" spans="1:15" x14ac:dyDescent="0.25">
      <c r="A84" s="294" t="s">
        <v>111</v>
      </c>
      <c r="B84" s="6">
        <v>145</v>
      </c>
      <c r="C84" s="6">
        <v>134</v>
      </c>
      <c r="D84" s="6">
        <v>403</v>
      </c>
      <c r="E84" s="6">
        <v>402</v>
      </c>
      <c r="F84" s="6">
        <v>523</v>
      </c>
      <c r="G84" s="6">
        <v>526</v>
      </c>
      <c r="H84" s="6">
        <v>432</v>
      </c>
      <c r="I84" s="6">
        <v>362</v>
      </c>
      <c r="J84" s="6">
        <v>737</v>
      </c>
      <c r="K84" s="6">
        <v>843</v>
      </c>
      <c r="L84" s="6">
        <v>448</v>
      </c>
      <c r="M84" s="6">
        <v>201</v>
      </c>
      <c r="N84" s="7">
        <v>5156</v>
      </c>
      <c r="O84" s="226" t="s">
        <v>145</v>
      </c>
    </row>
    <row r="85" spans="1:15" x14ac:dyDescent="0.25">
      <c r="A85" s="296" t="s">
        <v>112</v>
      </c>
      <c r="B85" s="9">
        <v>145</v>
      </c>
      <c r="C85" s="9">
        <v>134</v>
      </c>
      <c r="D85" s="9">
        <v>403</v>
      </c>
      <c r="E85" s="9">
        <v>402</v>
      </c>
      <c r="F85" s="9">
        <v>523</v>
      </c>
      <c r="G85" s="9">
        <v>526</v>
      </c>
      <c r="H85" s="9">
        <v>432</v>
      </c>
      <c r="I85" s="9">
        <v>362</v>
      </c>
      <c r="J85" s="9">
        <v>737</v>
      </c>
      <c r="K85" s="9">
        <v>843</v>
      </c>
      <c r="L85" s="9">
        <v>448</v>
      </c>
      <c r="M85" s="9">
        <v>201</v>
      </c>
      <c r="N85" s="10">
        <v>5156</v>
      </c>
      <c r="O85" s="227" t="s">
        <v>146</v>
      </c>
    </row>
    <row r="86" spans="1:15" x14ac:dyDescent="0.25">
      <c r="A86" s="294" t="s">
        <v>147</v>
      </c>
      <c r="B86" s="6">
        <v>580</v>
      </c>
      <c r="C86" s="6">
        <v>288</v>
      </c>
      <c r="D86" s="7">
        <v>1182</v>
      </c>
      <c r="E86" s="7">
        <v>8422</v>
      </c>
      <c r="F86" s="7">
        <v>15752</v>
      </c>
      <c r="G86" s="7">
        <v>18570</v>
      </c>
      <c r="H86" s="7">
        <v>24817</v>
      </c>
      <c r="I86" s="7">
        <v>27054</v>
      </c>
      <c r="J86" s="7">
        <v>21939</v>
      </c>
      <c r="K86" s="7">
        <v>11458</v>
      </c>
      <c r="L86" s="7">
        <v>2526</v>
      </c>
      <c r="M86" s="6">
        <v>592</v>
      </c>
      <c r="N86" s="7">
        <v>133180</v>
      </c>
      <c r="O86" s="226" t="s">
        <v>185</v>
      </c>
    </row>
    <row r="87" spans="1:15" x14ac:dyDescent="0.25">
      <c r="A87" s="296" t="s">
        <v>148</v>
      </c>
      <c r="B87" s="9">
        <v>97</v>
      </c>
      <c r="C87" s="9">
        <v>0</v>
      </c>
      <c r="D87" s="9">
        <v>31</v>
      </c>
      <c r="E87" s="9">
        <v>344</v>
      </c>
      <c r="F87" s="9">
        <v>966</v>
      </c>
      <c r="G87" s="10">
        <v>1196</v>
      </c>
      <c r="H87" s="10">
        <v>1831</v>
      </c>
      <c r="I87" s="10">
        <v>2426</v>
      </c>
      <c r="J87" s="10">
        <v>1486</v>
      </c>
      <c r="K87" s="9">
        <v>388</v>
      </c>
      <c r="L87" s="9">
        <v>158</v>
      </c>
      <c r="M87" s="9">
        <v>79</v>
      </c>
      <c r="N87" s="10">
        <v>9002</v>
      </c>
      <c r="O87" s="227" t="s">
        <v>186</v>
      </c>
    </row>
    <row r="88" spans="1:15" x14ac:dyDescent="0.25">
      <c r="A88" s="296" t="s">
        <v>367</v>
      </c>
      <c r="B88" s="9">
        <v>238</v>
      </c>
      <c r="C88" s="9">
        <v>203</v>
      </c>
      <c r="D88" s="9">
        <v>638</v>
      </c>
      <c r="E88" s="10">
        <v>4486</v>
      </c>
      <c r="F88" s="10">
        <v>8213</v>
      </c>
      <c r="G88" s="10">
        <v>9428</v>
      </c>
      <c r="H88" s="10">
        <v>9400</v>
      </c>
      <c r="I88" s="10">
        <v>12500</v>
      </c>
      <c r="J88" s="10">
        <v>12260</v>
      </c>
      <c r="K88" s="10">
        <v>7840</v>
      </c>
      <c r="L88" s="10">
        <v>1600</v>
      </c>
      <c r="M88" s="9">
        <v>228</v>
      </c>
      <c r="N88" s="10">
        <v>67034</v>
      </c>
      <c r="O88" s="227" t="s">
        <v>344</v>
      </c>
    </row>
    <row r="89" spans="1:15" x14ac:dyDescent="0.25">
      <c r="A89" s="296" t="s">
        <v>336</v>
      </c>
      <c r="B89" s="9">
        <v>80</v>
      </c>
      <c r="C89" s="9">
        <v>27</v>
      </c>
      <c r="D89" s="9">
        <v>138</v>
      </c>
      <c r="E89" s="9">
        <v>912</v>
      </c>
      <c r="F89" s="10">
        <v>1680</v>
      </c>
      <c r="G89" s="10">
        <v>2070</v>
      </c>
      <c r="H89" s="10">
        <v>3100</v>
      </c>
      <c r="I89" s="10">
        <v>2050</v>
      </c>
      <c r="J89" s="10">
        <v>1750</v>
      </c>
      <c r="K89" s="9">
        <v>980</v>
      </c>
      <c r="L89" s="9">
        <v>69</v>
      </c>
      <c r="M89" s="9">
        <v>26</v>
      </c>
      <c r="N89" s="10">
        <v>12882</v>
      </c>
      <c r="O89" s="227" t="s">
        <v>345</v>
      </c>
    </row>
    <row r="90" spans="1:15" x14ac:dyDescent="0.25">
      <c r="A90" s="296" t="s">
        <v>337</v>
      </c>
      <c r="B90" s="9">
        <v>0</v>
      </c>
      <c r="C90" s="9">
        <v>0</v>
      </c>
      <c r="D90" s="9">
        <v>0</v>
      </c>
      <c r="E90" s="9">
        <v>0</v>
      </c>
      <c r="F90" s="9">
        <v>261</v>
      </c>
      <c r="G90" s="9">
        <v>273</v>
      </c>
      <c r="H90" s="9">
        <v>407</v>
      </c>
      <c r="I90" s="9">
        <v>480</v>
      </c>
      <c r="J90" s="9">
        <v>179</v>
      </c>
      <c r="K90" s="9">
        <v>41</v>
      </c>
      <c r="L90" s="9">
        <v>0</v>
      </c>
      <c r="M90" s="9">
        <v>0</v>
      </c>
      <c r="N90" s="10">
        <v>1641</v>
      </c>
      <c r="O90" s="227" t="s">
        <v>346</v>
      </c>
    </row>
    <row r="91" spans="1:15" x14ac:dyDescent="0.25">
      <c r="A91" s="296" t="s">
        <v>150</v>
      </c>
      <c r="B91" s="9">
        <v>18</v>
      </c>
      <c r="C91" s="9">
        <v>18</v>
      </c>
      <c r="D91" s="9">
        <v>46</v>
      </c>
      <c r="E91" s="9">
        <v>321</v>
      </c>
      <c r="F91" s="9">
        <v>453</v>
      </c>
      <c r="G91" s="9">
        <v>986</v>
      </c>
      <c r="H91" s="10">
        <v>2685</v>
      </c>
      <c r="I91" s="10">
        <v>2238</v>
      </c>
      <c r="J91" s="10">
        <v>1081</v>
      </c>
      <c r="K91" s="9">
        <v>219</v>
      </c>
      <c r="L91" s="9">
        <v>5</v>
      </c>
      <c r="M91" s="9">
        <v>4</v>
      </c>
      <c r="N91" s="10">
        <v>8074</v>
      </c>
      <c r="O91" s="227" t="s">
        <v>188</v>
      </c>
    </row>
    <row r="92" spans="1:15" x14ac:dyDescent="0.25">
      <c r="A92" s="296" t="s">
        <v>151</v>
      </c>
      <c r="B92" s="9">
        <v>50</v>
      </c>
      <c r="C92" s="9">
        <v>0</v>
      </c>
      <c r="D92" s="9">
        <v>126</v>
      </c>
      <c r="E92" s="9">
        <v>671</v>
      </c>
      <c r="F92" s="10">
        <v>1085</v>
      </c>
      <c r="G92" s="10">
        <v>1232</v>
      </c>
      <c r="H92" s="10">
        <v>1206</v>
      </c>
      <c r="I92" s="10">
        <v>1159</v>
      </c>
      <c r="J92" s="9">
        <v>814</v>
      </c>
      <c r="K92" s="9">
        <v>380</v>
      </c>
      <c r="L92" s="9">
        <v>450</v>
      </c>
      <c r="M92" s="9">
        <v>200</v>
      </c>
      <c r="N92" s="10">
        <v>7373</v>
      </c>
      <c r="O92" s="227" t="s">
        <v>189</v>
      </c>
    </row>
    <row r="93" spans="1:15" x14ac:dyDescent="0.25">
      <c r="A93" s="296" t="s">
        <v>152</v>
      </c>
      <c r="B93" s="9">
        <v>46</v>
      </c>
      <c r="C93" s="9">
        <v>0</v>
      </c>
      <c r="D93" s="9">
        <v>90</v>
      </c>
      <c r="E93" s="9">
        <v>848</v>
      </c>
      <c r="F93" s="10">
        <v>2043</v>
      </c>
      <c r="G93" s="10">
        <v>2125</v>
      </c>
      <c r="H93" s="10">
        <v>3611</v>
      </c>
      <c r="I93" s="10">
        <v>4244</v>
      </c>
      <c r="J93" s="10">
        <v>2741</v>
      </c>
      <c r="K93" s="10">
        <v>1020</v>
      </c>
      <c r="L93" s="9">
        <v>176</v>
      </c>
      <c r="M93" s="9">
        <v>18</v>
      </c>
      <c r="N93" s="10">
        <v>16962</v>
      </c>
      <c r="O93" s="227" t="s">
        <v>190</v>
      </c>
    </row>
    <row r="94" spans="1:15" x14ac:dyDescent="0.25">
      <c r="A94" s="296" t="s">
        <v>153</v>
      </c>
      <c r="B94" s="9">
        <v>23</v>
      </c>
      <c r="C94" s="9">
        <v>20</v>
      </c>
      <c r="D94" s="9">
        <v>71</v>
      </c>
      <c r="E94" s="9">
        <v>575</v>
      </c>
      <c r="F94" s="9">
        <v>696</v>
      </c>
      <c r="G94" s="9">
        <v>937</v>
      </c>
      <c r="H94" s="10">
        <v>1590</v>
      </c>
      <c r="I94" s="10">
        <v>1050</v>
      </c>
      <c r="J94" s="10">
        <v>1032</v>
      </c>
      <c r="K94" s="9">
        <v>409</v>
      </c>
      <c r="L94" s="9">
        <v>24</v>
      </c>
      <c r="M94" s="9">
        <v>18</v>
      </c>
      <c r="N94" s="10">
        <v>6445</v>
      </c>
      <c r="O94" s="227" t="s">
        <v>191</v>
      </c>
    </row>
    <row r="95" spans="1:15" x14ac:dyDescent="0.25">
      <c r="A95" s="296" t="s">
        <v>154</v>
      </c>
      <c r="B95" s="9">
        <v>28</v>
      </c>
      <c r="C95" s="9">
        <v>20</v>
      </c>
      <c r="D95" s="9">
        <v>42</v>
      </c>
      <c r="E95" s="9">
        <v>265</v>
      </c>
      <c r="F95" s="9">
        <v>355</v>
      </c>
      <c r="G95" s="9">
        <v>323</v>
      </c>
      <c r="H95" s="9">
        <v>987</v>
      </c>
      <c r="I95" s="9">
        <v>907</v>
      </c>
      <c r="J95" s="9">
        <v>596</v>
      </c>
      <c r="K95" s="9">
        <v>181</v>
      </c>
      <c r="L95" s="9">
        <v>44</v>
      </c>
      <c r="M95" s="9">
        <v>19</v>
      </c>
      <c r="N95" s="10">
        <v>3767</v>
      </c>
      <c r="O95" s="227" t="s">
        <v>192</v>
      </c>
    </row>
    <row r="96" spans="1:15" x14ac:dyDescent="0.25">
      <c r="A96" s="294" t="s">
        <v>155</v>
      </c>
      <c r="B96" s="7">
        <v>1157</v>
      </c>
      <c r="C96" s="6">
        <v>772</v>
      </c>
      <c r="D96" s="6">
        <v>473</v>
      </c>
      <c r="E96" s="7">
        <v>1730</v>
      </c>
      <c r="F96" s="7">
        <v>1519</v>
      </c>
      <c r="G96" s="7">
        <v>4398</v>
      </c>
      <c r="H96" s="7">
        <v>6272</v>
      </c>
      <c r="I96" s="7">
        <v>9916</v>
      </c>
      <c r="J96" s="7">
        <v>4764</v>
      </c>
      <c r="K96" s="7">
        <v>1130</v>
      </c>
      <c r="L96" s="7">
        <v>3000</v>
      </c>
      <c r="M96" s="7">
        <v>1310</v>
      </c>
      <c r="N96" s="7">
        <v>36441</v>
      </c>
      <c r="O96" s="226" t="s">
        <v>193</v>
      </c>
    </row>
    <row r="97" spans="1:15" x14ac:dyDescent="0.25">
      <c r="A97" s="296" t="s">
        <v>156</v>
      </c>
      <c r="B97" s="9">
        <v>78</v>
      </c>
      <c r="C97" s="9">
        <v>14</v>
      </c>
      <c r="D97" s="9">
        <v>72</v>
      </c>
      <c r="E97" s="9">
        <v>271</v>
      </c>
      <c r="F97" s="9">
        <v>393</v>
      </c>
      <c r="G97" s="9">
        <v>583</v>
      </c>
      <c r="H97" s="9">
        <v>918</v>
      </c>
      <c r="I97" s="10">
        <v>1243</v>
      </c>
      <c r="J97" s="9">
        <v>447</v>
      </c>
      <c r="K97" s="9">
        <v>341</v>
      </c>
      <c r="L97" s="9">
        <v>33</v>
      </c>
      <c r="M97" s="9">
        <v>70</v>
      </c>
      <c r="N97" s="10">
        <v>4463</v>
      </c>
      <c r="O97" s="227" t="s">
        <v>194</v>
      </c>
    </row>
    <row r="98" spans="1:15" x14ac:dyDescent="0.25">
      <c r="A98" s="296" t="s">
        <v>302</v>
      </c>
      <c r="B98" s="9">
        <v>657</v>
      </c>
      <c r="C98" s="9">
        <v>354</v>
      </c>
      <c r="D98" s="9">
        <v>0</v>
      </c>
      <c r="E98" s="9">
        <v>862</v>
      </c>
      <c r="F98" s="9">
        <v>666</v>
      </c>
      <c r="G98" s="10">
        <v>2882</v>
      </c>
      <c r="H98" s="10">
        <v>4302</v>
      </c>
      <c r="I98" s="10">
        <v>7408</v>
      </c>
      <c r="J98" s="10">
        <v>3411</v>
      </c>
      <c r="K98" s="9">
        <v>0</v>
      </c>
      <c r="L98" s="10">
        <v>2646</v>
      </c>
      <c r="M98" s="9">
        <v>854</v>
      </c>
      <c r="N98" s="10">
        <v>24042</v>
      </c>
      <c r="O98" s="227" t="s">
        <v>305</v>
      </c>
    </row>
    <row r="99" spans="1:15" x14ac:dyDescent="0.25">
      <c r="A99" s="296" t="s">
        <v>157</v>
      </c>
      <c r="B99" s="9">
        <v>422</v>
      </c>
      <c r="C99" s="9">
        <v>404</v>
      </c>
      <c r="D99" s="9">
        <v>401</v>
      </c>
      <c r="E99" s="9">
        <v>597</v>
      </c>
      <c r="F99" s="9">
        <v>460</v>
      </c>
      <c r="G99" s="9">
        <v>933</v>
      </c>
      <c r="H99" s="10">
        <v>1052</v>
      </c>
      <c r="I99" s="10">
        <v>1265</v>
      </c>
      <c r="J99" s="9">
        <v>906</v>
      </c>
      <c r="K99" s="9">
        <v>789</v>
      </c>
      <c r="L99" s="9">
        <v>321</v>
      </c>
      <c r="M99" s="9">
        <v>386</v>
      </c>
      <c r="N99" s="10">
        <v>7936</v>
      </c>
      <c r="O99" s="227" t="s">
        <v>195</v>
      </c>
    </row>
    <row r="100" spans="1:15" x14ac:dyDescent="0.25">
      <c r="A100" s="294" t="s">
        <v>158</v>
      </c>
      <c r="B100" s="6">
        <v>988</v>
      </c>
      <c r="C100" s="6">
        <v>342</v>
      </c>
      <c r="D100" s="7">
        <v>2386</v>
      </c>
      <c r="E100" s="7">
        <v>1587</v>
      </c>
      <c r="F100" s="7">
        <v>1539</v>
      </c>
      <c r="G100" s="7">
        <v>1040</v>
      </c>
      <c r="H100" s="6">
        <v>727</v>
      </c>
      <c r="I100" s="7">
        <v>1168</v>
      </c>
      <c r="J100" s="6">
        <v>975</v>
      </c>
      <c r="K100" s="7">
        <v>1589</v>
      </c>
      <c r="L100" s="7">
        <v>1229</v>
      </c>
      <c r="M100" s="6">
        <v>863</v>
      </c>
      <c r="N100" s="7">
        <v>14433</v>
      </c>
      <c r="O100" s="226" t="s">
        <v>196</v>
      </c>
    </row>
    <row r="101" spans="1:15" x14ac:dyDescent="0.25">
      <c r="A101" s="296" t="s">
        <v>159</v>
      </c>
      <c r="B101" s="9">
        <v>988</v>
      </c>
      <c r="C101" s="9">
        <v>342</v>
      </c>
      <c r="D101" s="10">
        <v>2386</v>
      </c>
      <c r="E101" s="10">
        <v>1587</v>
      </c>
      <c r="F101" s="10">
        <v>1539</v>
      </c>
      <c r="G101" s="10">
        <v>1040</v>
      </c>
      <c r="H101" s="9">
        <v>727</v>
      </c>
      <c r="I101" s="10">
        <v>1168</v>
      </c>
      <c r="J101" s="9">
        <v>975</v>
      </c>
      <c r="K101" s="10">
        <v>1589</v>
      </c>
      <c r="L101" s="10">
        <v>1229</v>
      </c>
      <c r="M101" s="9">
        <v>863</v>
      </c>
      <c r="N101" s="10">
        <v>14433</v>
      </c>
      <c r="O101" s="227" t="s">
        <v>197</v>
      </c>
    </row>
    <row r="102" spans="1:15" x14ac:dyDescent="0.25">
      <c r="A102" s="294" t="s">
        <v>161</v>
      </c>
      <c r="B102" s="6">
        <v>194</v>
      </c>
      <c r="C102" s="6">
        <v>735</v>
      </c>
      <c r="D102" s="6">
        <v>879</v>
      </c>
      <c r="E102" s="7">
        <v>8038</v>
      </c>
      <c r="F102" s="7">
        <v>9098</v>
      </c>
      <c r="G102" s="7">
        <v>5694</v>
      </c>
      <c r="H102" s="7">
        <v>7000</v>
      </c>
      <c r="I102" s="7">
        <v>8789</v>
      </c>
      <c r="J102" s="7">
        <v>8604</v>
      </c>
      <c r="K102" s="7">
        <v>7863</v>
      </c>
      <c r="L102" s="6">
        <v>844</v>
      </c>
      <c r="M102" s="6">
        <v>96</v>
      </c>
      <c r="N102" s="7">
        <v>57834</v>
      </c>
      <c r="O102" s="226" t="s">
        <v>199</v>
      </c>
    </row>
    <row r="103" spans="1:15" x14ac:dyDescent="0.25">
      <c r="A103" s="296" t="s">
        <v>162</v>
      </c>
      <c r="B103" s="9">
        <v>180</v>
      </c>
      <c r="C103" s="9">
        <v>383</v>
      </c>
      <c r="D103" s="9">
        <v>177</v>
      </c>
      <c r="E103" s="10">
        <v>1837</v>
      </c>
      <c r="F103" s="10">
        <v>1755</v>
      </c>
      <c r="G103" s="10">
        <v>1341</v>
      </c>
      <c r="H103" s="10">
        <v>1772</v>
      </c>
      <c r="I103" s="10">
        <v>2490</v>
      </c>
      <c r="J103" s="10">
        <v>1556</v>
      </c>
      <c r="K103" s="10">
        <v>1303</v>
      </c>
      <c r="L103" s="9">
        <v>146</v>
      </c>
      <c r="M103" s="9">
        <v>31</v>
      </c>
      <c r="N103" s="10">
        <v>12971</v>
      </c>
      <c r="O103" s="227" t="s">
        <v>200</v>
      </c>
    </row>
    <row r="104" spans="1:15" x14ac:dyDescent="0.25">
      <c r="A104" s="296" t="s">
        <v>338</v>
      </c>
      <c r="B104" s="9">
        <v>0</v>
      </c>
      <c r="C104" s="9">
        <v>0</v>
      </c>
      <c r="D104" s="9">
        <v>120</v>
      </c>
      <c r="E104" s="9">
        <v>255</v>
      </c>
      <c r="F104" s="9">
        <v>310</v>
      </c>
      <c r="G104" s="9">
        <v>235</v>
      </c>
      <c r="H104" s="9">
        <v>400</v>
      </c>
      <c r="I104" s="9">
        <v>345</v>
      </c>
      <c r="J104" s="9">
        <v>505</v>
      </c>
      <c r="K104" s="9">
        <v>300</v>
      </c>
      <c r="L104" s="9">
        <v>40</v>
      </c>
      <c r="M104" s="9">
        <v>29</v>
      </c>
      <c r="N104" s="10">
        <v>2539</v>
      </c>
      <c r="O104" s="227" t="s">
        <v>203</v>
      </c>
    </row>
    <row r="105" spans="1:15" x14ac:dyDescent="0.25">
      <c r="A105" s="296" t="s">
        <v>163</v>
      </c>
      <c r="B105" s="9">
        <v>0</v>
      </c>
      <c r="C105" s="9">
        <v>286</v>
      </c>
      <c r="D105" s="9">
        <v>534</v>
      </c>
      <c r="E105" s="10">
        <v>5516</v>
      </c>
      <c r="F105" s="10">
        <v>6498</v>
      </c>
      <c r="G105" s="10">
        <v>3569</v>
      </c>
      <c r="H105" s="10">
        <v>4159</v>
      </c>
      <c r="I105" s="10">
        <v>5156</v>
      </c>
      <c r="J105" s="10">
        <v>5917</v>
      </c>
      <c r="K105" s="10">
        <v>5592</v>
      </c>
      <c r="L105" s="9">
        <v>620</v>
      </c>
      <c r="M105" s="9">
        <v>0</v>
      </c>
      <c r="N105" s="10">
        <v>37847</v>
      </c>
      <c r="O105" s="227" t="s">
        <v>201</v>
      </c>
    </row>
    <row r="106" spans="1:15" x14ac:dyDescent="0.25">
      <c r="A106" s="296" t="s">
        <v>164</v>
      </c>
      <c r="B106" s="9">
        <v>14</v>
      </c>
      <c r="C106" s="9">
        <v>66</v>
      </c>
      <c r="D106" s="9">
        <v>48</v>
      </c>
      <c r="E106" s="9">
        <v>430</v>
      </c>
      <c r="F106" s="9">
        <v>535</v>
      </c>
      <c r="G106" s="9">
        <v>549</v>
      </c>
      <c r="H106" s="9">
        <v>669</v>
      </c>
      <c r="I106" s="9">
        <v>798</v>
      </c>
      <c r="J106" s="9">
        <v>626</v>
      </c>
      <c r="K106" s="9">
        <v>668</v>
      </c>
      <c r="L106" s="9">
        <v>38</v>
      </c>
      <c r="M106" s="9">
        <v>36</v>
      </c>
      <c r="N106" s="10">
        <v>4477</v>
      </c>
      <c r="O106" s="227" t="s">
        <v>202</v>
      </c>
    </row>
    <row r="107" spans="1:15" x14ac:dyDescent="0.25">
      <c r="A107" s="294" t="s">
        <v>166</v>
      </c>
      <c r="B107" s="6">
        <v>216</v>
      </c>
      <c r="C107" s="6">
        <v>427</v>
      </c>
      <c r="D107" s="6">
        <v>371</v>
      </c>
      <c r="E107" s="7">
        <v>1229</v>
      </c>
      <c r="F107" s="7">
        <v>1317</v>
      </c>
      <c r="G107" s="7">
        <v>1375</v>
      </c>
      <c r="H107" s="7">
        <v>3774</v>
      </c>
      <c r="I107" s="7">
        <v>2892</v>
      </c>
      <c r="J107" s="7">
        <v>1483</v>
      </c>
      <c r="K107" s="6">
        <v>480</v>
      </c>
      <c r="L107" s="6">
        <v>44</v>
      </c>
      <c r="M107" s="6">
        <v>22</v>
      </c>
      <c r="N107" s="7">
        <v>13630</v>
      </c>
      <c r="O107" s="226" t="s">
        <v>204</v>
      </c>
    </row>
    <row r="108" spans="1:15" x14ac:dyDescent="0.25">
      <c r="A108" s="296" t="s">
        <v>339</v>
      </c>
      <c r="B108" s="9">
        <v>0</v>
      </c>
      <c r="C108" s="9">
        <v>0</v>
      </c>
      <c r="D108" s="9">
        <v>0</v>
      </c>
      <c r="E108" s="9">
        <v>0</v>
      </c>
      <c r="F108" s="9">
        <v>0</v>
      </c>
      <c r="G108" s="9">
        <v>0</v>
      </c>
      <c r="H108" s="9">
        <v>0</v>
      </c>
      <c r="I108" s="9">
        <v>0</v>
      </c>
      <c r="J108" s="9">
        <v>0</v>
      </c>
      <c r="K108" s="9">
        <v>0</v>
      </c>
      <c r="L108" s="9">
        <v>0</v>
      </c>
      <c r="M108" s="9">
        <v>0</v>
      </c>
      <c r="N108" s="9">
        <v>0</v>
      </c>
      <c r="O108" s="227" t="s">
        <v>347</v>
      </c>
    </row>
    <row r="109" spans="1:15" x14ac:dyDescent="0.25">
      <c r="A109" s="296" t="s">
        <v>167</v>
      </c>
      <c r="B109" s="9">
        <v>0</v>
      </c>
      <c r="C109" s="9">
        <v>0</v>
      </c>
      <c r="D109" s="9">
        <v>0</v>
      </c>
      <c r="E109" s="9">
        <v>0</v>
      </c>
      <c r="F109" s="9">
        <v>249</v>
      </c>
      <c r="G109" s="9">
        <v>394</v>
      </c>
      <c r="H109" s="10">
        <v>1602</v>
      </c>
      <c r="I109" s="10">
        <v>1429</v>
      </c>
      <c r="J109" s="9">
        <v>528</v>
      </c>
      <c r="K109" s="9">
        <v>130</v>
      </c>
      <c r="L109" s="9">
        <v>0</v>
      </c>
      <c r="M109" s="9">
        <v>0</v>
      </c>
      <c r="N109" s="10">
        <v>4332</v>
      </c>
      <c r="O109" s="227" t="s">
        <v>205</v>
      </c>
    </row>
    <row r="110" spans="1:15" x14ac:dyDescent="0.25">
      <c r="A110" s="296" t="s">
        <v>274</v>
      </c>
      <c r="B110" s="9">
        <v>192</v>
      </c>
      <c r="C110" s="9">
        <v>245</v>
      </c>
      <c r="D110" s="9">
        <v>243</v>
      </c>
      <c r="E110" s="9">
        <v>798</v>
      </c>
      <c r="F110" s="9">
        <v>792</v>
      </c>
      <c r="G110" s="9">
        <v>583</v>
      </c>
      <c r="H110" s="9">
        <v>825</v>
      </c>
      <c r="I110" s="9">
        <v>815</v>
      </c>
      <c r="J110" s="9">
        <v>563</v>
      </c>
      <c r="K110" s="9">
        <v>242</v>
      </c>
      <c r="L110" s="9">
        <v>17</v>
      </c>
      <c r="M110" s="9">
        <v>14</v>
      </c>
      <c r="N110" s="10">
        <v>5329</v>
      </c>
      <c r="O110" s="227" t="s">
        <v>348</v>
      </c>
    </row>
    <row r="111" spans="1:15" x14ac:dyDescent="0.25">
      <c r="A111" s="296" t="s">
        <v>340</v>
      </c>
      <c r="B111" s="9">
        <v>24</v>
      </c>
      <c r="C111" s="9">
        <v>182</v>
      </c>
      <c r="D111" s="9">
        <v>128</v>
      </c>
      <c r="E111" s="9">
        <v>431</v>
      </c>
      <c r="F111" s="9">
        <v>276</v>
      </c>
      <c r="G111" s="9">
        <v>398</v>
      </c>
      <c r="H111" s="10">
        <v>1347</v>
      </c>
      <c r="I111" s="9">
        <v>648</v>
      </c>
      <c r="J111" s="9">
        <v>392</v>
      </c>
      <c r="K111" s="9">
        <v>108</v>
      </c>
      <c r="L111" s="9">
        <v>27</v>
      </c>
      <c r="M111" s="9">
        <v>8</v>
      </c>
      <c r="N111" s="10">
        <v>3969</v>
      </c>
      <c r="O111" s="227" t="s">
        <v>349</v>
      </c>
    </row>
    <row r="112" spans="1:15" x14ac:dyDescent="0.25">
      <c r="A112" s="294" t="s">
        <v>341</v>
      </c>
      <c r="B112" s="6">
        <v>11</v>
      </c>
      <c r="C112" s="6">
        <v>39</v>
      </c>
      <c r="D112" s="6">
        <v>275</v>
      </c>
      <c r="E112" s="6">
        <v>201</v>
      </c>
      <c r="F112" s="6">
        <v>871</v>
      </c>
      <c r="G112" s="6">
        <v>594</v>
      </c>
      <c r="H112" s="6">
        <v>667</v>
      </c>
      <c r="I112" s="6">
        <v>336</v>
      </c>
      <c r="J112" s="6">
        <v>0</v>
      </c>
      <c r="K112" s="6">
        <v>0</v>
      </c>
      <c r="L112" s="6">
        <v>0</v>
      </c>
      <c r="M112" s="6">
        <v>0</v>
      </c>
      <c r="N112" s="7">
        <v>2994</v>
      </c>
      <c r="O112" s="226" t="s">
        <v>350</v>
      </c>
    </row>
    <row r="113" spans="1:15" x14ac:dyDescent="0.25">
      <c r="A113" s="296" t="s">
        <v>342</v>
      </c>
      <c r="B113" s="9">
        <v>11</v>
      </c>
      <c r="C113" s="9">
        <v>39</v>
      </c>
      <c r="D113" s="9">
        <v>275</v>
      </c>
      <c r="E113" s="9">
        <v>201</v>
      </c>
      <c r="F113" s="9">
        <v>871</v>
      </c>
      <c r="G113" s="9">
        <v>594</v>
      </c>
      <c r="H113" s="9">
        <v>667</v>
      </c>
      <c r="I113" s="9">
        <v>336</v>
      </c>
      <c r="J113" s="9">
        <v>0</v>
      </c>
      <c r="K113" s="9">
        <v>0</v>
      </c>
      <c r="L113" s="9">
        <v>0</v>
      </c>
      <c r="M113" s="9">
        <v>0</v>
      </c>
      <c r="N113" s="10">
        <v>2994</v>
      </c>
      <c r="O113" s="227" t="s">
        <v>351</v>
      </c>
    </row>
    <row r="114" spans="1:15" x14ac:dyDescent="0.25">
      <c r="A114" s="294" t="s">
        <v>169</v>
      </c>
      <c r="B114" s="6">
        <v>857</v>
      </c>
      <c r="C114" s="6">
        <v>8</v>
      </c>
      <c r="D114" s="6">
        <v>60</v>
      </c>
      <c r="E114" s="6">
        <v>87</v>
      </c>
      <c r="F114" s="6">
        <v>606</v>
      </c>
      <c r="G114" s="6">
        <v>197</v>
      </c>
      <c r="H114" s="6">
        <v>44</v>
      </c>
      <c r="I114" s="6">
        <v>17</v>
      </c>
      <c r="J114" s="6">
        <v>0</v>
      </c>
      <c r="K114" s="6">
        <v>7</v>
      </c>
      <c r="L114" s="6">
        <v>41</v>
      </c>
      <c r="M114" s="6">
        <v>0</v>
      </c>
      <c r="N114" s="7">
        <v>1924</v>
      </c>
      <c r="O114" s="226" t="s">
        <v>207</v>
      </c>
    </row>
    <row r="115" spans="1:15" x14ac:dyDescent="0.25">
      <c r="A115" s="296" t="s">
        <v>275</v>
      </c>
      <c r="B115" s="9">
        <v>101</v>
      </c>
      <c r="C115" s="9">
        <v>8</v>
      </c>
      <c r="D115" s="9">
        <v>60</v>
      </c>
      <c r="E115" s="9">
        <v>87</v>
      </c>
      <c r="F115" s="9">
        <v>606</v>
      </c>
      <c r="G115" s="9">
        <v>197</v>
      </c>
      <c r="H115" s="9">
        <v>44</v>
      </c>
      <c r="I115" s="9">
        <v>17</v>
      </c>
      <c r="J115" s="9">
        <v>0</v>
      </c>
      <c r="K115" s="9">
        <v>7</v>
      </c>
      <c r="L115" s="9">
        <v>41</v>
      </c>
      <c r="M115" s="9">
        <v>0</v>
      </c>
      <c r="N115" s="10">
        <v>1168</v>
      </c>
      <c r="O115" s="227" t="s">
        <v>283</v>
      </c>
    </row>
    <row r="116" spans="1:15" x14ac:dyDescent="0.25">
      <c r="A116" s="296" t="s">
        <v>170</v>
      </c>
      <c r="B116" s="9">
        <v>756</v>
      </c>
      <c r="C116" s="9">
        <v>0</v>
      </c>
      <c r="D116" s="9">
        <v>0</v>
      </c>
      <c r="E116" s="9">
        <v>0</v>
      </c>
      <c r="F116" s="9">
        <v>0</v>
      </c>
      <c r="G116" s="9">
        <v>0</v>
      </c>
      <c r="H116" s="9">
        <v>0</v>
      </c>
      <c r="I116" s="9">
        <v>0</v>
      </c>
      <c r="J116" s="9">
        <v>0</v>
      </c>
      <c r="K116" s="9">
        <v>0</v>
      </c>
      <c r="L116" s="9">
        <v>0</v>
      </c>
      <c r="M116" s="9">
        <v>0</v>
      </c>
      <c r="N116" s="9">
        <v>756</v>
      </c>
      <c r="O116" s="227" t="s">
        <v>208</v>
      </c>
    </row>
    <row r="117" spans="1:15" x14ac:dyDescent="0.25">
      <c r="A117" s="294" t="s">
        <v>171</v>
      </c>
      <c r="B117" s="6">
        <v>799</v>
      </c>
      <c r="C117" s="6">
        <v>725</v>
      </c>
      <c r="D117" s="7">
        <v>1025</v>
      </c>
      <c r="E117" s="7">
        <v>3250</v>
      </c>
      <c r="F117" s="7">
        <v>2638</v>
      </c>
      <c r="G117" s="7">
        <v>2636</v>
      </c>
      <c r="H117" s="7">
        <v>3634</v>
      </c>
      <c r="I117" s="7">
        <v>4687</v>
      </c>
      <c r="J117" s="7">
        <v>2765</v>
      </c>
      <c r="K117" s="7">
        <v>2102</v>
      </c>
      <c r="L117" s="7">
        <v>1383</v>
      </c>
      <c r="M117" s="6">
        <v>685</v>
      </c>
      <c r="N117" s="7">
        <v>26329</v>
      </c>
      <c r="O117" s="226" t="s">
        <v>209</v>
      </c>
    </row>
    <row r="118" spans="1:15" x14ac:dyDescent="0.25">
      <c r="A118" s="296" t="s">
        <v>368</v>
      </c>
      <c r="B118" s="9">
        <v>204</v>
      </c>
      <c r="C118" s="9">
        <v>206</v>
      </c>
      <c r="D118" s="9">
        <v>554</v>
      </c>
      <c r="E118" s="10">
        <v>1459</v>
      </c>
      <c r="F118" s="9">
        <v>878</v>
      </c>
      <c r="G118" s="9">
        <v>684</v>
      </c>
      <c r="H118" s="10">
        <v>1035</v>
      </c>
      <c r="I118" s="9">
        <v>951</v>
      </c>
      <c r="J118" s="9">
        <v>685</v>
      </c>
      <c r="K118" s="10">
        <v>1024</v>
      </c>
      <c r="L118" s="9">
        <v>520</v>
      </c>
      <c r="M118" s="9">
        <v>325</v>
      </c>
      <c r="N118" s="10">
        <v>8525</v>
      </c>
      <c r="O118" s="227" t="s">
        <v>352</v>
      </c>
    </row>
    <row r="119" spans="1:15" x14ac:dyDescent="0.25">
      <c r="A119" s="296" t="s">
        <v>172</v>
      </c>
      <c r="B119" s="9">
        <v>157</v>
      </c>
      <c r="C119" s="9">
        <v>199</v>
      </c>
      <c r="D119" s="9">
        <v>113</v>
      </c>
      <c r="E119" s="9">
        <v>228</v>
      </c>
      <c r="F119" s="9">
        <v>250</v>
      </c>
      <c r="G119" s="9">
        <v>178</v>
      </c>
      <c r="H119" s="9">
        <v>198</v>
      </c>
      <c r="I119" s="9">
        <v>350</v>
      </c>
      <c r="J119" s="9">
        <v>266</v>
      </c>
      <c r="K119" s="9">
        <v>231</v>
      </c>
      <c r="L119" s="9">
        <v>192</v>
      </c>
      <c r="M119" s="9">
        <v>95</v>
      </c>
      <c r="N119" s="10">
        <v>2457</v>
      </c>
      <c r="O119" s="227" t="s">
        <v>210</v>
      </c>
    </row>
    <row r="120" spans="1:15" x14ac:dyDescent="0.25">
      <c r="A120" s="296" t="s">
        <v>173</v>
      </c>
      <c r="B120" s="9">
        <v>32</v>
      </c>
      <c r="C120" s="9">
        <v>21</v>
      </c>
      <c r="D120" s="9">
        <v>57</v>
      </c>
      <c r="E120" s="9">
        <v>85</v>
      </c>
      <c r="F120" s="9">
        <v>158</v>
      </c>
      <c r="G120" s="9">
        <v>160</v>
      </c>
      <c r="H120" s="9">
        <v>232</v>
      </c>
      <c r="I120" s="9">
        <v>378</v>
      </c>
      <c r="J120" s="9">
        <v>238</v>
      </c>
      <c r="K120" s="9">
        <v>184</v>
      </c>
      <c r="L120" s="9">
        <v>51</v>
      </c>
      <c r="M120" s="9">
        <v>37</v>
      </c>
      <c r="N120" s="10">
        <v>1633</v>
      </c>
      <c r="O120" s="227" t="s">
        <v>211</v>
      </c>
    </row>
    <row r="121" spans="1:15" x14ac:dyDescent="0.25">
      <c r="A121" s="296" t="s">
        <v>174</v>
      </c>
      <c r="B121" s="9">
        <v>406</v>
      </c>
      <c r="C121" s="9">
        <v>299</v>
      </c>
      <c r="D121" s="9">
        <v>301</v>
      </c>
      <c r="E121" s="10">
        <v>1478</v>
      </c>
      <c r="F121" s="10">
        <v>1352</v>
      </c>
      <c r="G121" s="10">
        <v>1614</v>
      </c>
      <c r="H121" s="10">
        <v>2169</v>
      </c>
      <c r="I121" s="10">
        <v>3008</v>
      </c>
      <c r="J121" s="10">
        <v>1576</v>
      </c>
      <c r="K121" s="9">
        <v>663</v>
      </c>
      <c r="L121" s="9">
        <v>620</v>
      </c>
      <c r="M121" s="9">
        <v>228</v>
      </c>
      <c r="N121" s="10">
        <v>13714</v>
      </c>
      <c r="O121" s="227" t="s">
        <v>212</v>
      </c>
    </row>
    <row r="122" spans="1:15" x14ac:dyDescent="0.25">
      <c r="A122" s="294" t="s">
        <v>175</v>
      </c>
      <c r="B122" s="6">
        <v>350</v>
      </c>
      <c r="C122" s="6">
        <v>350</v>
      </c>
      <c r="D122" s="6">
        <v>800</v>
      </c>
      <c r="E122" s="7">
        <v>1400</v>
      </c>
      <c r="F122" s="7">
        <v>2000</v>
      </c>
      <c r="G122" s="7">
        <v>1100</v>
      </c>
      <c r="H122" s="7">
        <v>1300</v>
      </c>
      <c r="I122" s="7">
        <v>1900</v>
      </c>
      <c r="J122" s="7">
        <v>1600</v>
      </c>
      <c r="K122" s="7">
        <v>1500</v>
      </c>
      <c r="L122" s="6">
        <v>700</v>
      </c>
      <c r="M122" s="6">
        <v>490</v>
      </c>
      <c r="N122" s="7">
        <v>13490</v>
      </c>
      <c r="O122" s="226" t="s">
        <v>213</v>
      </c>
    </row>
    <row r="123" spans="1:15" x14ac:dyDescent="0.25">
      <c r="A123" s="296" t="s">
        <v>176</v>
      </c>
      <c r="B123" s="9">
        <v>350</v>
      </c>
      <c r="C123" s="9">
        <v>350</v>
      </c>
      <c r="D123" s="9">
        <v>800</v>
      </c>
      <c r="E123" s="10">
        <v>1400</v>
      </c>
      <c r="F123" s="10">
        <v>2000</v>
      </c>
      <c r="G123" s="10">
        <v>1100</v>
      </c>
      <c r="H123" s="10">
        <v>1300</v>
      </c>
      <c r="I123" s="10">
        <v>1900</v>
      </c>
      <c r="J123" s="10">
        <v>1600</v>
      </c>
      <c r="K123" s="10">
        <v>1500</v>
      </c>
      <c r="L123" s="9">
        <v>700</v>
      </c>
      <c r="M123" s="9">
        <v>490</v>
      </c>
      <c r="N123" s="10">
        <v>13490</v>
      </c>
      <c r="O123" s="227" t="s">
        <v>214</v>
      </c>
    </row>
    <row r="124" spans="1:15" x14ac:dyDescent="0.25">
      <c r="A124" s="294" t="s">
        <v>177</v>
      </c>
      <c r="B124" s="6">
        <v>738</v>
      </c>
      <c r="C124" s="6">
        <v>257</v>
      </c>
      <c r="D124" s="6">
        <v>985</v>
      </c>
      <c r="E124" s="6">
        <v>929</v>
      </c>
      <c r="F124" s="7">
        <v>2643</v>
      </c>
      <c r="G124" s="7">
        <v>1516</v>
      </c>
      <c r="H124" s="7">
        <v>2273</v>
      </c>
      <c r="I124" s="7">
        <v>2778</v>
      </c>
      <c r="J124" s="7">
        <v>1890</v>
      </c>
      <c r="K124" s="7">
        <v>1131</v>
      </c>
      <c r="L124" s="6">
        <v>229</v>
      </c>
      <c r="M124" s="6">
        <v>373</v>
      </c>
      <c r="N124" s="7">
        <v>15742</v>
      </c>
      <c r="O124" s="226" t="s">
        <v>215</v>
      </c>
    </row>
    <row r="125" spans="1:15" x14ac:dyDescent="0.25">
      <c r="A125" s="296" t="s">
        <v>178</v>
      </c>
      <c r="B125" s="9">
        <v>738</v>
      </c>
      <c r="C125" s="9">
        <v>257</v>
      </c>
      <c r="D125" s="9">
        <v>985</v>
      </c>
      <c r="E125" s="9">
        <v>929</v>
      </c>
      <c r="F125" s="10">
        <v>2643</v>
      </c>
      <c r="G125" s="10">
        <v>1516</v>
      </c>
      <c r="H125" s="10">
        <v>2273</v>
      </c>
      <c r="I125" s="10">
        <v>2778</v>
      </c>
      <c r="J125" s="10">
        <v>1890</v>
      </c>
      <c r="K125" s="10">
        <v>1131</v>
      </c>
      <c r="L125" s="9">
        <v>229</v>
      </c>
      <c r="M125" s="9">
        <v>373</v>
      </c>
      <c r="N125" s="10">
        <v>15742</v>
      </c>
      <c r="O125" s="227" t="s">
        <v>216</v>
      </c>
    </row>
    <row r="126" spans="1:15" x14ac:dyDescent="0.25">
      <c r="A126" s="294" t="s">
        <v>179</v>
      </c>
      <c r="B126" s="6">
        <v>50</v>
      </c>
      <c r="C126" s="6">
        <v>20</v>
      </c>
      <c r="D126" s="6">
        <v>70</v>
      </c>
      <c r="E126" s="6">
        <v>953</v>
      </c>
      <c r="F126" s="6">
        <v>580</v>
      </c>
      <c r="G126" s="6">
        <v>800</v>
      </c>
      <c r="H126" s="7">
        <v>1000</v>
      </c>
      <c r="I126" s="7">
        <v>1300</v>
      </c>
      <c r="J126" s="6">
        <v>700</v>
      </c>
      <c r="K126" s="6">
        <v>400</v>
      </c>
      <c r="L126" s="6">
        <v>400</v>
      </c>
      <c r="M126" s="6">
        <v>0</v>
      </c>
      <c r="N126" s="7">
        <v>6273</v>
      </c>
      <c r="O126" s="226" t="s">
        <v>217</v>
      </c>
    </row>
    <row r="127" spans="1:15" x14ac:dyDescent="0.25">
      <c r="A127" s="296" t="s">
        <v>180</v>
      </c>
      <c r="B127" s="9">
        <v>50</v>
      </c>
      <c r="C127" s="9">
        <v>20</v>
      </c>
      <c r="D127" s="9">
        <v>70</v>
      </c>
      <c r="E127" s="9">
        <v>953</v>
      </c>
      <c r="F127" s="9">
        <v>580</v>
      </c>
      <c r="G127" s="9">
        <v>800</v>
      </c>
      <c r="H127" s="10">
        <v>1000</v>
      </c>
      <c r="I127" s="10">
        <v>1300</v>
      </c>
      <c r="J127" s="9">
        <v>700</v>
      </c>
      <c r="K127" s="9">
        <v>400</v>
      </c>
      <c r="L127" s="9">
        <v>400</v>
      </c>
      <c r="M127" s="9">
        <v>0</v>
      </c>
      <c r="N127" s="10">
        <v>6273</v>
      </c>
      <c r="O127" s="227" t="s">
        <v>218</v>
      </c>
    </row>
    <row r="128" spans="1:15" x14ac:dyDescent="0.25">
      <c r="A128" s="294" t="s">
        <v>181</v>
      </c>
      <c r="B128" s="6">
        <v>256</v>
      </c>
      <c r="C128" s="6">
        <v>370</v>
      </c>
      <c r="D128" s="6">
        <v>358</v>
      </c>
      <c r="E128" s="7">
        <v>1879</v>
      </c>
      <c r="F128" s="7">
        <v>3255</v>
      </c>
      <c r="G128" s="7">
        <v>2629</v>
      </c>
      <c r="H128" s="7">
        <v>4673</v>
      </c>
      <c r="I128" s="7">
        <v>5360</v>
      </c>
      <c r="J128" s="7">
        <v>3254</v>
      </c>
      <c r="K128" s="7">
        <v>2565</v>
      </c>
      <c r="L128" s="7">
        <v>1781</v>
      </c>
      <c r="M128" s="6">
        <v>691</v>
      </c>
      <c r="N128" s="7">
        <v>27071</v>
      </c>
      <c r="O128" s="226" t="s">
        <v>219</v>
      </c>
    </row>
    <row r="129" spans="1:15" x14ac:dyDescent="0.25">
      <c r="A129" s="296" t="s">
        <v>182</v>
      </c>
      <c r="B129" s="9">
        <v>256</v>
      </c>
      <c r="C129" s="9">
        <v>370</v>
      </c>
      <c r="D129" s="9">
        <v>358</v>
      </c>
      <c r="E129" s="10">
        <v>1879</v>
      </c>
      <c r="F129" s="10">
        <v>3255</v>
      </c>
      <c r="G129" s="10">
        <v>2629</v>
      </c>
      <c r="H129" s="10">
        <v>4673</v>
      </c>
      <c r="I129" s="10">
        <v>5360</v>
      </c>
      <c r="J129" s="10">
        <v>3254</v>
      </c>
      <c r="K129" s="10">
        <v>2565</v>
      </c>
      <c r="L129" s="10">
        <v>1781</v>
      </c>
      <c r="M129" s="9">
        <v>691</v>
      </c>
      <c r="N129" s="10">
        <v>27071</v>
      </c>
      <c r="O129" s="227" t="s">
        <v>220</v>
      </c>
    </row>
    <row r="130" spans="1:15" x14ac:dyDescent="0.25">
      <c r="A130" s="294" t="s">
        <v>183</v>
      </c>
      <c r="B130" s="6">
        <v>54</v>
      </c>
      <c r="C130" s="6">
        <v>23</v>
      </c>
      <c r="D130" s="6">
        <v>50</v>
      </c>
      <c r="E130" s="6">
        <v>496</v>
      </c>
      <c r="F130" s="7">
        <v>2447</v>
      </c>
      <c r="G130" s="7">
        <v>2595</v>
      </c>
      <c r="H130" s="7">
        <v>4436</v>
      </c>
      <c r="I130" s="7">
        <v>4941</v>
      </c>
      <c r="J130" s="7">
        <v>3737</v>
      </c>
      <c r="K130" s="7">
        <v>1498</v>
      </c>
      <c r="L130" s="6">
        <v>62</v>
      </c>
      <c r="M130" s="6">
        <v>7</v>
      </c>
      <c r="N130" s="7">
        <v>20346</v>
      </c>
      <c r="O130" s="226" t="s">
        <v>221</v>
      </c>
    </row>
    <row r="131" spans="1:15" x14ac:dyDescent="0.25">
      <c r="A131" s="296" t="s">
        <v>184</v>
      </c>
      <c r="B131" s="9">
        <v>54</v>
      </c>
      <c r="C131" s="9">
        <v>23</v>
      </c>
      <c r="D131" s="9">
        <v>50</v>
      </c>
      <c r="E131" s="9">
        <v>496</v>
      </c>
      <c r="F131" s="10">
        <v>2447</v>
      </c>
      <c r="G131" s="10">
        <v>2595</v>
      </c>
      <c r="H131" s="10">
        <v>4436</v>
      </c>
      <c r="I131" s="10">
        <v>4941</v>
      </c>
      <c r="J131" s="10">
        <v>3737</v>
      </c>
      <c r="K131" s="10">
        <v>1498</v>
      </c>
      <c r="L131" s="9">
        <v>62</v>
      </c>
      <c r="M131" s="9">
        <v>7</v>
      </c>
      <c r="N131" s="10">
        <v>20346</v>
      </c>
      <c r="O131" s="227" t="s">
        <v>222</v>
      </c>
    </row>
    <row r="132" spans="1:15" x14ac:dyDescent="0.25">
      <c r="A132" s="294" t="s">
        <v>223</v>
      </c>
      <c r="B132" s="6">
        <v>242</v>
      </c>
      <c r="C132" s="6">
        <v>139</v>
      </c>
      <c r="D132" s="6">
        <v>813</v>
      </c>
      <c r="E132" s="7">
        <v>1080</v>
      </c>
      <c r="F132" s="7">
        <v>2086</v>
      </c>
      <c r="G132" s="7">
        <v>2541</v>
      </c>
      <c r="H132" s="6">
        <v>925</v>
      </c>
      <c r="I132" s="7">
        <v>1959</v>
      </c>
      <c r="J132" s="6">
        <v>705</v>
      </c>
      <c r="K132" s="6">
        <v>552</v>
      </c>
      <c r="L132" s="6">
        <v>565</v>
      </c>
      <c r="M132" s="6">
        <v>124</v>
      </c>
      <c r="N132" s="7">
        <v>11731</v>
      </c>
      <c r="O132" s="226" t="s">
        <v>237</v>
      </c>
    </row>
    <row r="133" spans="1:15" x14ac:dyDescent="0.25">
      <c r="A133" s="296" t="s">
        <v>224</v>
      </c>
      <c r="B133" s="9">
        <v>242</v>
      </c>
      <c r="C133" s="9">
        <v>139</v>
      </c>
      <c r="D133" s="9">
        <v>813</v>
      </c>
      <c r="E133" s="10">
        <v>1080</v>
      </c>
      <c r="F133" s="10">
        <v>2086</v>
      </c>
      <c r="G133" s="10">
        <v>2541</v>
      </c>
      <c r="H133" s="9">
        <v>925</v>
      </c>
      <c r="I133" s="10">
        <v>1959</v>
      </c>
      <c r="J133" s="9">
        <v>705</v>
      </c>
      <c r="K133" s="9">
        <v>552</v>
      </c>
      <c r="L133" s="9">
        <v>565</v>
      </c>
      <c r="M133" s="9">
        <v>124</v>
      </c>
      <c r="N133" s="10">
        <v>11731</v>
      </c>
      <c r="O133" s="227" t="s">
        <v>238</v>
      </c>
    </row>
    <row r="134" spans="1:15" x14ac:dyDescent="0.25">
      <c r="A134" s="294" t="s">
        <v>225</v>
      </c>
      <c r="B134" s="6">
        <v>147</v>
      </c>
      <c r="C134" s="6">
        <v>130</v>
      </c>
      <c r="D134" s="6">
        <v>258</v>
      </c>
      <c r="E134" s="6">
        <v>388</v>
      </c>
      <c r="F134" s="6">
        <v>319</v>
      </c>
      <c r="G134" s="6">
        <v>229</v>
      </c>
      <c r="H134" s="6">
        <v>91</v>
      </c>
      <c r="I134" s="6">
        <v>203</v>
      </c>
      <c r="J134" s="6">
        <v>306</v>
      </c>
      <c r="K134" s="6">
        <v>213</v>
      </c>
      <c r="L134" s="6">
        <v>48</v>
      </c>
      <c r="M134" s="6">
        <v>25</v>
      </c>
      <c r="N134" s="7">
        <v>2357</v>
      </c>
      <c r="O134" s="226" t="s">
        <v>239</v>
      </c>
    </row>
    <row r="135" spans="1:15" x14ac:dyDescent="0.25">
      <c r="A135" s="296" t="s">
        <v>278</v>
      </c>
      <c r="B135" s="9">
        <v>1</v>
      </c>
      <c r="C135" s="9">
        <v>0</v>
      </c>
      <c r="D135" s="9">
        <v>16</v>
      </c>
      <c r="E135" s="9">
        <v>136</v>
      </c>
      <c r="F135" s="9">
        <v>50</v>
      </c>
      <c r="G135" s="9">
        <v>3</v>
      </c>
      <c r="H135" s="9">
        <v>20</v>
      </c>
      <c r="I135" s="9">
        <v>39</v>
      </c>
      <c r="J135" s="9">
        <v>22</v>
      </c>
      <c r="K135" s="9">
        <v>4</v>
      </c>
      <c r="L135" s="9">
        <v>3</v>
      </c>
      <c r="M135" s="9">
        <v>0</v>
      </c>
      <c r="N135" s="9">
        <v>294</v>
      </c>
      <c r="O135" s="227" t="s">
        <v>289</v>
      </c>
    </row>
    <row r="136" spans="1:15" x14ac:dyDescent="0.25">
      <c r="A136" s="296" t="s">
        <v>226</v>
      </c>
      <c r="B136" s="9">
        <v>146</v>
      </c>
      <c r="C136" s="9">
        <v>130</v>
      </c>
      <c r="D136" s="9">
        <v>242</v>
      </c>
      <c r="E136" s="9">
        <v>252</v>
      </c>
      <c r="F136" s="9">
        <v>269</v>
      </c>
      <c r="G136" s="9">
        <v>226</v>
      </c>
      <c r="H136" s="9">
        <v>71</v>
      </c>
      <c r="I136" s="9">
        <v>164</v>
      </c>
      <c r="J136" s="9">
        <v>284</v>
      </c>
      <c r="K136" s="9">
        <v>209</v>
      </c>
      <c r="L136" s="9">
        <v>45</v>
      </c>
      <c r="M136" s="9">
        <v>25</v>
      </c>
      <c r="N136" s="10">
        <v>2063</v>
      </c>
      <c r="O136" s="227" t="s">
        <v>240</v>
      </c>
    </row>
    <row r="137" spans="1:15" x14ac:dyDescent="0.25">
      <c r="A137" s="294" t="s">
        <v>279</v>
      </c>
      <c r="B137" s="6">
        <v>11</v>
      </c>
      <c r="C137" s="6">
        <v>39</v>
      </c>
      <c r="D137" s="6">
        <v>98</v>
      </c>
      <c r="E137" s="6">
        <v>95</v>
      </c>
      <c r="F137" s="6">
        <v>171</v>
      </c>
      <c r="G137" s="6">
        <v>117</v>
      </c>
      <c r="H137" s="6">
        <v>82</v>
      </c>
      <c r="I137" s="6">
        <v>189</v>
      </c>
      <c r="J137" s="6">
        <v>154</v>
      </c>
      <c r="K137" s="6">
        <v>129</v>
      </c>
      <c r="L137" s="6">
        <v>79</v>
      </c>
      <c r="M137" s="6">
        <v>71</v>
      </c>
      <c r="N137" s="7">
        <v>1235</v>
      </c>
      <c r="O137" s="226" t="s">
        <v>290</v>
      </c>
    </row>
    <row r="138" spans="1:15" x14ac:dyDescent="0.25">
      <c r="A138" s="296" t="s">
        <v>280</v>
      </c>
      <c r="B138" s="9">
        <v>11</v>
      </c>
      <c r="C138" s="9">
        <v>39</v>
      </c>
      <c r="D138" s="9">
        <v>98</v>
      </c>
      <c r="E138" s="9">
        <v>95</v>
      </c>
      <c r="F138" s="9">
        <v>171</v>
      </c>
      <c r="G138" s="9">
        <v>117</v>
      </c>
      <c r="H138" s="9">
        <v>82</v>
      </c>
      <c r="I138" s="9">
        <v>189</v>
      </c>
      <c r="J138" s="9">
        <v>154</v>
      </c>
      <c r="K138" s="9">
        <v>129</v>
      </c>
      <c r="L138" s="9">
        <v>79</v>
      </c>
      <c r="M138" s="9">
        <v>71</v>
      </c>
      <c r="N138" s="10">
        <v>1235</v>
      </c>
      <c r="O138" s="227" t="s">
        <v>291</v>
      </c>
    </row>
    <row r="139" spans="1:15" x14ac:dyDescent="0.25">
      <c r="A139" s="294" t="s">
        <v>227</v>
      </c>
      <c r="B139" s="7">
        <v>8068</v>
      </c>
      <c r="C139" s="6">
        <v>0</v>
      </c>
      <c r="D139" s="6">
        <v>0</v>
      </c>
      <c r="E139" s="6">
        <v>0</v>
      </c>
      <c r="F139" s="6">
        <v>0</v>
      </c>
      <c r="G139" s="6">
        <v>0</v>
      </c>
      <c r="H139" s="6">
        <v>0</v>
      </c>
      <c r="I139" s="6">
        <v>0</v>
      </c>
      <c r="J139" s="6">
        <v>0</v>
      </c>
      <c r="K139" s="6">
        <v>0</v>
      </c>
      <c r="L139" s="6">
        <v>0</v>
      </c>
      <c r="M139" s="6">
        <v>0</v>
      </c>
      <c r="N139" s="7">
        <v>8068</v>
      </c>
      <c r="O139" s="226" t="s">
        <v>241</v>
      </c>
    </row>
    <row r="140" spans="1:15" x14ac:dyDescent="0.25">
      <c r="A140" s="296" t="s">
        <v>228</v>
      </c>
      <c r="B140" s="10">
        <v>8068</v>
      </c>
      <c r="C140" s="9">
        <v>0</v>
      </c>
      <c r="D140" s="9">
        <v>0</v>
      </c>
      <c r="E140" s="9">
        <v>0</v>
      </c>
      <c r="F140" s="9">
        <v>0</v>
      </c>
      <c r="G140" s="9">
        <v>0</v>
      </c>
      <c r="H140" s="9">
        <v>0</v>
      </c>
      <c r="I140" s="9">
        <v>0</v>
      </c>
      <c r="J140" s="9">
        <v>0</v>
      </c>
      <c r="K140" s="9">
        <v>0</v>
      </c>
      <c r="L140" s="9">
        <v>0</v>
      </c>
      <c r="M140" s="9">
        <v>0</v>
      </c>
      <c r="N140" s="10">
        <v>8068</v>
      </c>
      <c r="O140" s="227" t="s">
        <v>242</v>
      </c>
    </row>
    <row r="141" spans="1:15" x14ac:dyDescent="0.25">
      <c r="A141" s="294" t="s">
        <v>229</v>
      </c>
      <c r="B141" s="6">
        <v>8</v>
      </c>
      <c r="C141" s="6">
        <v>13</v>
      </c>
      <c r="D141" s="6">
        <v>25</v>
      </c>
      <c r="E141" s="6">
        <v>29</v>
      </c>
      <c r="F141" s="6">
        <v>169</v>
      </c>
      <c r="G141" s="6">
        <v>325</v>
      </c>
      <c r="H141" s="7">
        <v>1162</v>
      </c>
      <c r="I141" s="7">
        <v>7768</v>
      </c>
      <c r="J141" s="7">
        <v>6842</v>
      </c>
      <c r="K141" s="7">
        <v>2690</v>
      </c>
      <c r="L141" s="6">
        <v>17</v>
      </c>
      <c r="M141" s="6">
        <v>20</v>
      </c>
      <c r="N141" s="7">
        <v>19068</v>
      </c>
      <c r="O141" s="226" t="s">
        <v>243</v>
      </c>
    </row>
    <row r="142" spans="1:15" x14ac:dyDescent="0.25">
      <c r="A142" s="296" t="s">
        <v>230</v>
      </c>
      <c r="B142" s="9">
        <v>8</v>
      </c>
      <c r="C142" s="9">
        <v>13</v>
      </c>
      <c r="D142" s="9">
        <v>25</v>
      </c>
      <c r="E142" s="9">
        <v>29</v>
      </c>
      <c r="F142" s="9">
        <v>169</v>
      </c>
      <c r="G142" s="9">
        <v>325</v>
      </c>
      <c r="H142" s="9">
        <v>467</v>
      </c>
      <c r="I142" s="9">
        <v>383</v>
      </c>
      <c r="J142" s="9">
        <v>372</v>
      </c>
      <c r="K142" s="9">
        <v>220</v>
      </c>
      <c r="L142" s="9">
        <v>17</v>
      </c>
      <c r="M142" s="9">
        <v>20</v>
      </c>
      <c r="N142" s="10">
        <v>2048</v>
      </c>
      <c r="O142" s="227" t="s">
        <v>244</v>
      </c>
    </row>
    <row r="143" spans="1:15" x14ac:dyDescent="0.25">
      <c r="A143" s="296" t="s">
        <v>353</v>
      </c>
      <c r="B143" s="9">
        <v>0</v>
      </c>
      <c r="C143" s="9">
        <v>0</v>
      </c>
      <c r="D143" s="9">
        <v>0</v>
      </c>
      <c r="E143" s="9">
        <v>0</v>
      </c>
      <c r="F143" s="9">
        <v>0</v>
      </c>
      <c r="G143" s="9">
        <v>0</v>
      </c>
      <c r="H143" s="9">
        <v>695</v>
      </c>
      <c r="I143" s="10">
        <v>7385</v>
      </c>
      <c r="J143" s="10">
        <v>6470</v>
      </c>
      <c r="K143" s="10">
        <v>2470</v>
      </c>
      <c r="L143" s="9">
        <v>0</v>
      </c>
      <c r="M143" s="9">
        <v>0</v>
      </c>
      <c r="N143" s="10">
        <v>17020</v>
      </c>
      <c r="O143" s="227" t="s">
        <v>369</v>
      </c>
    </row>
    <row r="144" spans="1:15" x14ac:dyDescent="0.25">
      <c r="A144" s="294" t="s">
        <v>231</v>
      </c>
      <c r="B144" s="6">
        <v>439</v>
      </c>
      <c r="C144" s="6">
        <v>470</v>
      </c>
      <c r="D144" s="6">
        <v>899</v>
      </c>
      <c r="E144" s="7">
        <v>4199</v>
      </c>
      <c r="F144" s="7">
        <v>4406</v>
      </c>
      <c r="G144" s="7">
        <v>3086</v>
      </c>
      <c r="H144" s="7">
        <v>4936</v>
      </c>
      <c r="I144" s="7">
        <v>3898</v>
      </c>
      <c r="J144" s="7">
        <v>3649</v>
      </c>
      <c r="K144" s="7">
        <v>2862</v>
      </c>
      <c r="L144" s="6">
        <v>280</v>
      </c>
      <c r="M144" s="6">
        <v>225</v>
      </c>
      <c r="N144" s="7">
        <v>29349</v>
      </c>
      <c r="O144" s="226" t="s">
        <v>245</v>
      </c>
    </row>
    <row r="145" spans="1:18" x14ac:dyDescent="0.25">
      <c r="A145" s="296" t="s">
        <v>307</v>
      </c>
      <c r="B145" s="9">
        <v>61</v>
      </c>
      <c r="C145" s="9">
        <v>77</v>
      </c>
      <c r="D145" s="9">
        <v>98</v>
      </c>
      <c r="E145" s="9">
        <v>375</v>
      </c>
      <c r="F145" s="9">
        <v>500</v>
      </c>
      <c r="G145" s="9">
        <v>343</v>
      </c>
      <c r="H145" s="9">
        <v>450</v>
      </c>
      <c r="I145" s="9">
        <v>342</v>
      </c>
      <c r="J145" s="9">
        <v>405</v>
      </c>
      <c r="K145" s="9">
        <v>330</v>
      </c>
      <c r="L145" s="9">
        <v>39</v>
      </c>
      <c r="M145" s="9">
        <v>29</v>
      </c>
      <c r="N145" s="10">
        <v>3049</v>
      </c>
      <c r="O145" s="227" t="s">
        <v>309</v>
      </c>
    </row>
    <row r="146" spans="1:18" x14ac:dyDescent="0.25">
      <c r="A146" s="296" t="s">
        <v>354</v>
      </c>
      <c r="B146" s="9">
        <v>378</v>
      </c>
      <c r="C146" s="9">
        <v>393</v>
      </c>
      <c r="D146" s="9">
        <v>801</v>
      </c>
      <c r="E146" s="10">
        <v>3824</v>
      </c>
      <c r="F146" s="10">
        <v>3906</v>
      </c>
      <c r="G146" s="10">
        <v>2743</v>
      </c>
      <c r="H146" s="10">
        <v>4486</v>
      </c>
      <c r="I146" s="10">
        <v>3556</v>
      </c>
      <c r="J146" s="10">
        <v>3244</v>
      </c>
      <c r="K146" s="10">
        <v>2532</v>
      </c>
      <c r="L146" s="9">
        <v>241</v>
      </c>
      <c r="M146" s="9">
        <v>196</v>
      </c>
      <c r="N146" s="10">
        <v>26300</v>
      </c>
      <c r="O146" s="227" t="s">
        <v>246</v>
      </c>
    </row>
    <row r="147" spans="1:18" x14ac:dyDescent="0.25">
      <c r="A147" s="294" t="s">
        <v>233</v>
      </c>
      <c r="B147" s="6">
        <v>47</v>
      </c>
      <c r="C147" s="6">
        <v>9</v>
      </c>
      <c r="D147" s="6">
        <v>48</v>
      </c>
      <c r="E147" s="6">
        <v>275</v>
      </c>
      <c r="F147" s="6">
        <v>710</v>
      </c>
      <c r="G147" s="7">
        <v>1081</v>
      </c>
      <c r="H147" s="7">
        <v>2504</v>
      </c>
      <c r="I147" s="7">
        <v>2941</v>
      </c>
      <c r="J147" s="7">
        <v>1627</v>
      </c>
      <c r="K147" s="6">
        <v>592</v>
      </c>
      <c r="L147" s="6">
        <v>76</v>
      </c>
      <c r="M147" s="6">
        <v>30</v>
      </c>
      <c r="N147" s="7">
        <v>9940</v>
      </c>
      <c r="O147" s="226" t="s">
        <v>247</v>
      </c>
    </row>
    <row r="148" spans="1:18" x14ac:dyDescent="0.25">
      <c r="A148" s="296" t="s">
        <v>355</v>
      </c>
      <c r="B148" s="9">
        <v>13</v>
      </c>
      <c r="C148" s="9">
        <v>5</v>
      </c>
      <c r="D148" s="9">
        <v>28</v>
      </c>
      <c r="E148" s="9">
        <v>147</v>
      </c>
      <c r="F148" s="9">
        <v>283</v>
      </c>
      <c r="G148" s="9">
        <v>410</v>
      </c>
      <c r="H148" s="9">
        <v>780</v>
      </c>
      <c r="I148" s="10">
        <v>1150</v>
      </c>
      <c r="J148" s="9">
        <v>710</v>
      </c>
      <c r="K148" s="9">
        <v>310</v>
      </c>
      <c r="L148" s="9">
        <v>18</v>
      </c>
      <c r="M148" s="9">
        <v>7</v>
      </c>
      <c r="N148" s="10">
        <v>3861</v>
      </c>
      <c r="O148" s="227" t="s">
        <v>249</v>
      </c>
    </row>
    <row r="149" spans="1:18" x14ac:dyDescent="0.25">
      <c r="A149" s="296" t="s">
        <v>236</v>
      </c>
      <c r="B149" s="9">
        <v>25</v>
      </c>
      <c r="C149" s="9">
        <v>0</v>
      </c>
      <c r="D149" s="9">
        <v>0</v>
      </c>
      <c r="E149" s="9">
        <v>22</v>
      </c>
      <c r="F149" s="9">
        <v>159</v>
      </c>
      <c r="G149" s="9">
        <v>249</v>
      </c>
      <c r="H149" s="9">
        <v>521</v>
      </c>
      <c r="I149" s="9">
        <v>801</v>
      </c>
      <c r="J149" s="9">
        <v>381</v>
      </c>
      <c r="K149" s="9">
        <v>102</v>
      </c>
      <c r="L149" s="9">
        <v>22</v>
      </c>
      <c r="M149" s="9">
        <v>10</v>
      </c>
      <c r="N149" s="10">
        <v>2292</v>
      </c>
      <c r="O149" s="227" t="s">
        <v>372</v>
      </c>
    </row>
    <row r="150" spans="1:18" x14ac:dyDescent="0.25">
      <c r="A150" s="296" t="s">
        <v>234</v>
      </c>
      <c r="B150" s="9">
        <v>0</v>
      </c>
      <c r="C150" s="9">
        <v>0</v>
      </c>
      <c r="D150" s="9">
        <v>0</v>
      </c>
      <c r="E150" s="9">
        <v>0</v>
      </c>
      <c r="F150" s="9">
        <v>0</v>
      </c>
      <c r="G150" s="9">
        <v>0</v>
      </c>
      <c r="H150" s="9">
        <v>0</v>
      </c>
      <c r="I150" s="9">
        <v>0</v>
      </c>
      <c r="J150" s="9">
        <v>0</v>
      </c>
      <c r="K150" s="9">
        <v>0</v>
      </c>
      <c r="L150" s="9">
        <v>0</v>
      </c>
      <c r="M150" s="9">
        <v>0</v>
      </c>
      <c r="N150" s="9">
        <v>0</v>
      </c>
      <c r="O150" s="227" t="s">
        <v>294</v>
      </c>
    </row>
    <row r="151" spans="1:18" x14ac:dyDescent="0.25">
      <c r="A151" s="296" t="s">
        <v>292</v>
      </c>
      <c r="B151" s="9">
        <v>9</v>
      </c>
      <c r="C151" s="9">
        <v>4</v>
      </c>
      <c r="D151" s="9">
        <v>20</v>
      </c>
      <c r="E151" s="9">
        <v>106</v>
      </c>
      <c r="F151" s="9">
        <v>268</v>
      </c>
      <c r="G151" s="9">
        <v>422</v>
      </c>
      <c r="H151" s="10">
        <v>1203</v>
      </c>
      <c r="I151" s="9">
        <v>990</v>
      </c>
      <c r="J151" s="9">
        <v>536</v>
      </c>
      <c r="K151" s="9">
        <v>180</v>
      </c>
      <c r="L151" s="9">
        <v>36</v>
      </c>
      <c r="M151" s="9">
        <v>13</v>
      </c>
      <c r="N151" s="10">
        <v>3787</v>
      </c>
      <c r="O151" s="227" t="s">
        <v>293</v>
      </c>
    </row>
    <row r="153" spans="1:18" x14ac:dyDescent="0.25">
      <c r="A153" s="294"/>
      <c r="B153" s="7"/>
      <c r="C153" s="7"/>
      <c r="D153" s="7"/>
      <c r="E153" s="7"/>
      <c r="F153" s="7"/>
      <c r="G153" s="7"/>
      <c r="H153" s="7"/>
      <c r="I153" s="7"/>
      <c r="J153" s="7"/>
      <c r="K153" s="7"/>
      <c r="L153" s="7"/>
      <c r="M153" s="7"/>
      <c r="N153" s="7"/>
      <c r="O153" s="226"/>
    </row>
    <row r="154" spans="1:18" x14ac:dyDescent="0.25">
      <c r="A154" s="294"/>
      <c r="B154" s="7"/>
      <c r="C154" s="7"/>
      <c r="D154" s="7"/>
      <c r="E154" s="7"/>
      <c r="F154" s="7"/>
      <c r="G154" s="7"/>
      <c r="H154" s="7"/>
      <c r="I154" s="7"/>
      <c r="J154" s="7"/>
      <c r="K154" s="7"/>
      <c r="L154" s="7"/>
      <c r="M154" s="7"/>
      <c r="N154" s="7"/>
      <c r="O154" s="226"/>
    </row>
    <row r="155" spans="1:18" x14ac:dyDescent="0.25">
      <c r="A155" s="296"/>
      <c r="B155" s="8"/>
      <c r="C155" s="8"/>
      <c r="D155" s="8"/>
      <c r="E155" s="8"/>
      <c r="F155" s="8"/>
      <c r="G155" s="8"/>
      <c r="H155" s="8"/>
      <c r="I155" s="8"/>
      <c r="J155" s="8"/>
      <c r="K155" s="8"/>
      <c r="L155" s="8"/>
      <c r="M155" s="8"/>
      <c r="N155" s="7"/>
      <c r="O155" s="227"/>
    </row>
    <row r="156" spans="1:18" x14ac:dyDescent="0.25">
      <c r="A156" s="294" t="s">
        <v>356</v>
      </c>
      <c r="B156" s="8"/>
      <c r="C156" s="8"/>
      <c r="D156" s="8"/>
      <c r="E156" s="8"/>
      <c r="F156" s="8"/>
      <c r="G156" s="8"/>
      <c r="H156" s="8"/>
      <c r="I156" s="8"/>
      <c r="J156" s="8"/>
      <c r="K156" s="8"/>
      <c r="L156" s="8"/>
      <c r="M156" s="8"/>
      <c r="N156" s="8"/>
      <c r="O156" s="226" t="s">
        <v>360</v>
      </c>
    </row>
    <row r="157" spans="1:18" x14ac:dyDescent="0.25">
      <c r="A157" s="296" t="s">
        <v>371</v>
      </c>
      <c r="B157" s="10">
        <v>93501</v>
      </c>
      <c r="C157" s="10">
        <v>32153</v>
      </c>
      <c r="D157" s="10">
        <v>57243</v>
      </c>
      <c r="E157" s="10">
        <v>75649</v>
      </c>
      <c r="F157" s="10">
        <v>79400</v>
      </c>
      <c r="G157" s="10">
        <v>43575</v>
      </c>
      <c r="H157" s="10">
        <v>83613</v>
      </c>
      <c r="I157" s="10">
        <v>87177</v>
      </c>
      <c r="J157" s="10">
        <v>65858</v>
      </c>
      <c r="K157" s="10">
        <v>42090</v>
      </c>
      <c r="L157" s="10">
        <v>25470</v>
      </c>
      <c r="M157" s="10">
        <v>34445</v>
      </c>
      <c r="N157" s="7">
        <v>720174</v>
      </c>
      <c r="O157" s="226" t="s">
        <v>377</v>
      </c>
    </row>
    <row r="158" spans="1:18" x14ac:dyDescent="0.25">
      <c r="A158" s="296" t="s">
        <v>383</v>
      </c>
      <c r="B158" s="10">
        <v>2265</v>
      </c>
      <c r="C158" s="9">
        <v>432</v>
      </c>
      <c r="D158" s="9">
        <v>877</v>
      </c>
      <c r="E158" s="10">
        <v>5511</v>
      </c>
      <c r="F158" s="10">
        <v>11306</v>
      </c>
      <c r="G158" s="10">
        <v>9610</v>
      </c>
      <c r="H158" s="10">
        <v>13890</v>
      </c>
      <c r="I158" s="10">
        <v>16926</v>
      </c>
      <c r="J158" s="10">
        <v>14810</v>
      </c>
      <c r="K158" s="10">
        <v>9999</v>
      </c>
      <c r="L158" s="9">
        <v>617</v>
      </c>
      <c r="M158" s="9">
        <v>691</v>
      </c>
      <c r="N158" s="7">
        <v>86934</v>
      </c>
      <c r="O158" s="226" t="s">
        <v>835</v>
      </c>
    </row>
    <row r="159" spans="1:18" x14ac:dyDescent="0.25">
      <c r="A159" s="298"/>
      <c r="B159" s="1"/>
      <c r="C159" s="1"/>
      <c r="D159" s="1"/>
      <c r="E159" s="1"/>
      <c r="F159" s="1"/>
      <c r="G159" s="1"/>
      <c r="H159" s="1"/>
      <c r="I159" s="1"/>
      <c r="J159" s="1"/>
      <c r="K159" s="1"/>
      <c r="L159" s="1"/>
      <c r="M159" s="1"/>
      <c r="N159" s="1"/>
      <c r="O159" s="224"/>
    </row>
    <row r="160" spans="1:18" x14ac:dyDescent="0.25">
      <c r="A160" s="299" t="s">
        <v>252</v>
      </c>
      <c r="B160" s="3"/>
      <c r="C160" s="3"/>
      <c r="D160" s="3"/>
      <c r="E160" s="3"/>
      <c r="F160" s="3"/>
      <c r="G160" s="3"/>
      <c r="H160" s="3"/>
      <c r="I160" s="3"/>
      <c r="J160" s="3"/>
      <c r="K160" s="3"/>
      <c r="L160" s="3"/>
      <c r="M160" s="3"/>
      <c r="N160" s="3"/>
      <c r="O160" s="475" t="s">
        <v>595</v>
      </c>
      <c r="P160" s="476"/>
      <c r="Q160" s="476"/>
      <c r="R160" s="476"/>
    </row>
  </sheetData>
  <mergeCells count="5">
    <mergeCell ref="O160:R160"/>
    <mergeCell ref="O3:O4"/>
    <mergeCell ref="A1:O1"/>
    <mergeCell ref="A2:O2"/>
    <mergeCell ref="B73:C7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5"/>
  <sheetViews>
    <sheetView workbookViewId="0">
      <selection activeCell="C1" sqref="C1:M1"/>
    </sheetView>
  </sheetViews>
  <sheetFormatPr defaultRowHeight="13.2" x14ac:dyDescent="0.25"/>
  <cols>
    <col min="1" max="1" width="28.77734375" customWidth="1"/>
    <col min="2" max="2" width="8.88671875" style="223" customWidth="1"/>
    <col min="10" max="10" width="11.21875" bestFit="1" customWidth="1"/>
    <col min="15" max="15" width="36.88671875" style="223" bestFit="1" customWidth="1"/>
  </cols>
  <sheetData>
    <row r="1" spans="1:19" s="156" customFormat="1" ht="13.8" x14ac:dyDescent="0.25">
      <c r="A1" s="21"/>
      <c r="B1" s="123"/>
      <c r="C1" s="488" t="s">
        <v>938</v>
      </c>
      <c r="D1" s="488"/>
      <c r="E1" s="488"/>
      <c r="F1" s="488"/>
      <c r="G1" s="488"/>
      <c r="H1" s="488"/>
      <c r="I1" s="488"/>
      <c r="J1" s="488"/>
      <c r="K1" s="488"/>
      <c r="L1" s="488"/>
      <c r="M1" s="488"/>
      <c r="N1" s="21"/>
      <c r="O1" s="198"/>
      <c r="P1" s="22"/>
      <c r="Q1" s="22"/>
      <c r="R1" s="22"/>
      <c r="S1" s="22"/>
    </row>
    <row r="2" spans="1:19" s="156" customFormat="1" ht="13.8" x14ac:dyDescent="0.25">
      <c r="A2" s="21"/>
      <c r="B2" s="123"/>
      <c r="C2" s="489" t="s">
        <v>386</v>
      </c>
      <c r="D2" s="489"/>
      <c r="E2" s="489"/>
      <c r="F2" s="489"/>
      <c r="G2" s="489"/>
      <c r="H2" s="489"/>
      <c r="I2" s="489"/>
      <c r="J2" s="489"/>
      <c r="K2" s="489"/>
      <c r="L2" s="489"/>
      <c r="M2" s="489"/>
      <c r="N2" s="21"/>
      <c r="O2" s="198"/>
      <c r="P2" s="22"/>
      <c r="Q2" s="22"/>
      <c r="R2" s="22"/>
      <c r="S2" s="22"/>
    </row>
    <row r="3" spans="1:19" s="156" customFormat="1" ht="14.4" thickBot="1" x14ac:dyDescent="0.3">
      <c r="A3" s="21"/>
      <c r="B3" s="123"/>
      <c r="C3" s="24"/>
      <c r="D3" s="24"/>
      <c r="E3" s="24"/>
      <c r="F3" s="24"/>
      <c r="G3" s="24"/>
      <c r="H3" s="24"/>
      <c r="I3" s="24"/>
      <c r="J3" s="24"/>
      <c r="K3" s="24"/>
      <c r="L3" s="24"/>
      <c r="M3" s="24"/>
      <c r="N3" s="21"/>
      <c r="O3" s="198"/>
      <c r="P3" s="22"/>
      <c r="Q3" s="22"/>
      <c r="R3" s="22"/>
      <c r="S3" s="22"/>
    </row>
    <row r="4" spans="1:19" s="288" customFormat="1" ht="15.6" x14ac:dyDescent="0.25">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3" t="s">
        <v>40</v>
      </c>
    </row>
    <row r="5" spans="1:19" s="306" customFormat="1" ht="13.95" customHeight="1" x14ac:dyDescent="0.25">
      <c r="A5" s="304"/>
      <c r="B5" s="305" t="s">
        <v>432</v>
      </c>
      <c r="C5" s="306" t="s">
        <v>433</v>
      </c>
      <c r="D5" s="306" t="s">
        <v>434</v>
      </c>
      <c r="E5" s="306" t="s">
        <v>435</v>
      </c>
      <c r="F5" s="306" t="s">
        <v>436</v>
      </c>
      <c r="G5" s="306" t="s">
        <v>437</v>
      </c>
      <c r="H5" s="306" t="s">
        <v>438</v>
      </c>
      <c r="I5" s="306" t="s">
        <v>439</v>
      </c>
      <c r="J5" s="306" t="s">
        <v>440</v>
      </c>
      <c r="K5" s="306" t="s">
        <v>942</v>
      </c>
      <c r="L5" s="306" t="s">
        <v>441</v>
      </c>
      <c r="M5" s="306" t="s">
        <v>442</v>
      </c>
      <c r="N5" s="306" t="s">
        <v>443</v>
      </c>
      <c r="O5" s="474"/>
    </row>
    <row r="6" spans="1:19" x14ac:dyDescent="0.25">
      <c r="A6" s="26" t="s">
        <v>370</v>
      </c>
      <c r="B6" s="124">
        <v>77750</v>
      </c>
      <c r="C6" s="25">
        <v>85871</v>
      </c>
      <c r="D6" s="25">
        <v>158313</v>
      </c>
      <c r="E6" s="25">
        <v>214396</v>
      </c>
      <c r="F6" s="25">
        <v>219347</v>
      </c>
      <c r="G6" s="25">
        <v>218073</v>
      </c>
      <c r="H6" s="25">
        <v>299292</v>
      </c>
      <c r="I6" s="25">
        <v>381151</v>
      </c>
      <c r="J6" s="25">
        <v>382073</v>
      </c>
      <c r="K6" s="25">
        <v>284479</v>
      </c>
      <c r="L6" s="25">
        <v>93541</v>
      </c>
      <c r="M6" s="25">
        <v>87681</v>
      </c>
      <c r="N6" s="25">
        <v>2501967</v>
      </c>
      <c r="O6" s="222" t="s">
        <v>414</v>
      </c>
      <c r="P6" s="22"/>
      <c r="Q6" s="22"/>
      <c r="R6" s="22"/>
      <c r="S6" s="22"/>
    </row>
    <row r="7" spans="1:19" x14ac:dyDescent="0.25">
      <c r="A7" s="25"/>
      <c r="B7" s="123"/>
      <c r="C7" s="21"/>
      <c r="D7" s="21"/>
      <c r="E7" s="21"/>
      <c r="F7" s="21"/>
      <c r="G7" s="21"/>
      <c r="H7" s="21"/>
      <c r="I7" s="21"/>
      <c r="J7" s="21"/>
      <c r="K7" s="21"/>
      <c r="L7" s="21"/>
      <c r="M7" s="21"/>
      <c r="N7" s="25"/>
      <c r="O7" s="198"/>
      <c r="P7" s="22"/>
      <c r="Q7" s="26"/>
      <c r="R7" s="22"/>
      <c r="S7" s="22"/>
    </row>
    <row r="8" spans="1:19" x14ac:dyDescent="0.25">
      <c r="A8" s="27" t="s">
        <v>2</v>
      </c>
      <c r="B8" s="124">
        <v>179</v>
      </c>
      <c r="C8" s="25">
        <v>265</v>
      </c>
      <c r="D8" s="25">
        <v>436</v>
      </c>
      <c r="E8" s="25">
        <v>539</v>
      </c>
      <c r="F8" s="25">
        <v>833</v>
      </c>
      <c r="G8" s="25">
        <v>269</v>
      </c>
      <c r="H8" s="25">
        <v>534</v>
      </c>
      <c r="I8" s="25">
        <v>446</v>
      </c>
      <c r="J8" s="25">
        <v>482</v>
      </c>
      <c r="K8" s="25">
        <v>435</v>
      </c>
      <c r="L8" s="25">
        <v>158</v>
      </c>
      <c r="M8" s="25">
        <v>274</v>
      </c>
      <c r="N8" s="25">
        <v>4850</v>
      </c>
      <c r="O8" s="221" t="s">
        <v>41</v>
      </c>
      <c r="P8" s="25"/>
      <c r="Q8" s="25"/>
      <c r="R8" s="25"/>
      <c r="S8" s="25"/>
    </row>
    <row r="9" spans="1:19" x14ac:dyDescent="0.25">
      <c r="A9" s="21" t="s">
        <v>3</v>
      </c>
      <c r="B9" s="123">
        <v>179</v>
      </c>
      <c r="C9" s="21">
        <v>265</v>
      </c>
      <c r="D9" s="21">
        <v>436</v>
      </c>
      <c r="E9" s="21">
        <v>539</v>
      </c>
      <c r="F9" s="21">
        <v>833</v>
      </c>
      <c r="G9" s="21">
        <v>269</v>
      </c>
      <c r="H9" s="21">
        <v>534</v>
      </c>
      <c r="I9" s="21">
        <v>446</v>
      </c>
      <c r="J9" s="21">
        <v>482</v>
      </c>
      <c r="K9" s="21">
        <v>435</v>
      </c>
      <c r="L9" s="21">
        <v>158</v>
      </c>
      <c r="M9" s="21">
        <v>274</v>
      </c>
      <c r="N9" s="21">
        <v>4850</v>
      </c>
      <c r="O9" s="177" t="s">
        <v>42</v>
      </c>
      <c r="P9" s="22"/>
      <c r="Q9" s="22"/>
      <c r="R9" s="21"/>
      <c r="S9" s="22"/>
    </row>
    <row r="10" spans="1:19" x14ac:dyDescent="0.25">
      <c r="A10" s="21" t="s">
        <v>4</v>
      </c>
      <c r="B10" s="123">
        <v>0</v>
      </c>
      <c r="C10" s="21">
        <v>0</v>
      </c>
      <c r="D10" s="21">
        <v>0</v>
      </c>
      <c r="E10" s="21">
        <v>0</v>
      </c>
      <c r="F10" s="21">
        <v>0</v>
      </c>
      <c r="G10" s="21">
        <v>0</v>
      </c>
      <c r="H10" s="21">
        <v>0</v>
      </c>
      <c r="I10" s="21">
        <v>0</v>
      </c>
      <c r="J10" s="21">
        <v>0</v>
      </c>
      <c r="K10" s="21">
        <v>0</v>
      </c>
      <c r="L10" s="21">
        <v>0</v>
      </c>
      <c r="M10" s="21">
        <v>0</v>
      </c>
      <c r="N10" s="21">
        <v>0</v>
      </c>
      <c r="O10" s="177" t="s">
        <v>43</v>
      </c>
      <c r="P10" s="22"/>
      <c r="Q10" s="22"/>
      <c r="R10" s="22"/>
      <c r="S10" s="25"/>
    </row>
    <row r="11" spans="1:19" x14ac:dyDescent="0.25">
      <c r="A11" s="21"/>
      <c r="B11" s="123"/>
      <c r="C11" s="21"/>
      <c r="D11" s="21"/>
      <c r="E11" s="21"/>
      <c r="F11" s="21"/>
      <c r="G11" s="21"/>
      <c r="H11" s="21"/>
      <c r="I11" s="21"/>
      <c r="J11" s="21"/>
      <c r="K11" s="21"/>
      <c r="L11" s="21"/>
      <c r="M11" s="21"/>
      <c r="N11" s="21"/>
      <c r="O11" s="177"/>
      <c r="P11" s="22"/>
      <c r="Q11" s="22"/>
      <c r="R11" s="22"/>
      <c r="S11" s="21"/>
    </row>
    <row r="12" spans="1:19" x14ac:dyDescent="0.25">
      <c r="A12" s="28" t="s">
        <v>5</v>
      </c>
      <c r="B12" s="124">
        <v>90</v>
      </c>
      <c r="C12" s="25">
        <v>96</v>
      </c>
      <c r="D12" s="25">
        <v>427</v>
      </c>
      <c r="E12" s="25">
        <v>426</v>
      </c>
      <c r="F12" s="25">
        <v>798</v>
      </c>
      <c r="G12" s="25">
        <v>234</v>
      </c>
      <c r="H12" s="25">
        <v>151</v>
      </c>
      <c r="I12" s="25">
        <v>214</v>
      </c>
      <c r="J12" s="25">
        <v>252</v>
      </c>
      <c r="K12" s="25">
        <v>315</v>
      </c>
      <c r="L12" s="25">
        <v>158</v>
      </c>
      <c r="M12" s="25">
        <v>88</v>
      </c>
      <c r="N12" s="25">
        <v>3249</v>
      </c>
      <c r="O12" s="221" t="s">
        <v>44</v>
      </c>
      <c r="P12" s="25"/>
      <c r="Q12" s="21"/>
      <c r="R12" s="25"/>
      <c r="S12" s="21"/>
    </row>
    <row r="13" spans="1:19" x14ac:dyDescent="0.25">
      <c r="A13" s="21" t="s">
        <v>310</v>
      </c>
      <c r="B13" s="123">
        <v>4</v>
      </c>
      <c r="C13" s="21">
        <v>6</v>
      </c>
      <c r="D13" s="21">
        <v>29</v>
      </c>
      <c r="E13" s="21">
        <v>32</v>
      </c>
      <c r="F13" s="21">
        <v>683</v>
      </c>
      <c r="G13" s="21">
        <v>150</v>
      </c>
      <c r="H13" s="21">
        <v>103</v>
      </c>
      <c r="I13" s="21">
        <v>112</v>
      </c>
      <c r="J13" s="21">
        <v>96</v>
      </c>
      <c r="K13" s="21">
        <v>173</v>
      </c>
      <c r="L13" s="21">
        <v>46</v>
      </c>
      <c r="M13" s="21">
        <v>62</v>
      </c>
      <c r="N13" s="21">
        <v>1496</v>
      </c>
      <c r="O13" s="177" t="s">
        <v>320</v>
      </c>
      <c r="P13" s="22"/>
      <c r="Q13" s="22"/>
      <c r="R13" s="22"/>
      <c r="S13" s="22"/>
    </row>
    <row r="14" spans="1:19" x14ac:dyDescent="0.25">
      <c r="A14" s="21" t="s">
        <v>7</v>
      </c>
      <c r="B14" s="123">
        <v>86</v>
      </c>
      <c r="C14" s="21">
        <v>90</v>
      </c>
      <c r="D14" s="21">
        <v>398</v>
      </c>
      <c r="E14" s="21">
        <v>394</v>
      </c>
      <c r="F14" s="21">
        <v>115</v>
      </c>
      <c r="G14" s="21">
        <v>84</v>
      </c>
      <c r="H14" s="21">
        <v>48</v>
      </c>
      <c r="I14" s="21">
        <v>102</v>
      </c>
      <c r="J14" s="21">
        <v>156</v>
      </c>
      <c r="K14" s="21">
        <v>142</v>
      </c>
      <c r="L14" s="21">
        <v>112</v>
      </c>
      <c r="M14" s="21">
        <v>26</v>
      </c>
      <c r="N14" s="21">
        <v>1753</v>
      </c>
      <c r="O14" s="177" t="s">
        <v>46</v>
      </c>
      <c r="P14" s="22"/>
      <c r="Q14" s="22"/>
      <c r="R14" s="22"/>
      <c r="S14" s="22"/>
    </row>
    <row r="16" spans="1:19" x14ac:dyDescent="0.25">
      <c r="A16" s="28" t="s">
        <v>8</v>
      </c>
      <c r="B16" s="124">
        <v>119</v>
      </c>
      <c r="C16" s="25">
        <v>0</v>
      </c>
      <c r="D16" s="25">
        <v>130</v>
      </c>
      <c r="E16" s="25">
        <v>374</v>
      </c>
      <c r="F16" s="25">
        <v>657</v>
      </c>
      <c r="G16" s="25">
        <v>406</v>
      </c>
      <c r="H16" s="25">
        <v>705</v>
      </c>
      <c r="I16" s="25">
        <v>617</v>
      </c>
      <c r="J16" s="25">
        <v>525</v>
      </c>
      <c r="K16" s="25">
        <v>427</v>
      </c>
      <c r="L16" s="25">
        <v>119</v>
      </c>
      <c r="M16" s="25">
        <v>83</v>
      </c>
      <c r="N16" s="25">
        <v>4162</v>
      </c>
      <c r="O16" s="221" t="s">
        <v>47</v>
      </c>
      <c r="P16" s="25"/>
      <c r="Q16" s="25"/>
      <c r="R16" s="25"/>
      <c r="S16" s="25"/>
    </row>
    <row r="17" spans="1:20" x14ac:dyDescent="0.25">
      <c r="A17" s="21" t="s">
        <v>9</v>
      </c>
      <c r="B17" s="123">
        <v>119</v>
      </c>
      <c r="C17" s="21">
        <v>0</v>
      </c>
      <c r="D17" s="21">
        <v>130</v>
      </c>
      <c r="E17" s="21">
        <v>374</v>
      </c>
      <c r="F17" s="21">
        <v>657</v>
      </c>
      <c r="G17" s="21">
        <v>406</v>
      </c>
      <c r="H17" s="21">
        <v>705</v>
      </c>
      <c r="I17" s="21">
        <v>617</v>
      </c>
      <c r="J17" s="21">
        <v>525</v>
      </c>
      <c r="K17" s="21">
        <v>427</v>
      </c>
      <c r="L17" s="21">
        <v>119</v>
      </c>
      <c r="M17" s="21">
        <v>83</v>
      </c>
      <c r="N17" s="21">
        <v>4162</v>
      </c>
      <c r="O17" s="177" t="s">
        <v>48</v>
      </c>
      <c r="P17" s="22"/>
      <c r="Q17" s="22"/>
      <c r="R17" s="22"/>
      <c r="S17" s="22"/>
    </row>
    <row r="18" spans="1:20" x14ac:dyDescent="0.25">
      <c r="A18" s="21"/>
      <c r="B18" s="123"/>
      <c r="C18" s="21"/>
      <c r="D18" s="21"/>
      <c r="E18" s="21"/>
      <c r="F18" s="21"/>
      <c r="G18" s="21"/>
      <c r="H18" s="21"/>
      <c r="I18" s="21"/>
      <c r="J18" s="21"/>
      <c r="K18" s="21"/>
      <c r="L18" s="21"/>
      <c r="M18" s="21"/>
      <c r="N18" s="21"/>
      <c r="O18" s="177"/>
      <c r="P18" s="22"/>
      <c r="Q18" s="22"/>
      <c r="R18" s="22"/>
      <c r="S18" s="22"/>
    </row>
    <row r="19" spans="1:20" x14ac:dyDescent="0.25">
      <c r="A19" s="27" t="s">
        <v>10</v>
      </c>
      <c r="B19" s="124">
        <v>60667</v>
      </c>
      <c r="C19" s="25">
        <v>77063</v>
      </c>
      <c r="D19" s="25">
        <v>115100</v>
      </c>
      <c r="E19" s="25">
        <v>85786</v>
      </c>
      <c r="F19" s="25">
        <v>30086</v>
      </c>
      <c r="G19" s="25">
        <v>60343</v>
      </c>
      <c r="H19" s="25">
        <v>74692</v>
      </c>
      <c r="I19" s="25">
        <v>120004</v>
      </c>
      <c r="J19" s="25">
        <v>137833</v>
      </c>
      <c r="K19" s="25">
        <v>86868</v>
      </c>
      <c r="L19" s="25">
        <v>48798</v>
      </c>
      <c r="M19" s="25">
        <v>53884</v>
      </c>
      <c r="N19" s="25">
        <v>951124</v>
      </c>
      <c r="O19" s="221" t="s">
        <v>49</v>
      </c>
      <c r="P19" s="25"/>
      <c r="Q19" s="25"/>
      <c r="R19" s="25"/>
      <c r="S19" s="25"/>
    </row>
    <row r="20" spans="1:20" x14ac:dyDescent="0.25">
      <c r="A20" s="21" t="s">
        <v>311</v>
      </c>
      <c r="B20" s="123">
        <v>0</v>
      </c>
      <c r="C20" s="21">
        <v>0</v>
      </c>
      <c r="D20" s="21">
        <v>0</v>
      </c>
      <c r="E20" s="21">
        <v>0</v>
      </c>
      <c r="F20" s="21">
        <v>0</v>
      </c>
      <c r="G20" s="21">
        <v>509</v>
      </c>
      <c r="H20" s="21">
        <v>288</v>
      </c>
      <c r="I20" s="21">
        <v>4047</v>
      </c>
      <c r="J20" s="21">
        <v>4193</v>
      </c>
      <c r="K20" s="21">
        <v>3957</v>
      </c>
      <c r="L20" s="21">
        <v>3466</v>
      </c>
      <c r="M20" s="21">
        <v>2695</v>
      </c>
      <c r="N20" s="21">
        <v>19155</v>
      </c>
      <c r="O20" s="177" t="s">
        <v>263</v>
      </c>
      <c r="P20" s="22"/>
      <c r="Q20" s="22"/>
      <c r="R20" s="22"/>
      <c r="S20" s="22"/>
      <c r="T20" s="22"/>
    </row>
    <row r="21" spans="1:20" s="29" customFormat="1" x14ac:dyDescent="0.25">
      <c r="A21" s="21" t="s">
        <v>12</v>
      </c>
      <c r="B21" s="123">
        <v>0</v>
      </c>
      <c r="C21" s="21">
        <v>0</v>
      </c>
      <c r="D21" s="21">
        <v>0</v>
      </c>
      <c r="E21" s="21">
        <v>0</v>
      </c>
      <c r="F21" s="21">
        <v>0</v>
      </c>
      <c r="G21" s="21">
        <v>3192</v>
      </c>
      <c r="H21" s="21">
        <v>21593</v>
      </c>
      <c r="I21" s="21">
        <v>34696</v>
      </c>
      <c r="J21" s="21">
        <v>37153</v>
      </c>
      <c r="K21" s="21">
        <v>32872</v>
      </c>
      <c r="L21" s="21">
        <v>14429</v>
      </c>
      <c r="M21" s="21">
        <v>11433</v>
      </c>
      <c r="N21" s="21">
        <v>155368</v>
      </c>
      <c r="O21" s="177" t="s">
        <v>51</v>
      </c>
      <c r="P21" s="22"/>
      <c r="Q21" s="22"/>
      <c r="R21" s="22"/>
      <c r="S21" s="22"/>
      <c r="T21" s="22"/>
    </row>
    <row r="22" spans="1:20" x14ac:dyDescent="0.25">
      <c r="A22" s="21" t="s">
        <v>387</v>
      </c>
      <c r="B22" s="123">
        <v>408</v>
      </c>
      <c r="C22" s="21">
        <v>140</v>
      </c>
      <c r="D22" s="21">
        <v>204</v>
      </c>
      <c r="E22" s="21">
        <v>282</v>
      </c>
      <c r="F22" s="21">
        <v>1044</v>
      </c>
      <c r="G22" s="21">
        <v>509</v>
      </c>
      <c r="H22" s="21">
        <v>616</v>
      </c>
      <c r="I22" s="21">
        <v>902</v>
      </c>
      <c r="J22" s="21">
        <v>654</v>
      </c>
      <c r="K22" s="21">
        <v>732</v>
      </c>
      <c r="L22" s="21">
        <v>541</v>
      </c>
      <c r="M22" s="21">
        <v>434</v>
      </c>
      <c r="N22" s="21">
        <v>6466</v>
      </c>
      <c r="O22" s="177" t="s">
        <v>52</v>
      </c>
      <c r="P22" s="22"/>
      <c r="Q22" s="22"/>
      <c r="R22" s="22"/>
      <c r="S22" s="22"/>
      <c r="T22" s="22"/>
    </row>
    <row r="23" spans="1:20" x14ac:dyDescent="0.25">
      <c r="A23" s="21" t="s">
        <v>14</v>
      </c>
      <c r="B23" s="123">
        <v>386</v>
      </c>
      <c r="C23" s="21">
        <v>0</v>
      </c>
      <c r="D23" s="21">
        <v>376</v>
      </c>
      <c r="E23" s="21">
        <v>270</v>
      </c>
      <c r="F23" s="21">
        <v>376</v>
      </c>
      <c r="G23" s="21">
        <v>10</v>
      </c>
      <c r="H23" s="21">
        <v>10</v>
      </c>
      <c r="I23" s="21">
        <v>43</v>
      </c>
      <c r="J23" s="21">
        <v>40</v>
      </c>
      <c r="K23" s="21">
        <v>648</v>
      </c>
      <c r="L23" s="21">
        <v>690</v>
      </c>
      <c r="M23" s="21">
        <v>534</v>
      </c>
      <c r="N23" s="21">
        <v>3383</v>
      </c>
      <c r="O23" s="198" t="s">
        <v>388</v>
      </c>
      <c r="P23" s="22"/>
      <c r="Q23" s="22"/>
      <c r="R23" s="22"/>
      <c r="S23" s="22"/>
      <c r="T23" s="22"/>
    </row>
    <row r="24" spans="1:20" x14ac:dyDescent="0.25">
      <c r="A24" s="21" t="s">
        <v>15</v>
      </c>
      <c r="B24" s="123">
        <v>484</v>
      </c>
      <c r="C24" s="21">
        <v>1440</v>
      </c>
      <c r="D24" s="21">
        <v>1196</v>
      </c>
      <c r="E24" s="21">
        <v>1781</v>
      </c>
      <c r="F24" s="21">
        <v>1649</v>
      </c>
      <c r="G24" s="21">
        <v>1355</v>
      </c>
      <c r="H24" s="21">
        <v>573</v>
      </c>
      <c r="I24" s="21">
        <v>1265</v>
      </c>
      <c r="J24" s="21">
        <v>964</v>
      </c>
      <c r="K24" s="21">
        <v>1417</v>
      </c>
      <c r="L24" s="21">
        <v>785</v>
      </c>
      <c r="M24" s="21">
        <v>296</v>
      </c>
      <c r="N24" s="21">
        <v>13205</v>
      </c>
      <c r="O24" s="177" t="s">
        <v>54</v>
      </c>
      <c r="P24" s="22"/>
      <c r="Q24" s="22"/>
      <c r="R24" s="22"/>
      <c r="S24" s="22"/>
      <c r="T24" s="22"/>
    </row>
    <row r="25" spans="1:20" x14ac:dyDescent="0.25">
      <c r="A25" s="21" t="s">
        <v>314</v>
      </c>
      <c r="B25" s="123">
        <v>37</v>
      </c>
      <c r="C25" s="21">
        <v>66</v>
      </c>
      <c r="D25" s="21">
        <v>103</v>
      </c>
      <c r="E25" s="21">
        <v>121</v>
      </c>
      <c r="F25" s="21">
        <v>104</v>
      </c>
      <c r="G25" s="21">
        <v>44</v>
      </c>
      <c r="H25" s="21">
        <v>39</v>
      </c>
      <c r="I25" s="21">
        <v>61</v>
      </c>
      <c r="J25" s="21">
        <v>78</v>
      </c>
      <c r="K25" s="21">
        <v>173</v>
      </c>
      <c r="L25" s="21">
        <v>67</v>
      </c>
      <c r="M25" s="21">
        <v>34</v>
      </c>
      <c r="N25" s="21">
        <v>927</v>
      </c>
      <c r="O25" s="177" t="s">
        <v>389</v>
      </c>
      <c r="P25" s="22"/>
      <c r="Q25" s="22"/>
      <c r="R25" s="22"/>
      <c r="S25" s="22"/>
      <c r="T25" s="22"/>
    </row>
    <row r="26" spans="1:20" x14ac:dyDescent="0.25">
      <c r="A26" s="21" t="s">
        <v>390</v>
      </c>
      <c r="B26" s="123">
        <v>0</v>
      </c>
      <c r="C26" s="21">
        <v>0</v>
      </c>
      <c r="D26" s="21">
        <v>0</v>
      </c>
      <c r="E26" s="21">
        <v>206</v>
      </c>
      <c r="F26" s="21">
        <v>38</v>
      </c>
      <c r="G26" s="21">
        <v>82</v>
      </c>
      <c r="H26" s="21">
        <v>50</v>
      </c>
      <c r="I26" s="21">
        <v>62</v>
      </c>
      <c r="J26" s="21">
        <v>95</v>
      </c>
      <c r="K26" s="21">
        <v>184</v>
      </c>
      <c r="L26" s="21">
        <v>84</v>
      </c>
      <c r="M26" s="21">
        <v>177</v>
      </c>
      <c r="N26" s="21">
        <v>978</v>
      </c>
      <c r="O26" s="177" t="s">
        <v>825</v>
      </c>
      <c r="P26" s="22"/>
      <c r="Q26" s="22"/>
      <c r="R26" s="22"/>
      <c r="S26" s="22"/>
      <c r="T26" s="22"/>
    </row>
    <row r="27" spans="1:20" x14ac:dyDescent="0.25">
      <c r="A27" s="21" t="s">
        <v>16</v>
      </c>
      <c r="B27" s="123">
        <v>0</v>
      </c>
      <c r="C27" s="21">
        <v>0</v>
      </c>
      <c r="D27" s="21">
        <v>0</v>
      </c>
      <c r="E27" s="21">
        <v>0</v>
      </c>
      <c r="F27" s="21">
        <v>0</v>
      </c>
      <c r="G27" s="21">
        <v>0</v>
      </c>
      <c r="H27" s="21">
        <v>0</v>
      </c>
      <c r="I27" s="21">
        <v>0</v>
      </c>
      <c r="J27" s="21">
        <v>0</v>
      </c>
      <c r="K27" s="21">
        <v>0</v>
      </c>
      <c r="L27" s="21">
        <v>0</v>
      </c>
      <c r="M27" s="21">
        <v>0</v>
      </c>
      <c r="N27" s="21">
        <v>0</v>
      </c>
      <c r="O27" s="177" t="s">
        <v>55</v>
      </c>
      <c r="P27" s="22"/>
      <c r="Q27" s="22"/>
      <c r="R27" s="22"/>
      <c r="S27" s="22"/>
      <c r="T27" s="22"/>
    </row>
    <row r="28" spans="1:20" x14ac:dyDescent="0.25">
      <c r="A28" s="21" t="s">
        <v>17</v>
      </c>
      <c r="B28" s="123">
        <v>909</v>
      </c>
      <c r="C28" s="21">
        <v>176</v>
      </c>
      <c r="D28" s="21">
        <v>1237</v>
      </c>
      <c r="E28" s="21">
        <v>2295</v>
      </c>
      <c r="F28" s="21">
        <v>3211</v>
      </c>
      <c r="G28" s="21">
        <v>2123</v>
      </c>
      <c r="H28" s="21">
        <v>747</v>
      </c>
      <c r="I28" s="21">
        <v>709</v>
      </c>
      <c r="J28" s="21">
        <v>1304</v>
      </c>
      <c r="K28" s="21">
        <v>1660</v>
      </c>
      <c r="L28" s="21">
        <v>1116</v>
      </c>
      <c r="M28" s="21">
        <v>722</v>
      </c>
      <c r="N28" s="21">
        <v>16209</v>
      </c>
      <c r="O28" s="177" t="s">
        <v>56</v>
      </c>
      <c r="P28" s="22"/>
      <c r="Q28" s="22"/>
      <c r="R28" s="22"/>
      <c r="S28" s="22"/>
      <c r="T28" s="22"/>
    </row>
    <row r="29" spans="1:20" x14ac:dyDescent="0.25">
      <c r="A29" s="21" t="s">
        <v>392</v>
      </c>
      <c r="B29" s="123">
        <v>0</v>
      </c>
      <c r="C29" s="21">
        <v>0</v>
      </c>
      <c r="D29" s="21">
        <v>0</v>
      </c>
      <c r="E29" s="21">
        <v>0</v>
      </c>
      <c r="F29" s="21">
        <v>0</v>
      </c>
      <c r="G29" s="21">
        <v>0</v>
      </c>
      <c r="H29" s="21">
        <v>0</v>
      </c>
      <c r="I29" s="21">
        <v>0</v>
      </c>
      <c r="J29" s="21">
        <v>0</v>
      </c>
      <c r="K29" s="21">
        <v>0</v>
      </c>
      <c r="L29" s="21">
        <v>0</v>
      </c>
      <c r="M29" s="21">
        <v>0</v>
      </c>
      <c r="N29" s="21">
        <v>0</v>
      </c>
      <c r="O29" s="177" t="s">
        <v>830</v>
      </c>
      <c r="P29" s="22"/>
      <c r="Q29" s="22"/>
      <c r="R29" s="22"/>
      <c r="S29" s="22"/>
      <c r="T29" s="22"/>
    </row>
    <row r="30" spans="1:20" x14ac:dyDescent="0.25">
      <c r="A30" s="21" t="s">
        <v>315</v>
      </c>
      <c r="B30" s="123">
        <v>587</v>
      </c>
      <c r="C30" s="21">
        <v>525</v>
      </c>
      <c r="D30" s="21">
        <v>639</v>
      </c>
      <c r="E30" s="21">
        <v>639</v>
      </c>
      <c r="F30" s="21">
        <v>714</v>
      </c>
      <c r="G30" s="21">
        <v>666</v>
      </c>
      <c r="H30" s="21">
        <v>416</v>
      </c>
      <c r="I30" s="21">
        <v>1271</v>
      </c>
      <c r="J30" s="21">
        <v>1225</v>
      </c>
      <c r="K30" s="21">
        <v>507</v>
      </c>
      <c r="L30" s="21">
        <v>487</v>
      </c>
      <c r="M30" s="21">
        <v>369</v>
      </c>
      <c r="N30" s="21">
        <v>8045</v>
      </c>
      <c r="O30" s="177" t="s">
        <v>57</v>
      </c>
      <c r="P30" s="22"/>
      <c r="Q30" s="22"/>
      <c r="R30" s="22"/>
      <c r="S30" s="22"/>
      <c r="T30" s="22"/>
    </row>
    <row r="31" spans="1:20" x14ac:dyDescent="0.25">
      <c r="A31" s="21" t="s">
        <v>19</v>
      </c>
      <c r="B31" s="123">
        <v>155</v>
      </c>
      <c r="C31" s="21">
        <v>0</v>
      </c>
      <c r="D31" s="21">
        <v>0</v>
      </c>
      <c r="E31" s="21">
        <v>380</v>
      </c>
      <c r="F31" s="21">
        <v>540</v>
      </c>
      <c r="G31" s="21">
        <v>481</v>
      </c>
      <c r="H31" s="21">
        <v>341</v>
      </c>
      <c r="I31" s="21">
        <v>471</v>
      </c>
      <c r="J31" s="21">
        <v>620</v>
      </c>
      <c r="K31" s="21">
        <v>704</v>
      </c>
      <c r="L31" s="21">
        <v>0</v>
      </c>
      <c r="M31" s="21">
        <v>0</v>
      </c>
      <c r="N31" s="21">
        <v>3692</v>
      </c>
      <c r="O31" s="177" t="s">
        <v>393</v>
      </c>
      <c r="P31" s="22"/>
      <c r="Q31" s="22"/>
      <c r="R31" s="22"/>
      <c r="S31" s="22"/>
      <c r="T31" s="22"/>
    </row>
    <row r="32" spans="1:20" x14ac:dyDescent="0.25">
      <c r="A32" s="21" t="s">
        <v>20</v>
      </c>
      <c r="B32" s="123">
        <v>31</v>
      </c>
      <c r="C32" s="21">
        <v>0</v>
      </c>
      <c r="D32" s="21">
        <v>142</v>
      </c>
      <c r="E32" s="21">
        <v>721</v>
      </c>
      <c r="F32" s="21">
        <v>1095</v>
      </c>
      <c r="G32" s="21">
        <v>861</v>
      </c>
      <c r="H32" s="21">
        <v>1252</v>
      </c>
      <c r="I32" s="21">
        <v>1377</v>
      </c>
      <c r="J32" s="21">
        <v>1017</v>
      </c>
      <c r="K32" s="21">
        <v>478</v>
      </c>
      <c r="L32" s="21">
        <v>126</v>
      </c>
      <c r="M32" s="21">
        <v>0</v>
      </c>
      <c r="N32" s="21">
        <v>7100</v>
      </c>
      <c r="O32" s="177" t="s">
        <v>394</v>
      </c>
      <c r="P32" s="22"/>
      <c r="Q32" s="22"/>
      <c r="R32" s="22"/>
      <c r="S32" s="22"/>
      <c r="T32" s="22"/>
    </row>
    <row r="33" spans="1:20" x14ac:dyDescent="0.25">
      <c r="A33" s="21" t="s">
        <v>313</v>
      </c>
      <c r="B33" s="123">
        <v>7</v>
      </c>
      <c r="C33" s="21">
        <v>6</v>
      </c>
      <c r="D33" s="21">
        <v>63</v>
      </c>
      <c r="E33" s="21">
        <v>29</v>
      </c>
      <c r="F33" s="21">
        <v>121</v>
      </c>
      <c r="G33" s="21">
        <v>168</v>
      </c>
      <c r="H33" s="21">
        <v>225</v>
      </c>
      <c r="I33" s="21">
        <v>407</v>
      </c>
      <c r="J33" s="21">
        <v>368</v>
      </c>
      <c r="K33" s="21">
        <v>66</v>
      </c>
      <c r="L33" s="21">
        <v>10</v>
      </c>
      <c r="M33" s="21">
        <v>52</v>
      </c>
      <c r="N33" s="21">
        <v>1522</v>
      </c>
      <c r="O33" s="177" t="s">
        <v>395</v>
      </c>
      <c r="P33" s="22"/>
      <c r="Q33" s="22"/>
      <c r="R33" s="22"/>
      <c r="S33" s="22"/>
      <c r="T33" s="22"/>
    </row>
    <row r="34" spans="1:20" x14ac:dyDescent="0.25">
      <c r="A34" s="21" t="s">
        <v>317</v>
      </c>
      <c r="B34" s="123">
        <v>402</v>
      </c>
      <c r="C34" s="21">
        <v>81</v>
      </c>
      <c r="D34" s="21">
        <v>100</v>
      </c>
      <c r="E34" s="21">
        <v>312</v>
      </c>
      <c r="F34" s="21">
        <v>604</v>
      </c>
      <c r="G34" s="21">
        <v>511</v>
      </c>
      <c r="H34" s="21">
        <v>0</v>
      </c>
      <c r="I34" s="21">
        <v>704</v>
      </c>
      <c r="J34" s="21">
        <v>999</v>
      </c>
      <c r="K34" s="21">
        <v>817</v>
      </c>
      <c r="L34" s="21">
        <v>670</v>
      </c>
      <c r="M34" s="21">
        <v>560</v>
      </c>
      <c r="N34" s="21">
        <v>5760</v>
      </c>
      <c r="O34" s="177" t="s">
        <v>60</v>
      </c>
      <c r="P34" s="22"/>
      <c r="Q34" s="22"/>
      <c r="R34" s="22"/>
      <c r="S34" s="22"/>
      <c r="T34" s="22"/>
    </row>
    <row r="35" spans="1:20" x14ac:dyDescent="0.25">
      <c r="A35" s="21" t="s">
        <v>22</v>
      </c>
      <c r="B35" s="123">
        <v>1268</v>
      </c>
      <c r="C35" s="21">
        <v>1134</v>
      </c>
      <c r="D35" s="21">
        <v>1431</v>
      </c>
      <c r="E35" s="21">
        <v>1365</v>
      </c>
      <c r="F35" s="21">
        <v>1655</v>
      </c>
      <c r="G35" s="21">
        <v>1547</v>
      </c>
      <c r="H35" s="21">
        <v>1573</v>
      </c>
      <c r="I35" s="21">
        <v>2127</v>
      </c>
      <c r="J35" s="21">
        <v>1812</v>
      </c>
      <c r="K35" s="21">
        <v>1697</v>
      </c>
      <c r="L35" s="21">
        <v>1308</v>
      </c>
      <c r="M35" s="21">
        <v>1289</v>
      </c>
      <c r="N35" s="21">
        <v>18206</v>
      </c>
      <c r="O35" s="177" t="s">
        <v>61</v>
      </c>
      <c r="P35" s="22"/>
      <c r="Q35" s="22"/>
      <c r="R35" s="22"/>
      <c r="S35" s="22"/>
      <c r="T35" s="22"/>
    </row>
    <row r="36" spans="1:20" x14ac:dyDescent="0.25">
      <c r="A36" s="22" t="s">
        <v>396</v>
      </c>
      <c r="B36" s="123">
        <v>45298</v>
      </c>
      <c r="C36" s="21">
        <v>64163</v>
      </c>
      <c r="D36" s="21">
        <v>96680</v>
      </c>
      <c r="E36" s="21">
        <v>60389</v>
      </c>
      <c r="F36" s="21">
        <v>2570</v>
      </c>
      <c r="G36" s="21">
        <v>35825</v>
      </c>
      <c r="H36" s="21">
        <v>33083</v>
      </c>
      <c r="I36" s="21">
        <v>36739</v>
      </c>
      <c r="J36" s="21">
        <v>48700</v>
      </c>
      <c r="K36" s="21">
        <v>8106</v>
      </c>
      <c r="L36" s="21">
        <v>6891</v>
      </c>
      <c r="M36" s="21">
        <v>14768</v>
      </c>
      <c r="N36" s="21">
        <v>453212</v>
      </c>
      <c r="O36" s="177" t="s">
        <v>300</v>
      </c>
      <c r="P36" s="22"/>
      <c r="Q36" s="22"/>
      <c r="R36" s="22"/>
      <c r="S36" s="22"/>
      <c r="T36" s="22"/>
    </row>
    <row r="37" spans="1:20" x14ac:dyDescent="0.25">
      <c r="A37" s="21" t="s">
        <v>23</v>
      </c>
      <c r="B37" s="123">
        <v>10695</v>
      </c>
      <c r="C37" s="21">
        <v>9332</v>
      </c>
      <c r="D37" s="21">
        <v>12929</v>
      </c>
      <c r="E37" s="21">
        <v>16996</v>
      </c>
      <c r="F37" s="21">
        <v>16365</v>
      </c>
      <c r="G37" s="21">
        <v>12460</v>
      </c>
      <c r="H37" s="21">
        <v>13886</v>
      </c>
      <c r="I37" s="21">
        <v>35123</v>
      </c>
      <c r="J37" s="21">
        <v>38611</v>
      </c>
      <c r="K37" s="21">
        <v>32850</v>
      </c>
      <c r="L37" s="21">
        <v>18128</v>
      </c>
      <c r="M37" s="21">
        <v>20521</v>
      </c>
      <c r="N37" s="21">
        <v>237896</v>
      </c>
      <c r="O37" s="177" t="s">
        <v>62</v>
      </c>
      <c r="P37" s="22"/>
      <c r="Q37" s="22"/>
      <c r="R37" s="22"/>
      <c r="S37" s="22"/>
      <c r="T37" s="22"/>
    </row>
    <row r="39" spans="1:20" x14ac:dyDescent="0.25">
      <c r="A39" s="27" t="s">
        <v>25</v>
      </c>
      <c r="B39" s="124">
        <v>10</v>
      </c>
      <c r="C39" s="25">
        <v>0</v>
      </c>
      <c r="D39" s="25">
        <v>73</v>
      </c>
      <c r="E39" s="25">
        <v>87</v>
      </c>
      <c r="F39" s="25">
        <v>148</v>
      </c>
      <c r="G39" s="25">
        <v>127</v>
      </c>
      <c r="H39" s="25">
        <v>139</v>
      </c>
      <c r="I39" s="25">
        <v>180</v>
      </c>
      <c r="J39" s="25">
        <v>84</v>
      </c>
      <c r="K39" s="25">
        <v>86</v>
      </c>
      <c r="L39" s="25">
        <v>111</v>
      </c>
      <c r="M39" s="25">
        <v>480</v>
      </c>
      <c r="N39" s="25">
        <v>1525</v>
      </c>
      <c r="O39" s="221" t="s">
        <v>64</v>
      </c>
      <c r="P39" s="25"/>
      <c r="Q39" s="22"/>
      <c r="R39" s="25"/>
      <c r="S39" s="25"/>
      <c r="T39" s="25"/>
    </row>
    <row r="40" spans="1:20" x14ac:dyDescent="0.25">
      <c r="A40" s="21" t="s">
        <v>27</v>
      </c>
      <c r="B40" s="123">
        <v>10</v>
      </c>
      <c r="C40" s="21">
        <v>0</v>
      </c>
      <c r="D40" s="21">
        <v>73</v>
      </c>
      <c r="E40" s="21">
        <v>87</v>
      </c>
      <c r="F40" s="21">
        <v>148</v>
      </c>
      <c r="G40" s="21">
        <v>127</v>
      </c>
      <c r="H40" s="21">
        <v>139</v>
      </c>
      <c r="I40" s="21">
        <v>180</v>
      </c>
      <c r="J40" s="21">
        <v>84</v>
      </c>
      <c r="K40" s="21">
        <v>86</v>
      </c>
      <c r="L40" s="21">
        <v>111</v>
      </c>
      <c r="M40" s="21">
        <v>480</v>
      </c>
      <c r="N40" s="21">
        <v>1525</v>
      </c>
      <c r="O40" s="177" t="s">
        <v>66</v>
      </c>
      <c r="P40" s="22"/>
      <c r="Q40" s="22"/>
      <c r="R40" s="22"/>
      <c r="S40" s="22"/>
      <c r="T40" s="22"/>
    </row>
    <row r="41" spans="1:20" x14ac:dyDescent="0.25">
      <c r="A41" s="21"/>
      <c r="B41" s="123"/>
      <c r="C41" s="21"/>
      <c r="D41" s="21"/>
      <c r="E41" s="21"/>
      <c r="F41" s="21"/>
      <c r="G41" s="21"/>
      <c r="H41" s="21"/>
      <c r="I41" s="21"/>
      <c r="J41" s="21"/>
      <c r="K41" s="21"/>
      <c r="L41" s="21"/>
      <c r="M41" s="21"/>
      <c r="N41" s="21"/>
      <c r="O41" s="177"/>
      <c r="P41" s="22"/>
      <c r="Q41" s="22"/>
      <c r="R41" s="22"/>
      <c r="S41" s="22"/>
      <c r="T41" s="22"/>
    </row>
    <row r="42" spans="1:20" x14ac:dyDescent="0.25">
      <c r="A42" s="27" t="s">
        <v>28</v>
      </c>
      <c r="B42" s="124">
        <v>900</v>
      </c>
      <c r="C42" s="25">
        <v>700</v>
      </c>
      <c r="D42" s="25">
        <v>2190</v>
      </c>
      <c r="E42" s="25">
        <v>6297</v>
      </c>
      <c r="F42" s="25">
        <v>7700</v>
      </c>
      <c r="G42" s="25">
        <v>3230</v>
      </c>
      <c r="H42" s="25">
        <v>2411</v>
      </c>
      <c r="I42" s="25">
        <v>1878</v>
      </c>
      <c r="J42" s="25">
        <v>4970</v>
      </c>
      <c r="K42" s="25">
        <v>5388</v>
      </c>
      <c r="L42" s="25">
        <v>982</v>
      </c>
      <c r="M42" s="25">
        <v>686</v>
      </c>
      <c r="N42" s="25">
        <v>37332</v>
      </c>
      <c r="O42" s="221" t="s">
        <v>67</v>
      </c>
      <c r="P42" s="25"/>
      <c r="Q42" s="22"/>
      <c r="R42" s="25"/>
      <c r="S42" s="25"/>
      <c r="T42" s="25"/>
    </row>
    <row r="43" spans="1:20" x14ac:dyDescent="0.25">
      <c r="A43" s="21" t="s">
        <v>29</v>
      </c>
      <c r="B43" s="123">
        <v>231</v>
      </c>
      <c r="C43" s="21">
        <v>0</v>
      </c>
      <c r="D43" s="21">
        <v>340</v>
      </c>
      <c r="E43" s="21">
        <v>447</v>
      </c>
      <c r="F43" s="21">
        <v>1640</v>
      </c>
      <c r="G43" s="21">
        <v>468</v>
      </c>
      <c r="H43" s="21">
        <v>321</v>
      </c>
      <c r="I43" s="21">
        <v>428</v>
      </c>
      <c r="J43" s="21">
        <v>370</v>
      </c>
      <c r="K43" s="21">
        <v>308</v>
      </c>
      <c r="L43" s="21">
        <v>197</v>
      </c>
      <c r="M43" s="21">
        <v>251</v>
      </c>
      <c r="N43" s="21">
        <v>5001</v>
      </c>
      <c r="O43" s="177" t="s">
        <v>68</v>
      </c>
      <c r="P43" s="22"/>
      <c r="Q43" s="22"/>
      <c r="R43" s="22"/>
      <c r="S43" s="22"/>
      <c r="T43" s="22"/>
    </row>
    <row r="44" spans="1:20" x14ac:dyDescent="0.25">
      <c r="A44" s="22" t="s">
        <v>30</v>
      </c>
      <c r="B44" s="123">
        <v>669</v>
      </c>
      <c r="C44" s="21">
        <v>700</v>
      </c>
      <c r="D44" s="21">
        <v>1850</v>
      </c>
      <c r="E44" s="21">
        <v>5850</v>
      </c>
      <c r="F44" s="21">
        <v>6060</v>
      </c>
      <c r="G44" s="21">
        <v>2762</v>
      </c>
      <c r="H44" s="21">
        <v>2090</v>
      </c>
      <c r="I44" s="21">
        <v>1450</v>
      </c>
      <c r="J44" s="21">
        <v>4600</v>
      </c>
      <c r="K44" s="21">
        <v>5080</v>
      </c>
      <c r="L44" s="21">
        <v>785</v>
      </c>
      <c r="M44" s="21">
        <v>435</v>
      </c>
      <c r="N44" s="21">
        <v>32331</v>
      </c>
      <c r="O44" s="177" t="s">
        <v>69</v>
      </c>
      <c r="P44" s="22"/>
      <c r="Q44" s="22"/>
      <c r="R44" s="22"/>
      <c r="S44" s="22"/>
      <c r="T44" s="21"/>
    </row>
    <row r="46" spans="1:20" x14ac:dyDescent="0.25">
      <c r="A46" s="27" t="s">
        <v>259</v>
      </c>
      <c r="B46" s="124">
        <v>179</v>
      </c>
      <c r="C46" s="25">
        <v>0</v>
      </c>
      <c r="D46" s="25">
        <v>191</v>
      </c>
      <c r="E46" s="25">
        <v>258</v>
      </c>
      <c r="F46" s="25">
        <v>235</v>
      </c>
      <c r="G46" s="25">
        <v>43</v>
      </c>
      <c r="H46" s="25">
        <v>90</v>
      </c>
      <c r="I46" s="25">
        <v>179</v>
      </c>
      <c r="J46" s="25">
        <v>84</v>
      </c>
      <c r="K46" s="25">
        <v>475</v>
      </c>
      <c r="L46" s="25">
        <v>171</v>
      </c>
      <c r="M46" s="25">
        <v>113</v>
      </c>
      <c r="N46" s="25">
        <v>2018</v>
      </c>
      <c r="O46" s="221" t="s">
        <v>265</v>
      </c>
      <c r="P46" s="25"/>
      <c r="Q46" s="22"/>
      <c r="R46" s="25"/>
      <c r="S46" s="25"/>
      <c r="T46" s="25"/>
    </row>
    <row r="47" spans="1:20" x14ac:dyDescent="0.25">
      <c r="A47" s="21" t="s">
        <v>260</v>
      </c>
      <c r="B47" s="123">
        <v>179</v>
      </c>
      <c r="C47" s="21">
        <v>0</v>
      </c>
      <c r="D47" s="21">
        <v>191</v>
      </c>
      <c r="E47" s="21">
        <v>258</v>
      </c>
      <c r="F47" s="21">
        <v>235</v>
      </c>
      <c r="G47" s="21">
        <v>43</v>
      </c>
      <c r="H47" s="21">
        <v>90</v>
      </c>
      <c r="I47" s="21">
        <v>179</v>
      </c>
      <c r="J47" s="21">
        <v>84</v>
      </c>
      <c r="K47" s="21">
        <v>475</v>
      </c>
      <c r="L47" s="21">
        <v>171</v>
      </c>
      <c r="M47" s="21">
        <v>113</v>
      </c>
      <c r="N47" s="21">
        <v>2018</v>
      </c>
      <c r="O47" s="177" t="s">
        <v>266</v>
      </c>
      <c r="P47" s="22"/>
      <c r="Q47" s="22"/>
      <c r="R47" s="22"/>
      <c r="S47" s="22"/>
      <c r="T47" s="22"/>
    </row>
    <row r="49" spans="1:20" x14ac:dyDescent="0.25">
      <c r="A49" s="27" t="s">
        <v>31</v>
      </c>
      <c r="B49" s="124">
        <v>1425</v>
      </c>
      <c r="C49" s="25">
        <v>839</v>
      </c>
      <c r="D49" s="25">
        <v>2049</v>
      </c>
      <c r="E49" s="25">
        <v>14976</v>
      </c>
      <c r="F49" s="25">
        <v>27096</v>
      </c>
      <c r="G49" s="25">
        <v>32242</v>
      </c>
      <c r="H49" s="25">
        <v>52508</v>
      </c>
      <c r="I49" s="25">
        <v>64599</v>
      </c>
      <c r="J49" s="25">
        <v>59648</v>
      </c>
      <c r="K49" s="25">
        <v>45542</v>
      </c>
      <c r="L49" s="25">
        <v>6074</v>
      </c>
      <c r="M49" s="25">
        <v>2315</v>
      </c>
      <c r="N49" s="25">
        <v>309313</v>
      </c>
      <c r="O49" s="221" t="s">
        <v>70</v>
      </c>
      <c r="P49" s="25"/>
      <c r="Q49" s="22"/>
      <c r="R49" s="25"/>
      <c r="S49" s="25"/>
      <c r="T49" s="25"/>
    </row>
    <row r="50" spans="1:20" x14ac:dyDescent="0.25">
      <c r="A50" s="21" t="s">
        <v>318</v>
      </c>
      <c r="B50" s="123">
        <v>0</v>
      </c>
      <c r="C50" s="21">
        <v>0</v>
      </c>
      <c r="D50" s="21">
        <v>0</v>
      </c>
      <c r="E50" s="21">
        <v>1633</v>
      </c>
      <c r="F50" s="21">
        <v>0</v>
      </c>
      <c r="G50" s="21">
        <v>46</v>
      </c>
      <c r="H50" s="21">
        <v>463</v>
      </c>
      <c r="I50" s="21">
        <v>677</v>
      </c>
      <c r="J50" s="21">
        <v>200</v>
      </c>
      <c r="K50" s="21">
        <v>135</v>
      </c>
      <c r="L50" s="21">
        <v>0</v>
      </c>
      <c r="M50" s="21">
        <v>0</v>
      </c>
      <c r="N50" s="21">
        <v>3154</v>
      </c>
      <c r="O50" s="177" t="s">
        <v>323</v>
      </c>
      <c r="P50" s="22"/>
      <c r="Q50" s="22"/>
      <c r="R50" s="22"/>
      <c r="S50" s="22"/>
      <c r="T50" s="22"/>
    </row>
    <row r="51" spans="1:20" x14ac:dyDescent="0.25">
      <c r="A51" s="21" t="s">
        <v>33</v>
      </c>
      <c r="B51" s="123">
        <v>55</v>
      </c>
      <c r="C51" s="21">
        <v>0</v>
      </c>
      <c r="D51" s="21">
        <v>216</v>
      </c>
      <c r="E51" s="21">
        <v>876</v>
      </c>
      <c r="F51" s="21">
        <v>2700</v>
      </c>
      <c r="G51" s="21">
        <v>2565</v>
      </c>
      <c r="H51" s="21">
        <v>2965</v>
      </c>
      <c r="I51" s="21">
        <v>3805</v>
      </c>
      <c r="J51" s="21">
        <v>3700</v>
      </c>
      <c r="K51" s="21">
        <v>2780</v>
      </c>
      <c r="L51" s="21">
        <v>188</v>
      </c>
      <c r="M51" s="21">
        <v>37</v>
      </c>
      <c r="N51" s="21">
        <v>19887</v>
      </c>
      <c r="O51" s="177" t="s">
        <v>72</v>
      </c>
      <c r="P51" s="22"/>
      <c r="Q51" s="22"/>
      <c r="R51" s="22"/>
      <c r="S51" s="22"/>
      <c r="T51" s="22"/>
    </row>
    <row r="52" spans="1:20" x14ac:dyDescent="0.25">
      <c r="A52" s="21" t="s">
        <v>397</v>
      </c>
      <c r="B52" s="123">
        <v>151</v>
      </c>
      <c r="C52" s="21">
        <v>0</v>
      </c>
      <c r="D52" s="21">
        <v>200</v>
      </c>
      <c r="E52" s="21">
        <v>735</v>
      </c>
      <c r="F52" s="21">
        <v>975</v>
      </c>
      <c r="G52" s="21">
        <v>1676</v>
      </c>
      <c r="H52" s="21">
        <v>1626</v>
      </c>
      <c r="I52" s="21">
        <v>1393</v>
      </c>
      <c r="J52" s="21">
        <v>1823</v>
      </c>
      <c r="K52" s="21">
        <v>1052</v>
      </c>
      <c r="L52" s="21">
        <v>206</v>
      </c>
      <c r="M52" s="21">
        <v>51</v>
      </c>
      <c r="N52" s="21">
        <v>9888</v>
      </c>
      <c r="O52" s="177" t="s">
        <v>73</v>
      </c>
      <c r="P52" s="22"/>
      <c r="Q52" s="22"/>
    </row>
    <row r="53" spans="1:20" x14ac:dyDescent="0.25">
      <c r="A53" s="25" t="s">
        <v>398</v>
      </c>
      <c r="B53" s="123">
        <v>815</v>
      </c>
      <c r="C53" s="21">
        <v>835</v>
      </c>
      <c r="D53" s="21">
        <v>1535</v>
      </c>
      <c r="E53" s="21">
        <v>11288</v>
      </c>
      <c r="F53" s="21">
        <v>22172</v>
      </c>
      <c r="G53" s="21">
        <v>26529</v>
      </c>
      <c r="H53" s="21">
        <v>35704</v>
      </c>
      <c r="I53" s="21">
        <v>45367</v>
      </c>
      <c r="J53" s="21">
        <v>40919</v>
      </c>
      <c r="K53" s="21">
        <v>32252</v>
      </c>
      <c r="L53" s="21">
        <v>4258</v>
      </c>
      <c r="M53" s="21">
        <v>1630</v>
      </c>
      <c r="N53" s="21">
        <v>223304</v>
      </c>
      <c r="O53" s="177" t="s">
        <v>71</v>
      </c>
      <c r="P53" s="22"/>
      <c r="Q53" s="22"/>
    </row>
    <row r="54" spans="1:20" x14ac:dyDescent="0.25">
      <c r="A54" s="25" t="s">
        <v>35</v>
      </c>
      <c r="B54" s="123">
        <v>300</v>
      </c>
      <c r="C54" s="21">
        <v>0</v>
      </c>
      <c r="D54" s="21">
        <v>0</v>
      </c>
      <c r="E54" s="21">
        <v>0</v>
      </c>
      <c r="F54" s="21">
        <v>0</v>
      </c>
      <c r="G54" s="21">
        <v>0</v>
      </c>
      <c r="H54" s="21">
        <v>10150</v>
      </c>
      <c r="I54" s="21">
        <v>12300</v>
      </c>
      <c r="J54" s="21">
        <v>11800</v>
      </c>
      <c r="K54" s="21">
        <v>8400</v>
      </c>
      <c r="L54" s="21">
        <v>1300</v>
      </c>
      <c r="M54" s="21">
        <v>500</v>
      </c>
      <c r="N54" s="21">
        <v>44750</v>
      </c>
      <c r="O54" s="177" t="s">
        <v>74</v>
      </c>
      <c r="P54" s="22"/>
      <c r="Q54" s="22"/>
    </row>
    <row r="55" spans="1:20" x14ac:dyDescent="0.25">
      <c r="A55" s="21" t="s">
        <v>36</v>
      </c>
      <c r="B55" s="123">
        <v>100</v>
      </c>
      <c r="C55" s="21">
        <v>0</v>
      </c>
      <c r="D55" s="21">
        <v>90</v>
      </c>
      <c r="E55" s="21">
        <v>352</v>
      </c>
      <c r="F55" s="21">
        <v>967</v>
      </c>
      <c r="G55" s="21">
        <v>1137</v>
      </c>
      <c r="H55" s="21">
        <v>1341</v>
      </c>
      <c r="I55" s="21">
        <v>630</v>
      </c>
      <c r="J55" s="21">
        <v>817</v>
      </c>
      <c r="K55" s="21">
        <v>614</v>
      </c>
      <c r="L55" s="21">
        <v>93</v>
      </c>
      <c r="M55" s="21">
        <v>85</v>
      </c>
      <c r="N55" s="21">
        <v>6226</v>
      </c>
      <c r="O55" s="177" t="s">
        <v>75</v>
      </c>
      <c r="P55" s="22"/>
      <c r="Q55" s="22"/>
    </row>
    <row r="56" spans="1:20" x14ac:dyDescent="0.25">
      <c r="A56" s="21" t="s">
        <v>37</v>
      </c>
      <c r="B56" s="123">
        <v>4</v>
      </c>
      <c r="C56" s="21">
        <v>4</v>
      </c>
      <c r="D56" s="21">
        <v>8</v>
      </c>
      <c r="E56" s="21">
        <v>92</v>
      </c>
      <c r="F56" s="21">
        <v>282</v>
      </c>
      <c r="G56" s="21">
        <v>289</v>
      </c>
      <c r="H56" s="21">
        <v>259</v>
      </c>
      <c r="I56" s="21">
        <v>427</v>
      </c>
      <c r="J56" s="21">
        <v>389</v>
      </c>
      <c r="K56" s="21">
        <v>309</v>
      </c>
      <c r="L56" s="21">
        <v>29</v>
      </c>
      <c r="M56" s="21">
        <v>12</v>
      </c>
      <c r="N56" s="21">
        <v>2104</v>
      </c>
      <c r="O56" s="177" t="s">
        <v>76</v>
      </c>
      <c r="P56" s="22"/>
      <c r="Q56" s="22"/>
    </row>
    <row r="58" spans="1:20" x14ac:dyDescent="0.25">
      <c r="A58" s="27" t="s">
        <v>38</v>
      </c>
      <c r="B58" s="124">
        <v>0</v>
      </c>
      <c r="C58" s="25">
        <v>0</v>
      </c>
      <c r="D58" s="25">
        <v>0</v>
      </c>
      <c r="E58" s="25">
        <v>0</v>
      </c>
      <c r="F58" s="25">
        <v>177</v>
      </c>
      <c r="G58" s="25">
        <v>386</v>
      </c>
      <c r="H58" s="25">
        <v>2563</v>
      </c>
      <c r="I58" s="25">
        <v>2928</v>
      </c>
      <c r="J58" s="25">
        <v>934</v>
      </c>
      <c r="K58" s="25">
        <v>0</v>
      </c>
      <c r="L58" s="25">
        <v>0</v>
      </c>
      <c r="M58" s="25">
        <v>0</v>
      </c>
      <c r="N58" s="25">
        <v>6988</v>
      </c>
      <c r="O58" s="221" t="s">
        <v>77</v>
      </c>
      <c r="P58" s="25"/>
      <c r="Q58" s="22"/>
    </row>
    <row r="59" spans="1:20" x14ac:dyDescent="0.25">
      <c r="A59" s="21" t="s">
        <v>39</v>
      </c>
      <c r="B59" s="123">
        <v>0</v>
      </c>
      <c r="C59" s="21">
        <v>0</v>
      </c>
      <c r="D59" s="21">
        <v>0</v>
      </c>
      <c r="E59" s="21">
        <v>0</v>
      </c>
      <c r="F59" s="21">
        <v>177</v>
      </c>
      <c r="G59" s="21">
        <v>386</v>
      </c>
      <c r="H59" s="21">
        <v>2563</v>
      </c>
      <c r="I59" s="21">
        <v>2928</v>
      </c>
      <c r="J59" s="21">
        <v>934</v>
      </c>
      <c r="K59" s="21">
        <v>0</v>
      </c>
      <c r="L59" s="21">
        <v>0</v>
      </c>
      <c r="M59" s="21">
        <v>0</v>
      </c>
      <c r="N59" s="21">
        <v>6988</v>
      </c>
      <c r="O59" s="177" t="s">
        <v>78</v>
      </c>
      <c r="P59" s="22"/>
      <c r="Q59" s="22"/>
    </row>
    <row r="60" spans="1:20" x14ac:dyDescent="0.25">
      <c r="A60" s="21"/>
      <c r="B60" s="123"/>
      <c r="C60" s="21"/>
      <c r="D60" s="21"/>
      <c r="E60" s="21"/>
      <c r="F60" s="21"/>
      <c r="G60" s="21"/>
      <c r="H60" s="21"/>
      <c r="I60" s="21"/>
      <c r="J60" s="21"/>
      <c r="K60" s="21"/>
      <c r="L60" s="21"/>
      <c r="M60" s="21"/>
      <c r="N60" s="21"/>
      <c r="O60" s="177"/>
      <c r="P60" s="22"/>
      <c r="Q60" s="22"/>
    </row>
    <row r="61" spans="1:20" x14ac:dyDescent="0.25">
      <c r="A61" s="28" t="s">
        <v>79</v>
      </c>
      <c r="B61" s="124">
        <v>82</v>
      </c>
      <c r="C61" s="25">
        <v>91</v>
      </c>
      <c r="D61" s="25">
        <v>127</v>
      </c>
      <c r="E61" s="25">
        <v>697</v>
      </c>
      <c r="F61" s="25">
        <v>1152</v>
      </c>
      <c r="G61" s="25">
        <v>853</v>
      </c>
      <c r="H61" s="25">
        <v>1750</v>
      </c>
      <c r="I61" s="25">
        <v>2003</v>
      </c>
      <c r="J61" s="25">
        <v>1297</v>
      </c>
      <c r="K61" s="25">
        <v>898</v>
      </c>
      <c r="L61" s="25">
        <v>278</v>
      </c>
      <c r="M61" s="25">
        <v>167</v>
      </c>
      <c r="N61" s="25">
        <v>9395</v>
      </c>
      <c r="O61" s="221" t="s">
        <v>113</v>
      </c>
      <c r="P61" s="25"/>
      <c r="Q61" s="25"/>
    </row>
    <row r="62" spans="1:20" x14ac:dyDescent="0.25">
      <c r="A62" s="21" t="s">
        <v>80</v>
      </c>
      <c r="B62" s="123">
        <v>58</v>
      </c>
      <c r="C62" s="21">
        <v>0</v>
      </c>
      <c r="D62" s="21">
        <v>44</v>
      </c>
      <c r="E62" s="21">
        <v>347</v>
      </c>
      <c r="F62" s="21">
        <v>598</v>
      </c>
      <c r="G62" s="21">
        <v>347</v>
      </c>
      <c r="H62" s="21">
        <v>552</v>
      </c>
      <c r="I62" s="21">
        <v>673</v>
      </c>
      <c r="J62" s="21">
        <v>605</v>
      </c>
      <c r="K62" s="21">
        <v>627</v>
      </c>
      <c r="L62" s="21">
        <v>201</v>
      </c>
      <c r="M62" s="21">
        <v>94</v>
      </c>
      <c r="N62" s="21">
        <v>4146</v>
      </c>
      <c r="O62" s="177" t="s">
        <v>114</v>
      </c>
      <c r="P62" s="22"/>
      <c r="Q62" s="22"/>
    </row>
    <row r="63" spans="1:20" x14ac:dyDescent="0.25">
      <c r="A63" s="21" t="s">
        <v>399</v>
      </c>
      <c r="B63" s="123">
        <v>0</v>
      </c>
      <c r="C63" s="21">
        <v>0</v>
      </c>
      <c r="D63" s="21">
        <v>0</v>
      </c>
      <c r="E63" s="21">
        <v>73</v>
      </c>
      <c r="F63" s="21">
        <v>170</v>
      </c>
      <c r="G63" s="21">
        <v>77</v>
      </c>
      <c r="H63" s="21">
        <v>102</v>
      </c>
      <c r="I63" s="21">
        <v>131</v>
      </c>
      <c r="J63" s="21">
        <v>164</v>
      </c>
      <c r="K63" s="21">
        <v>50</v>
      </c>
      <c r="L63" s="21">
        <v>0</v>
      </c>
      <c r="M63" s="21">
        <v>40</v>
      </c>
      <c r="N63" s="21">
        <v>807</v>
      </c>
      <c r="O63" s="177" t="s">
        <v>115</v>
      </c>
      <c r="P63" s="22"/>
      <c r="Q63" s="22"/>
    </row>
    <row r="64" spans="1:20" x14ac:dyDescent="0.25">
      <c r="A64" s="21" t="s">
        <v>82</v>
      </c>
      <c r="B64" s="123">
        <v>0</v>
      </c>
      <c r="C64" s="21">
        <v>0</v>
      </c>
      <c r="D64" s="21">
        <v>0</v>
      </c>
      <c r="E64" s="21">
        <v>137</v>
      </c>
      <c r="F64" s="21">
        <v>289</v>
      </c>
      <c r="G64" s="21">
        <v>243</v>
      </c>
      <c r="H64" s="21">
        <v>954</v>
      </c>
      <c r="I64" s="21">
        <v>1096</v>
      </c>
      <c r="J64" s="21">
        <v>386</v>
      </c>
      <c r="K64" s="21">
        <v>115</v>
      </c>
      <c r="L64" s="21">
        <v>0</v>
      </c>
      <c r="M64" s="21">
        <v>0</v>
      </c>
      <c r="N64" s="21">
        <v>3220</v>
      </c>
      <c r="O64" s="177" t="s">
        <v>116</v>
      </c>
      <c r="P64" s="22"/>
      <c r="Q64" s="22"/>
    </row>
    <row r="65" spans="1:17" x14ac:dyDescent="0.25">
      <c r="A65" s="21" t="s">
        <v>83</v>
      </c>
      <c r="B65" s="123">
        <v>24</v>
      </c>
      <c r="C65" s="21">
        <v>91</v>
      </c>
      <c r="D65" s="21">
        <v>83</v>
      </c>
      <c r="E65" s="21">
        <v>140</v>
      </c>
      <c r="F65" s="21">
        <v>95</v>
      </c>
      <c r="G65" s="21">
        <v>186</v>
      </c>
      <c r="H65" s="21">
        <v>142</v>
      </c>
      <c r="I65" s="21">
        <v>103</v>
      </c>
      <c r="J65" s="21">
        <v>142</v>
      </c>
      <c r="K65" s="21">
        <v>106</v>
      </c>
      <c r="L65" s="21">
        <v>77</v>
      </c>
      <c r="M65" s="21">
        <v>33</v>
      </c>
      <c r="N65" s="21">
        <v>1222</v>
      </c>
      <c r="O65" s="177" t="s">
        <v>117</v>
      </c>
      <c r="P65" s="22"/>
      <c r="Q65" s="22"/>
    </row>
    <row r="66" spans="1:17" x14ac:dyDescent="0.25">
      <c r="A66" s="21"/>
      <c r="B66" s="123"/>
      <c r="C66" s="21"/>
      <c r="D66" s="21"/>
      <c r="E66" s="21"/>
      <c r="F66" s="21"/>
      <c r="G66" s="21"/>
      <c r="H66" s="21"/>
      <c r="I66" s="21"/>
      <c r="J66" s="21"/>
      <c r="K66" s="21"/>
      <c r="L66" s="21"/>
      <c r="M66" s="21"/>
      <c r="N66" s="21"/>
      <c r="O66" s="177"/>
      <c r="P66" s="22"/>
      <c r="Q66" s="22"/>
    </row>
    <row r="67" spans="1:17" x14ac:dyDescent="0.25">
      <c r="A67" s="27" t="s">
        <v>84</v>
      </c>
      <c r="B67" s="124">
        <v>0</v>
      </c>
      <c r="C67" s="25">
        <v>284</v>
      </c>
      <c r="D67" s="25">
        <v>196</v>
      </c>
      <c r="E67" s="25">
        <v>499</v>
      </c>
      <c r="F67" s="25">
        <v>1297</v>
      </c>
      <c r="G67" s="25">
        <v>1018</v>
      </c>
      <c r="H67" s="25">
        <v>2241</v>
      </c>
      <c r="I67" s="25">
        <v>2433</v>
      </c>
      <c r="J67" s="25">
        <v>1676</v>
      </c>
      <c r="K67" s="25">
        <v>1284</v>
      </c>
      <c r="L67" s="25">
        <v>0</v>
      </c>
      <c r="M67" s="25">
        <v>0</v>
      </c>
      <c r="N67" s="25">
        <v>10928</v>
      </c>
      <c r="O67" s="221" t="s">
        <v>118</v>
      </c>
      <c r="P67" s="25"/>
      <c r="Q67" s="25"/>
    </row>
    <row r="68" spans="1:17" x14ac:dyDescent="0.25">
      <c r="A68" s="21" t="s">
        <v>85</v>
      </c>
      <c r="B68" s="123">
        <v>0</v>
      </c>
      <c r="C68" s="21">
        <v>284</v>
      </c>
      <c r="D68" s="21">
        <v>196</v>
      </c>
      <c r="E68" s="21">
        <v>499</v>
      </c>
      <c r="F68" s="21">
        <v>1297</v>
      </c>
      <c r="G68" s="21">
        <v>1018</v>
      </c>
      <c r="H68" s="21">
        <v>2241</v>
      </c>
      <c r="I68" s="21">
        <v>2433</v>
      </c>
      <c r="J68" s="21">
        <v>1676</v>
      </c>
      <c r="K68" s="21">
        <v>1284</v>
      </c>
      <c r="L68" s="21">
        <v>0</v>
      </c>
      <c r="M68" s="21">
        <v>0</v>
      </c>
      <c r="N68" s="21">
        <v>10928</v>
      </c>
      <c r="O68" s="177" t="s">
        <v>119</v>
      </c>
      <c r="P68" s="22"/>
      <c r="Q68" s="22"/>
    </row>
    <row r="70" spans="1:17" x14ac:dyDescent="0.25">
      <c r="A70" s="27" t="s">
        <v>86</v>
      </c>
      <c r="B70" s="124">
        <v>24</v>
      </c>
      <c r="C70" s="25">
        <v>0</v>
      </c>
      <c r="D70" s="25">
        <v>770</v>
      </c>
      <c r="E70" s="25">
        <v>31358</v>
      </c>
      <c r="F70" s="25">
        <v>32663</v>
      </c>
      <c r="G70" s="25">
        <v>14232</v>
      </c>
      <c r="H70" s="25">
        <v>13425</v>
      </c>
      <c r="I70" s="25">
        <v>17090</v>
      </c>
      <c r="J70" s="25">
        <v>10580</v>
      </c>
      <c r="K70" s="25">
        <v>11393</v>
      </c>
      <c r="L70" s="25">
        <v>3295</v>
      </c>
      <c r="M70" s="25">
        <v>2257</v>
      </c>
      <c r="N70" s="21">
        <v>137087</v>
      </c>
      <c r="O70" s="221" t="s">
        <v>120</v>
      </c>
      <c r="P70" s="25"/>
      <c r="Q70" s="25"/>
    </row>
    <row r="71" spans="1:17" x14ac:dyDescent="0.25">
      <c r="A71" s="25" t="s">
        <v>87</v>
      </c>
      <c r="B71" s="123">
        <v>0</v>
      </c>
      <c r="C71" s="21">
        <v>0</v>
      </c>
      <c r="D71" s="21">
        <v>0</v>
      </c>
      <c r="E71" s="21">
        <v>30774</v>
      </c>
      <c r="F71" s="21">
        <v>32196</v>
      </c>
      <c r="G71" s="21">
        <v>13916</v>
      </c>
      <c r="H71" s="21">
        <v>12936</v>
      </c>
      <c r="I71" s="21">
        <v>16433</v>
      </c>
      <c r="J71" s="21">
        <v>10406</v>
      </c>
      <c r="K71" s="21">
        <v>11139</v>
      </c>
      <c r="L71" s="21">
        <v>3080</v>
      </c>
      <c r="M71" s="21">
        <v>2225</v>
      </c>
      <c r="N71" s="25">
        <v>133105</v>
      </c>
      <c r="O71" s="177" t="s">
        <v>121</v>
      </c>
      <c r="P71" s="22"/>
      <c r="Q71" s="22"/>
    </row>
    <row r="72" spans="1:17" x14ac:dyDescent="0.25">
      <c r="A72" s="21" t="s">
        <v>267</v>
      </c>
      <c r="B72" s="123">
        <v>24</v>
      </c>
      <c r="C72" s="21">
        <v>0</v>
      </c>
      <c r="D72" s="21">
        <v>770</v>
      </c>
      <c r="E72" s="21">
        <v>584</v>
      </c>
      <c r="F72" s="21">
        <v>467</v>
      </c>
      <c r="G72" s="21">
        <v>316</v>
      </c>
      <c r="H72" s="21">
        <v>489</v>
      </c>
      <c r="I72" s="21">
        <v>657</v>
      </c>
      <c r="J72" s="21">
        <v>174</v>
      </c>
      <c r="K72" s="21">
        <v>254</v>
      </c>
      <c r="L72" s="21">
        <v>215</v>
      </c>
      <c r="M72" s="21">
        <v>32</v>
      </c>
      <c r="N72" s="21">
        <v>3982</v>
      </c>
      <c r="O72" s="177" t="s">
        <v>268</v>
      </c>
      <c r="P72" s="22"/>
      <c r="Q72" s="22"/>
    </row>
    <row r="74" spans="1:17" x14ac:dyDescent="0.25">
      <c r="A74" s="27" t="s">
        <v>88</v>
      </c>
      <c r="B74" s="124">
        <v>138</v>
      </c>
      <c r="C74" s="25">
        <v>160</v>
      </c>
      <c r="D74" s="25">
        <v>419</v>
      </c>
      <c r="E74" s="25">
        <v>417</v>
      </c>
      <c r="F74" s="25">
        <v>616</v>
      </c>
      <c r="G74" s="25">
        <v>148</v>
      </c>
      <c r="H74" s="25">
        <v>154</v>
      </c>
      <c r="I74" s="25">
        <v>234</v>
      </c>
      <c r="J74" s="25">
        <v>247</v>
      </c>
      <c r="K74" s="25">
        <v>265</v>
      </c>
      <c r="L74" s="25">
        <v>205</v>
      </c>
      <c r="M74" s="25">
        <v>400</v>
      </c>
      <c r="N74" s="25">
        <v>3403</v>
      </c>
      <c r="O74" s="221" t="s">
        <v>122</v>
      </c>
      <c r="P74" s="25"/>
      <c r="Q74" s="22"/>
    </row>
    <row r="75" spans="1:17" x14ac:dyDescent="0.25">
      <c r="A75" s="21" t="s">
        <v>324</v>
      </c>
      <c r="B75" s="123">
        <v>72</v>
      </c>
      <c r="C75" s="21">
        <v>160</v>
      </c>
      <c r="D75" s="21">
        <v>350</v>
      </c>
      <c r="E75" s="21">
        <v>366</v>
      </c>
      <c r="F75" s="21">
        <v>574</v>
      </c>
      <c r="G75" s="21">
        <v>110</v>
      </c>
      <c r="H75" s="21">
        <v>111</v>
      </c>
      <c r="I75" s="21">
        <v>130</v>
      </c>
      <c r="J75" s="21">
        <v>165</v>
      </c>
      <c r="K75" s="21">
        <v>170</v>
      </c>
      <c r="L75" s="21">
        <v>156</v>
      </c>
      <c r="M75" s="21">
        <v>345</v>
      </c>
      <c r="N75" s="21">
        <v>2709</v>
      </c>
      <c r="O75" s="177" t="s">
        <v>330</v>
      </c>
      <c r="P75" s="22"/>
      <c r="Q75" s="22"/>
    </row>
    <row r="76" spans="1:17" x14ac:dyDescent="0.25">
      <c r="A76" s="21" t="s">
        <v>325</v>
      </c>
      <c r="B76" s="123">
        <v>66</v>
      </c>
      <c r="C76" s="21">
        <v>0</v>
      </c>
      <c r="D76" s="21">
        <v>69</v>
      </c>
      <c r="E76" s="21">
        <v>51</v>
      </c>
      <c r="F76" s="21">
        <v>42</v>
      </c>
      <c r="G76" s="21">
        <v>38</v>
      </c>
      <c r="H76" s="21">
        <v>43</v>
      </c>
      <c r="I76" s="21">
        <v>104</v>
      </c>
      <c r="J76" s="21">
        <v>82</v>
      </c>
      <c r="K76" s="21">
        <v>95</v>
      </c>
      <c r="L76" s="21">
        <v>49</v>
      </c>
      <c r="M76" s="21">
        <v>55</v>
      </c>
      <c r="N76" s="21">
        <v>694</v>
      </c>
      <c r="O76" s="177" t="s">
        <v>123</v>
      </c>
      <c r="P76" s="22"/>
      <c r="Q76" s="22"/>
    </row>
    <row r="78" spans="1:17" x14ac:dyDescent="0.25">
      <c r="A78" s="27" t="s">
        <v>90</v>
      </c>
      <c r="B78" s="124">
        <v>990</v>
      </c>
      <c r="C78" s="25">
        <v>1070</v>
      </c>
      <c r="D78" s="25">
        <v>1250</v>
      </c>
      <c r="E78" s="25">
        <v>19835</v>
      </c>
      <c r="F78" s="25">
        <v>30500</v>
      </c>
      <c r="G78" s="25">
        <v>26300</v>
      </c>
      <c r="H78" s="25">
        <v>33800</v>
      </c>
      <c r="I78" s="25">
        <v>31900</v>
      </c>
      <c r="J78" s="25">
        <v>36900</v>
      </c>
      <c r="K78" s="25">
        <v>28300</v>
      </c>
      <c r="L78" s="25">
        <v>3180</v>
      </c>
      <c r="M78" s="25">
        <v>1250</v>
      </c>
      <c r="N78" s="25">
        <v>215275</v>
      </c>
      <c r="O78" s="221" t="s">
        <v>124</v>
      </c>
      <c r="P78" s="25"/>
      <c r="Q78" s="22"/>
    </row>
    <row r="79" spans="1:17" x14ac:dyDescent="0.25">
      <c r="A79" s="21" t="s">
        <v>91</v>
      </c>
      <c r="B79" s="123">
        <v>990</v>
      </c>
      <c r="C79" s="21">
        <v>1070</v>
      </c>
      <c r="D79" s="21">
        <v>1250</v>
      </c>
      <c r="E79" s="21">
        <v>19835</v>
      </c>
      <c r="F79" s="21">
        <v>30500</v>
      </c>
      <c r="G79" s="21">
        <v>26300</v>
      </c>
      <c r="H79" s="21">
        <v>33800</v>
      </c>
      <c r="I79" s="21">
        <v>31900</v>
      </c>
      <c r="J79" s="21">
        <v>36900</v>
      </c>
      <c r="K79" s="21">
        <v>28300</v>
      </c>
      <c r="L79" s="21">
        <v>3180</v>
      </c>
      <c r="M79" s="21">
        <v>1250</v>
      </c>
      <c r="N79" s="21">
        <v>215275</v>
      </c>
      <c r="O79" s="177" t="s">
        <v>125</v>
      </c>
      <c r="P79" s="22"/>
      <c r="Q79" s="22"/>
    </row>
    <row r="80" spans="1:17" x14ac:dyDescent="0.25">
      <c r="A80" s="21"/>
      <c r="B80" s="123"/>
      <c r="C80" s="21"/>
      <c r="D80" s="21"/>
      <c r="E80" s="21"/>
      <c r="F80" s="21"/>
      <c r="G80" s="21"/>
      <c r="H80" s="21"/>
      <c r="I80" s="21"/>
      <c r="J80" s="21"/>
      <c r="K80" s="21"/>
      <c r="L80" s="21"/>
      <c r="M80" s="21"/>
      <c r="N80" s="21"/>
      <c r="O80" s="177"/>
      <c r="P80" s="22"/>
      <c r="Q80" s="22"/>
    </row>
    <row r="81" spans="1:17" x14ac:dyDescent="0.25">
      <c r="A81" s="28" t="s">
        <v>92</v>
      </c>
      <c r="B81" s="124">
        <v>6417</v>
      </c>
      <c r="C81" s="25">
        <v>0</v>
      </c>
      <c r="D81" s="25">
        <v>13394</v>
      </c>
      <c r="E81" s="25">
        <v>8993</v>
      </c>
      <c r="F81" s="25">
        <v>11499</v>
      </c>
      <c r="G81" s="25">
        <v>14086</v>
      </c>
      <c r="H81" s="25">
        <v>18462</v>
      </c>
      <c r="I81" s="25">
        <v>26244</v>
      </c>
      <c r="J81" s="25">
        <v>22966</v>
      </c>
      <c r="K81" s="25">
        <v>21490</v>
      </c>
      <c r="L81" s="25">
        <v>6556</v>
      </c>
      <c r="M81" s="25">
        <v>10322</v>
      </c>
      <c r="N81" s="25">
        <v>160429</v>
      </c>
      <c r="O81" s="221" t="s">
        <v>126</v>
      </c>
      <c r="P81" s="25"/>
      <c r="Q81" s="22"/>
    </row>
    <row r="82" spans="1:17" x14ac:dyDescent="0.25">
      <c r="A82" s="21" t="s">
        <v>96</v>
      </c>
      <c r="B82" s="123">
        <v>0</v>
      </c>
      <c r="C82" s="21">
        <v>0</v>
      </c>
      <c r="D82" s="21">
        <v>2078</v>
      </c>
      <c r="E82" s="21">
        <v>0</v>
      </c>
      <c r="F82" s="21">
        <v>0</v>
      </c>
      <c r="G82" s="21">
        <v>0</v>
      </c>
      <c r="H82" s="21">
        <v>955</v>
      </c>
      <c r="I82" s="21">
        <v>9873</v>
      </c>
      <c r="J82" s="21">
        <v>6498</v>
      </c>
      <c r="K82" s="21">
        <v>5104</v>
      </c>
      <c r="L82" s="21">
        <v>1446</v>
      </c>
      <c r="M82" s="21">
        <v>1224</v>
      </c>
      <c r="N82" s="21">
        <v>27178</v>
      </c>
      <c r="O82" s="177" t="s">
        <v>130</v>
      </c>
      <c r="P82" s="22"/>
      <c r="Q82" s="22"/>
    </row>
    <row r="83" spans="1:17" x14ac:dyDescent="0.25">
      <c r="A83" s="21" t="s">
        <v>326</v>
      </c>
      <c r="B83" s="123">
        <v>27</v>
      </c>
      <c r="C83" s="21">
        <v>0</v>
      </c>
      <c r="D83" s="21">
        <v>5133</v>
      </c>
      <c r="E83" s="21">
        <v>2185</v>
      </c>
      <c r="F83" s="21">
        <v>3297</v>
      </c>
      <c r="G83" s="21">
        <v>3768</v>
      </c>
      <c r="H83" s="21">
        <v>3210</v>
      </c>
      <c r="I83" s="21">
        <v>3092</v>
      </c>
      <c r="J83" s="21">
        <v>3524</v>
      </c>
      <c r="K83" s="21">
        <v>2730</v>
      </c>
      <c r="L83" s="21">
        <v>1388</v>
      </c>
      <c r="M83" s="21">
        <v>1365</v>
      </c>
      <c r="N83" s="21">
        <v>29719</v>
      </c>
      <c r="O83" s="177" t="s">
        <v>131</v>
      </c>
      <c r="P83" s="22"/>
      <c r="Q83" s="22"/>
    </row>
    <row r="84" spans="1:17" x14ac:dyDescent="0.25">
      <c r="A84" s="21" t="s">
        <v>400</v>
      </c>
      <c r="B84" s="123">
        <v>6390</v>
      </c>
      <c r="C84" s="21">
        <v>0</v>
      </c>
      <c r="D84" s="21">
        <v>6183</v>
      </c>
      <c r="E84" s="21">
        <v>6808</v>
      </c>
      <c r="F84" s="21">
        <v>8202</v>
      </c>
      <c r="G84" s="21">
        <v>10318</v>
      </c>
      <c r="H84" s="21">
        <v>14297</v>
      </c>
      <c r="I84" s="21">
        <v>13279</v>
      </c>
      <c r="J84" s="21">
        <v>12944</v>
      </c>
      <c r="K84" s="21">
        <v>13656</v>
      </c>
      <c r="L84" s="21">
        <v>3722</v>
      </c>
      <c r="M84" s="21">
        <v>7733</v>
      </c>
      <c r="N84" s="21">
        <v>103532</v>
      </c>
      <c r="O84" s="177" t="s">
        <v>401</v>
      </c>
    </row>
    <row r="86" spans="1:17" x14ac:dyDescent="0.25">
      <c r="A86" s="27" t="s">
        <v>98</v>
      </c>
      <c r="B86" s="124">
        <v>1137</v>
      </c>
      <c r="C86" s="25">
        <v>721</v>
      </c>
      <c r="D86" s="25">
        <v>987</v>
      </c>
      <c r="E86" s="25">
        <v>1952</v>
      </c>
      <c r="F86" s="25">
        <v>1658</v>
      </c>
      <c r="G86" s="25">
        <v>1026</v>
      </c>
      <c r="H86" s="25">
        <v>1659</v>
      </c>
      <c r="I86" s="25">
        <v>2263</v>
      </c>
      <c r="J86" s="25">
        <v>1538</v>
      </c>
      <c r="K86" s="25">
        <v>1574</v>
      </c>
      <c r="L86" s="25">
        <v>697</v>
      </c>
      <c r="M86" s="25">
        <v>870</v>
      </c>
      <c r="N86" s="25">
        <v>16082</v>
      </c>
      <c r="O86" s="221" t="s">
        <v>132</v>
      </c>
    </row>
    <row r="87" spans="1:17" x14ac:dyDescent="0.25">
      <c r="A87" s="21" t="s">
        <v>99</v>
      </c>
      <c r="B87" s="123">
        <v>269</v>
      </c>
      <c r="C87" s="21">
        <v>0</v>
      </c>
      <c r="D87" s="21">
        <v>0</v>
      </c>
      <c r="E87" s="21">
        <v>0</v>
      </c>
      <c r="F87" s="21">
        <v>0</v>
      </c>
      <c r="G87" s="21">
        <v>0</v>
      </c>
      <c r="H87" s="21">
        <v>0</v>
      </c>
      <c r="I87" s="21">
        <v>0</v>
      </c>
      <c r="J87" s="21">
        <v>0</v>
      </c>
      <c r="K87" s="21">
        <v>0</v>
      </c>
      <c r="L87" s="21">
        <v>0</v>
      </c>
      <c r="M87" s="21">
        <v>0</v>
      </c>
      <c r="N87" s="21">
        <v>269</v>
      </c>
      <c r="O87" s="177" t="s">
        <v>133</v>
      </c>
    </row>
    <row r="88" spans="1:17" x14ac:dyDescent="0.25">
      <c r="A88" s="21" t="s">
        <v>100</v>
      </c>
      <c r="B88" s="123">
        <v>778</v>
      </c>
      <c r="C88" s="21">
        <v>721</v>
      </c>
      <c r="D88" s="21">
        <v>741</v>
      </c>
      <c r="E88" s="21">
        <v>1556</v>
      </c>
      <c r="F88" s="21">
        <v>1555</v>
      </c>
      <c r="G88" s="21">
        <v>923</v>
      </c>
      <c r="H88" s="21">
        <v>1542</v>
      </c>
      <c r="I88" s="21">
        <v>2150</v>
      </c>
      <c r="J88" s="21">
        <v>1475</v>
      </c>
      <c r="K88" s="21">
        <v>1506</v>
      </c>
      <c r="L88" s="21">
        <v>607</v>
      </c>
      <c r="M88" s="21">
        <v>787</v>
      </c>
      <c r="N88" s="21">
        <v>14341</v>
      </c>
      <c r="O88" s="177" t="s">
        <v>134</v>
      </c>
    </row>
    <row r="89" spans="1:17" x14ac:dyDescent="0.25">
      <c r="A89" s="21" t="s">
        <v>327</v>
      </c>
      <c r="B89" s="123">
        <v>90</v>
      </c>
      <c r="C89" s="21">
        <v>0</v>
      </c>
      <c r="D89" s="21">
        <v>246</v>
      </c>
      <c r="E89" s="21">
        <v>396</v>
      </c>
      <c r="F89" s="21">
        <v>103</v>
      </c>
      <c r="G89" s="21">
        <v>103</v>
      </c>
      <c r="H89" s="21">
        <v>117</v>
      </c>
      <c r="I89" s="21">
        <v>113</v>
      </c>
      <c r="J89" s="21">
        <v>63</v>
      </c>
      <c r="K89" s="21">
        <v>68</v>
      </c>
      <c r="L89" s="21">
        <v>90</v>
      </c>
      <c r="M89" s="21">
        <v>83</v>
      </c>
      <c r="N89" s="21">
        <v>1472</v>
      </c>
      <c r="O89" s="177" t="s">
        <v>331</v>
      </c>
    </row>
    <row r="91" spans="1:17" x14ac:dyDescent="0.25">
      <c r="A91" s="27" t="s">
        <v>101</v>
      </c>
      <c r="B91" s="124">
        <v>169</v>
      </c>
      <c r="C91" s="25">
        <v>0</v>
      </c>
      <c r="D91" s="25">
        <v>349</v>
      </c>
      <c r="E91" s="25">
        <v>399</v>
      </c>
      <c r="F91" s="25">
        <v>490</v>
      </c>
      <c r="G91" s="25">
        <v>319</v>
      </c>
      <c r="H91" s="25">
        <v>367</v>
      </c>
      <c r="I91" s="25">
        <v>235</v>
      </c>
      <c r="J91" s="25">
        <v>296</v>
      </c>
      <c r="K91" s="25">
        <v>276</v>
      </c>
      <c r="L91" s="25">
        <v>83</v>
      </c>
      <c r="M91" s="25">
        <v>146</v>
      </c>
      <c r="N91" s="25">
        <v>3129</v>
      </c>
      <c r="O91" s="221" t="s">
        <v>135</v>
      </c>
    </row>
    <row r="92" spans="1:17" x14ac:dyDescent="0.25">
      <c r="A92" s="21" t="s">
        <v>102</v>
      </c>
      <c r="B92" s="123">
        <v>0</v>
      </c>
      <c r="C92" s="21">
        <v>0</v>
      </c>
      <c r="D92" s="21">
        <v>0</v>
      </c>
      <c r="E92" s="21">
        <v>0</v>
      </c>
      <c r="F92" s="21">
        <v>0</v>
      </c>
      <c r="G92" s="21">
        <v>0</v>
      </c>
      <c r="H92" s="21">
        <v>0</v>
      </c>
      <c r="I92" s="21">
        <v>0</v>
      </c>
      <c r="J92" s="21">
        <v>0</v>
      </c>
      <c r="K92" s="21">
        <v>0</v>
      </c>
      <c r="L92" s="21">
        <v>0</v>
      </c>
      <c r="M92" s="21">
        <v>0</v>
      </c>
      <c r="N92" s="21">
        <v>0</v>
      </c>
      <c r="O92" s="177" t="s">
        <v>136</v>
      </c>
    </row>
    <row r="93" spans="1:17" x14ac:dyDescent="0.25">
      <c r="A93" s="21" t="s">
        <v>103</v>
      </c>
      <c r="B93" s="123">
        <v>169</v>
      </c>
      <c r="C93" s="21">
        <v>0</v>
      </c>
      <c r="D93" s="21">
        <v>349</v>
      </c>
      <c r="E93" s="21">
        <v>399</v>
      </c>
      <c r="F93" s="21">
        <v>490</v>
      </c>
      <c r="G93" s="21">
        <v>319</v>
      </c>
      <c r="H93" s="21">
        <v>367</v>
      </c>
      <c r="I93" s="21">
        <v>235</v>
      </c>
      <c r="J93" s="21">
        <v>296</v>
      </c>
      <c r="K93" s="21">
        <v>276</v>
      </c>
      <c r="L93" s="21">
        <v>83</v>
      </c>
      <c r="M93" s="21">
        <v>146</v>
      </c>
      <c r="N93" s="21">
        <v>3129</v>
      </c>
      <c r="O93" s="177" t="s">
        <v>137</v>
      </c>
    </row>
    <row r="94" spans="1:17" x14ac:dyDescent="0.25">
      <c r="A94" s="21" t="s">
        <v>104</v>
      </c>
      <c r="B94" s="123">
        <v>0</v>
      </c>
      <c r="C94" s="21">
        <v>0</v>
      </c>
      <c r="D94" s="21">
        <v>0</v>
      </c>
      <c r="E94" s="21">
        <v>0</v>
      </c>
      <c r="F94" s="21">
        <v>0</v>
      </c>
      <c r="G94" s="21">
        <v>0</v>
      </c>
      <c r="H94" s="21">
        <v>0</v>
      </c>
      <c r="I94" s="21">
        <v>0</v>
      </c>
      <c r="J94" s="21">
        <v>0</v>
      </c>
      <c r="K94" s="21">
        <v>0</v>
      </c>
      <c r="L94" s="21">
        <v>0</v>
      </c>
      <c r="M94" s="21">
        <v>0</v>
      </c>
      <c r="N94" s="21">
        <v>0</v>
      </c>
      <c r="O94" s="177" t="s">
        <v>138</v>
      </c>
    </row>
    <row r="96" spans="1:17" x14ac:dyDescent="0.25">
      <c r="A96" s="27" t="s">
        <v>328</v>
      </c>
      <c r="B96" s="124">
        <v>333</v>
      </c>
      <c r="C96" s="25">
        <v>0</v>
      </c>
      <c r="D96" s="25">
        <v>584</v>
      </c>
      <c r="E96" s="25">
        <v>979</v>
      </c>
      <c r="F96" s="25">
        <v>630</v>
      </c>
      <c r="G96" s="25">
        <v>245</v>
      </c>
      <c r="H96" s="25">
        <v>242</v>
      </c>
      <c r="I96" s="25">
        <v>280</v>
      </c>
      <c r="J96" s="25">
        <v>157</v>
      </c>
      <c r="K96" s="25">
        <v>395</v>
      </c>
      <c r="L96" s="25">
        <v>153</v>
      </c>
      <c r="M96" s="25">
        <v>195</v>
      </c>
      <c r="N96" s="25">
        <v>4193</v>
      </c>
      <c r="O96" s="221" t="s">
        <v>332</v>
      </c>
    </row>
    <row r="97" spans="1:20" x14ac:dyDescent="0.25">
      <c r="A97" s="21" t="s">
        <v>329</v>
      </c>
      <c r="B97" s="123">
        <v>333</v>
      </c>
      <c r="C97" s="21">
        <v>0</v>
      </c>
      <c r="D97" s="21">
        <v>584</v>
      </c>
      <c r="E97" s="21">
        <v>979</v>
      </c>
      <c r="F97" s="21">
        <v>630</v>
      </c>
      <c r="G97" s="21">
        <v>245</v>
      </c>
      <c r="H97" s="21">
        <v>242</v>
      </c>
      <c r="I97" s="21">
        <v>280</v>
      </c>
      <c r="J97" s="21">
        <v>157</v>
      </c>
      <c r="K97" s="21">
        <v>395</v>
      </c>
      <c r="L97" s="21">
        <v>153</v>
      </c>
      <c r="M97" s="21">
        <v>195</v>
      </c>
      <c r="N97" s="21">
        <v>4193</v>
      </c>
      <c r="O97" s="177" t="s">
        <v>333</v>
      </c>
    </row>
    <row r="99" spans="1:20" x14ac:dyDescent="0.25">
      <c r="A99" s="27" t="s">
        <v>105</v>
      </c>
      <c r="B99" s="124">
        <v>7</v>
      </c>
      <c r="C99" s="25">
        <v>0</v>
      </c>
      <c r="D99" s="25">
        <v>10</v>
      </c>
      <c r="E99" s="25">
        <v>3120</v>
      </c>
      <c r="F99" s="25">
        <v>5904</v>
      </c>
      <c r="G99" s="25">
        <v>7930</v>
      </c>
      <c r="H99" s="25">
        <v>17980</v>
      </c>
      <c r="I99" s="25">
        <v>13233</v>
      </c>
      <c r="J99" s="25">
        <v>10214</v>
      </c>
      <c r="K99" s="25">
        <v>6117</v>
      </c>
      <c r="L99" s="25">
        <v>701</v>
      </c>
      <c r="M99" s="25">
        <v>362</v>
      </c>
      <c r="N99" s="25">
        <v>65578</v>
      </c>
      <c r="O99" s="221" t="s">
        <v>139</v>
      </c>
    </row>
    <row r="100" spans="1:20" x14ac:dyDescent="0.25">
      <c r="A100" s="22" t="s">
        <v>402</v>
      </c>
      <c r="B100" s="123">
        <v>0</v>
      </c>
      <c r="C100" s="21">
        <v>0</v>
      </c>
      <c r="D100" s="21">
        <v>0</v>
      </c>
      <c r="E100" s="21">
        <v>0</v>
      </c>
      <c r="F100" s="21">
        <v>0</v>
      </c>
      <c r="G100" s="21">
        <v>0</v>
      </c>
      <c r="H100" s="21">
        <v>6002</v>
      </c>
      <c r="I100" s="21">
        <v>0</v>
      </c>
      <c r="J100" s="21"/>
      <c r="K100" s="21">
        <v>0</v>
      </c>
      <c r="L100" s="21">
        <v>0</v>
      </c>
      <c r="M100" s="21">
        <v>0</v>
      </c>
      <c r="N100" s="21">
        <v>6002</v>
      </c>
      <c r="O100" s="178" t="s">
        <v>826</v>
      </c>
      <c r="P100" s="21"/>
      <c r="Q100" s="21"/>
      <c r="R100" s="21"/>
      <c r="S100" s="21"/>
      <c r="T100" s="21"/>
    </row>
    <row r="101" spans="1:20" x14ac:dyDescent="0.25">
      <c r="A101" s="22" t="s">
        <v>107</v>
      </c>
      <c r="B101" s="123">
        <v>0</v>
      </c>
      <c r="C101" s="21">
        <v>0</v>
      </c>
      <c r="D101" s="21">
        <v>0</v>
      </c>
      <c r="E101" s="21">
        <v>2189</v>
      </c>
      <c r="F101" s="21">
        <v>1687</v>
      </c>
      <c r="G101" s="21">
        <v>2581</v>
      </c>
      <c r="H101" s="21">
        <v>4308</v>
      </c>
      <c r="I101" s="21">
        <v>4813</v>
      </c>
      <c r="J101" s="21">
        <v>3373</v>
      </c>
      <c r="K101" s="21">
        <v>2079</v>
      </c>
      <c r="L101" s="21">
        <v>181</v>
      </c>
      <c r="M101" s="21">
        <v>137</v>
      </c>
      <c r="N101" s="21">
        <v>21348</v>
      </c>
      <c r="O101" s="177" t="s">
        <v>141</v>
      </c>
      <c r="P101" s="22"/>
      <c r="Q101" s="23"/>
      <c r="R101" s="22"/>
      <c r="S101" s="22"/>
      <c r="T101" s="22"/>
    </row>
    <row r="102" spans="1:20" x14ac:dyDescent="0.25">
      <c r="A102" s="21" t="s">
        <v>106</v>
      </c>
      <c r="B102" s="123">
        <v>4</v>
      </c>
      <c r="C102" s="21">
        <v>0</v>
      </c>
      <c r="D102" s="21">
        <v>10</v>
      </c>
      <c r="E102" s="21">
        <v>712</v>
      </c>
      <c r="F102" s="21">
        <v>1040</v>
      </c>
      <c r="G102" s="21">
        <v>1773</v>
      </c>
      <c r="H102" s="21">
        <v>2066</v>
      </c>
      <c r="I102" s="21">
        <v>2440</v>
      </c>
      <c r="J102" s="21">
        <v>2446</v>
      </c>
      <c r="K102" s="21">
        <v>1458</v>
      </c>
      <c r="L102" s="21">
        <v>236</v>
      </c>
      <c r="M102" s="21">
        <v>103</v>
      </c>
      <c r="N102" s="21">
        <v>12288</v>
      </c>
      <c r="O102" s="177" t="s">
        <v>140</v>
      </c>
      <c r="P102" s="22"/>
      <c r="Q102" s="22"/>
      <c r="R102" s="22"/>
      <c r="S102" s="22"/>
      <c r="T102" s="22"/>
    </row>
    <row r="103" spans="1:20" x14ac:dyDescent="0.25">
      <c r="A103" s="21" t="s">
        <v>108</v>
      </c>
      <c r="B103" s="123">
        <v>3</v>
      </c>
      <c r="C103" s="21">
        <v>0</v>
      </c>
      <c r="D103" s="21">
        <v>0</v>
      </c>
      <c r="E103" s="21">
        <v>219</v>
      </c>
      <c r="F103" s="21">
        <v>1793</v>
      </c>
      <c r="G103" s="21">
        <v>1742</v>
      </c>
      <c r="H103" s="21">
        <v>1866</v>
      </c>
      <c r="I103" s="21">
        <v>1338</v>
      </c>
      <c r="J103" s="21">
        <v>1394</v>
      </c>
      <c r="K103" s="21">
        <v>833</v>
      </c>
      <c r="L103" s="21">
        <v>115</v>
      </c>
      <c r="M103" s="21">
        <v>19</v>
      </c>
      <c r="N103" s="21">
        <v>9322</v>
      </c>
      <c r="O103" s="177" t="s">
        <v>272</v>
      </c>
      <c r="P103" s="22"/>
      <c r="Q103" s="22"/>
      <c r="R103" s="22"/>
      <c r="S103" s="22"/>
      <c r="T103" s="22"/>
    </row>
    <row r="104" spans="1:20" x14ac:dyDescent="0.25">
      <c r="A104" s="21" t="s">
        <v>403</v>
      </c>
      <c r="B104" s="123">
        <v>0</v>
      </c>
      <c r="C104" s="21">
        <v>0</v>
      </c>
      <c r="D104" s="21">
        <v>0</v>
      </c>
      <c r="E104" s="21">
        <v>0</v>
      </c>
      <c r="F104" s="21">
        <v>1384</v>
      </c>
      <c r="G104" s="21">
        <v>1834</v>
      </c>
      <c r="H104" s="21">
        <v>3738</v>
      </c>
      <c r="I104" s="21">
        <v>4642</v>
      </c>
      <c r="J104" s="21">
        <v>3001</v>
      </c>
      <c r="K104" s="21">
        <v>1747</v>
      </c>
      <c r="L104" s="21">
        <v>169</v>
      </c>
      <c r="M104" s="21">
        <v>103</v>
      </c>
      <c r="N104" s="21">
        <v>16618</v>
      </c>
      <c r="O104" s="177" t="s">
        <v>827</v>
      </c>
      <c r="P104" s="22"/>
      <c r="Q104" s="22"/>
      <c r="R104" s="22"/>
      <c r="S104" s="22"/>
      <c r="T104" s="22"/>
    </row>
    <row r="106" spans="1:20" x14ac:dyDescent="0.25">
      <c r="A106" s="27" t="s">
        <v>109</v>
      </c>
      <c r="B106" s="124">
        <v>50</v>
      </c>
      <c r="C106" s="25">
        <v>96</v>
      </c>
      <c r="D106" s="25">
        <v>118</v>
      </c>
      <c r="E106" s="25">
        <v>313</v>
      </c>
      <c r="F106" s="25">
        <v>976</v>
      </c>
      <c r="G106" s="25">
        <v>1270</v>
      </c>
      <c r="H106" s="25">
        <v>1674</v>
      </c>
      <c r="I106" s="25">
        <v>1967</v>
      </c>
      <c r="J106" s="25">
        <v>1281</v>
      </c>
      <c r="K106" s="25">
        <v>920</v>
      </c>
      <c r="L106" s="25">
        <v>50</v>
      </c>
      <c r="M106" s="25">
        <v>135</v>
      </c>
      <c r="N106" s="25">
        <v>8850</v>
      </c>
      <c r="O106" s="221" t="s">
        <v>143</v>
      </c>
      <c r="P106" s="25"/>
      <c r="Q106" s="22"/>
      <c r="R106" s="25"/>
      <c r="S106" s="25"/>
      <c r="T106" s="25"/>
    </row>
    <row r="107" spans="1:20" x14ac:dyDescent="0.25">
      <c r="A107" s="21" t="s">
        <v>110</v>
      </c>
      <c r="B107" s="123">
        <v>50</v>
      </c>
      <c r="C107" s="21">
        <v>96</v>
      </c>
      <c r="D107" s="21">
        <v>118</v>
      </c>
      <c r="E107" s="21">
        <v>313</v>
      </c>
      <c r="F107" s="21">
        <v>976</v>
      </c>
      <c r="G107" s="21">
        <v>1270</v>
      </c>
      <c r="H107" s="21">
        <v>1674</v>
      </c>
      <c r="I107" s="21">
        <v>1967</v>
      </c>
      <c r="J107" s="21">
        <v>1281</v>
      </c>
      <c r="K107" s="21">
        <v>920</v>
      </c>
      <c r="L107" s="21">
        <v>50</v>
      </c>
      <c r="M107" s="21">
        <v>135</v>
      </c>
      <c r="N107" s="21">
        <v>8850</v>
      </c>
      <c r="O107" s="177" t="s">
        <v>144</v>
      </c>
      <c r="P107" s="22"/>
      <c r="Q107" s="22"/>
      <c r="R107" s="22"/>
      <c r="S107" s="22"/>
      <c r="T107" s="22"/>
    </row>
    <row r="108" spans="1:20" x14ac:dyDescent="0.25">
      <c r="A108" s="21"/>
      <c r="B108" s="123"/>
      <c r="C108" s="21"/>
      <c r="D108" s="21"/>
      <c r="E108" s="21"/>
      <c r="F108" s="21"/>
      <c r="G108" s="21"/>
      <c r="H108" s="21"/>
      <c r="I108" s="21"/>
      <c r="J108" s="21"/>
      <c r="K108" s="21"/>
      <c r="L108" s="21"/>
      <c r="M108" s="21"/>
      <c r="N108" s="21"/>
      <c r="O108" s="177"/>
      <c r="P108" s="22"/>
      <c r="Q108" s="22"/>
      <c r="R108" s="22"/>
      <c r="S108" s="22"/>
      <c r="T108" s="22"/>
    </row>
    <row r="109" spans="1:20" x14ac:dyDescent="0.25">
      <c r="A109" s="27" t="s">
        <v>111</v>
      </c>
      <c r="B109" s="124">
        <v>227</v>
      </c>
      <c r="C109" s="25">
        <v>218</v>
      </c>
      <c r="D109" s="25">
        <v>297</v>
      </c>
      <c r="E109" s="25">
        <v>474</v>
      </c>
      <c r="F109" s="25">
        <v>560</v>
      </c>
      <c r="G109" s="25">
        <v>346</v>
      </c>
      <c r="H109" s="25">
        <v>354</v>
      </c>
      <c r="I109" s="25">
        <v>280</v>
      </c>
      <c r="J109" s="25">
        <v>309</v>
      </c>
      <c r="K109" s="25">
        <v>326</v>
      </c>
      <c r="L109" s="25">
        <v>247</v>
      </c>
      <c r="M109" s="25">
        <v>147</v>
      </c>
      <c r="N109" s="25">
        <v>3785</v>
      </c>
      <c r="O109" s="221" t="s">
        <v>145</v>
      </c>
      <c r="P109" s="25"/>
      <c r="Q109" s="22"/>
      <c r="R109" s="25"/>
      <c r="S109" s="25"/>
      <c r="T109" s="25"/>
    </row>
    <row r="110" spans="1:20" x14ac:dyDescent="0.25">
      <c r="A110" s="21" t="s">
        <v>112</v>
      </c>
      <c r="B110" s="123">
        <v>227</v>
      </c>
      <c r="C110" s="21">
        <v>218</v>
      </c>
      <c r="D110" s="21">
        <v>297</v>
      </c>
      <c r="E110" s="21">
        <v>474</v>
      </c>
      <c r="F110" s="21">
        <v>560</v>
      </c>
      <c r="G110" s="21">
        <v>346</v>
      </c>
      <c r="H110" s="21">
        <v>354</v>
      </c>
      <c r="I110" s="21">
        <v>280</v>
      </c>
      <c r="J110" s="21">
        <v>309</v>
      </c>
      <c r="K110" s="21">
        <v>326</v>
      </c>
      <c r="L110" s="21">
        <v>247</v>
      </c>
      <c r="M110" s="21">
        <v>147</v>
      </c>
      <c r="N110" s="21">
        <v>3785</v>
      </c>
      <c r="O110" s="177" t="s">
        <v>146</v>
      </c>
      <c r="P110" s="22"/>
      <c r="Q110" s="22"/>
      <c r="R110" s="22"/>
      <c r="S110" s="22"/>
      <c r="T110" s="22"/>
    </row>
    <row r="112" spans="1:20" x14ac:dyDescent="0.25">
      <c r="A112" s="27" t="s">
        <v>147</v>
      </c>
      <c r="B112" s="124">
        <v>511</v>
      </c>
      <c r="C112" s="25">
        <v>367</v>
      </c>
      <c r="D112" s="25">
        <v>2862</v>
      </c>
      <c r="E112" s="25">
        <v>8880</v>
      </c>
      <c r="F112" s="25">
        <v>19938</v>
      </c>
      <c r="G112" s="25">
        <v>19270</v>
      </c>
      <c r="H112" s="25">
        <v>25596</v>
      </c>
      <c r="I112" s="25">
        <v>23601</v>
      </c>
      <c r="J112" s="25">
        <v>23871</v>
      </c>
      <c r="K112" s="25">
        <v>11413</v>
      </c>
      <c r="L112" s="25">
        <v>1572</v>
      </c>
      <c r="M112" s="25">
        <v>516</v>
      </c>
      <c r="N112" s="25">
        <v>138397</v>
      </c>
      <c r="O112" s="221" t="s">
        <v>185</v>
      </c>
      <c r="P112" s="25"/>
      <c r="Q112" s="22"/>
      <c r="R112" s="25"/>
      <c r="S112" s="25"/>
      <c r="T112" s="25"/>
    </row>
    <row r="113" spans="1:20" x14ac:dyDescent="0.25">
      <c r="A113" s="21" t="s">
        <v>148</v>
      </c>
      <c r="B113" s="123">
        <v>91</v>
      </c>
      <c r="C113" s="21">
        <v>96</v>
      </c>
      <c r="D113" s="21">
        <v>201</v>
      </c>
      <c r="E113" s="21">
        <v>506</v>
      </c>
      <c r="F113" s="21">
        <v>1050</v>
      </c>
      <c r="G113" s="21">
        <v>982</v>
      </c>
      <c r="H113" s="21">
        <v>1743</v>
      </c>
      <c r="I113" s="21">
        <v>1599</v>
      </c>
      <c r="J113" s="21">
        <v>1381</v>
      </c>
      <c r="K113" s="21">
        <v>348</v>
      </c>
      <c r="L113" s="21">
        <v>12</v>
      </c>
      <c r="M113" s="21">
        <v>139</v>
      </c>
      <c r="N113" s="21">
        <v>8148</v>
      </c>
      <c r="O113" s="177" t="s">
        <v>186</v>
      </c>
      <c r="P113" s="22"/>
      <c r="Q113" s="22"/>
      <c r="R113" s="22"/>
      <c r="S113" s="22"/>
      <c r="T113" s="22"/>
    </row>
    <row r="114" spans="1:20" x14ac:dyDescent="0.25">
      <c r="A114" s="21" t="s">
        <v>367</v>
      </c>
      <c r="B114" s="123">
        <v>190</v>
      </c>
      <c r="C114" s="21">
        <v>201</v>
      </c>
      <c r="D114" s="21">
        <v>2081</v>
      </c>
      <c r="E114" s="21">
        <v>5700</v>
      </c>
      <c r="F114" s="21">
        <v>12000</v>
      </c>
      <c r="G114" s="21">
        <v>10500</v>
      </c>
      <c r="H114" s="21">
        <v>11432</v>
      </c>
      <c r="I114" s="21">
        <v>10572</v>
      </c>
      <c r="J114" s="21">
        <v>12484</v>
      </c>
      <c r="K114" s="21">
        <v>6812</v>
      </c>
      <c r="L114" s="21">
        <v>700</v>
      </c>
      <c r="M114" s="21">
        <v>239</v>
      </c>
      <c r="N114" s="21">
        <v>72911</v>
      </c>
      <c r="O114" s="177" t="s">
        <v>344</v>
      </c>
      <c r="P114" s="22"/>
      <c r="Q114" s="22"/>
      <c r="R114" s="22"/>
      <c r="S114" s="22"/>
      <c r="T114" s="22"/>
    </row>
    <row r="115" spans="1:20" x14ac:dyDescent="0.25">
      <c r="A115" s="21" t="s">
        <v>336</v>
      </c>
      <c r="B115" s="123">
        <v>133</v>
      </c>
      <c r="C115" s="21">
        <v>0</v>
      </c>
      <c r="D115" s="21">
        <v>80</v>
      </c>
      <c r="E115" s="21">
        <v>932</v>
      </c>
      <c r="F115" s="21">
        <v>1600</v>
      </c>
      <c r="G115" s="21">
        <v>2270</v>
      </c>
      <c r="H115" s="21">
        <v>3130</v>
      </c>
      <c r="I115" s="21">
        <v>2760</v>
      </c>
      <c r="J115" s="21">
        <v>2560</v>
      </c>
      <c r="K115" s="21">
        <v>1850</v>
      </c>
      <c r="L115" s="21">
        <v>275</v>
      </c>
      <c r="M115" s="21">
        <v>70</v>
      </c>
      <c r="N115" s="21">
        <v>15660</v>
      </c>
      <c r="O115" s="177" t="s">
        <v>404</v>
      </c>
      <c r="P115" s="22"/>
      <c r="Q115" s="22"/>
      <c r="R115" s="22"/>
      <c r="S115" s="22"/>
      <c r="T115" s="22"/>
    </row>
    <row r="116" spans="1:20" x14ac:dyDescent="0.25">
      <c r="A116" s="21" t="s">
        <v>337</v>
      </c>
      <c r="B116" s="123">
        <v>0</v>
      </c>
      <c r="C116" s="21">
        <v>0</v>
      </c>
      <c r="D116" s="21">
        <v>46</v>
      </c>
      <c r="E116" s="21">
        <v>107</v>
      </c>
      <c r="F116" s="21">
        <v>288</v>
      </c>
      <c r="G116" s="21">
        <v>242</v>
      </c>
      <c r="H116" s="21">
        <v>521</v>
      </c>
      <c r="I116" s="21">
        <v>418</v>
      </c>
      <c r="J116" s="21">
        <v>244</v>
      </c>
      <c r="K116" s="21">
        <v>96</v>
      </c>
      <c r="L116" s="21">
        <v>0</v>
      </c>
      <c r="M116" s="21">
        <v>0</v>
      </c>
      <c r="N116" s="21">
        <v>1962</v>
      </c>
      <c r="O116" s="177" t="s">
        <v>346</v>
      </c>
      <c r="P116" s="22"/>
      <c r="Q116" s="22"/>
    </row>
    <row r="117" spans="1:20" x14ac:dyDescent="0.25">
      <c r="A117" s="21" t="s">
        <v>405</v>
      </c>
      <c r="B117" s="123">
        <v>0</v>
      </c>
      <c r="C117" s="21">
        <v>0</v>
      </c>
      <c r="D117" s="21">
        <v>0</v>
      </c>
      <c r="E117" s="21">
        <v>0</v>
      </c>
      <c r="F117" s="21">
        <v>0</v>
      </c>
      <c r="G117" s="21">
        <v>0</v>
      </c>
      <c r="H117" s="21">
        <v>0</v>
      </c>
      <c r="I117" s="21">
        <v>0</v>
      </c>
      <c r="J117" s="21">
        <v>0</v>
      </c>
      <c r="K117" s="21">
        <v>0</v>
      </c>
      <c r="L117" s="21">
        <v>0</v>
      </c>
      <c r="M117" s="21">
        <v>0</v>
      </c>
      <c r="N117" s="21">
        <v>0</v>
      </c>
      <c r="O117" s="177" t="s">
        <v>828</v>
      </c>
      <c r="P117" s="22"/>
      <c r="Q117" s="22"/>
    </row>
    <row r="118" spans="1:20" x14ac:dyDescent="0.25">
      <c r="A118" s="21" t="s">
        <v>150</v>
      </c>
      <c r="B118" s="123">
        <v>2</v>
      </c>
      <c r="C118" s="21">
        <v>38</v>
      </c>
      <c r="D118" s="21">
        <v>19</v>
      </c>
      <c r="E118" s="21">
        <v>126</v>
      </c>
      <c r="F118" s="21">
        <v>723</v>
      </c>
      <c r="G118" s="21">
        <v>883</v>
      </c>
      <c r="H118" s="21">
        <v>2446</v>
      </c>
      <c r="I118" s="21">
        <v>2550</v>
      </c>
      <c r="J118" s="21">
        <v>985</v>
      </c>
      <c r="K118" s="21">
        <v>335</v>
      </c>
      <c r="L118" s="21">
        <v>24</v>
      </c>
      <c r="M118" s="21">
        <v>0</v>
      </c>
      <c r="N118" s="21">
        <v>8131</v>
      </c>
      <c r="O118" s="177" t="s">
        <v>188</v>
      </c>
      <c r="P118" s="22"/>
      <c r="Q118" s="22"/>
    </row>
    <row r="119" spans="1:20" x14ac:dyDescent="0.25">
      <c r="A119" s="21" t="s">
        <v>151</v>
      </c>
      <c r="B119" s="123">
        <v>38</v>
      </c>
      <c r="C119" s="21">
        <v>0</v>
      </c>
      <c r="D119" s="21">
        <v>149</v>
      </c>
      <c r="E119" s="21">
        <v>288</v>
      </c>
      <c r="F119" s="21">
        <v>1117</v>
      </c>
      <c r="G119" s="21">
        <v>1239</v>
      </c>
      <c r="H119" s="21">
        <v>1173</v>
      </c>
      <c r="I119" s="21">
        <v>818</v>
      </c>
      <c r="J119" s="21">
        <v>1357</v>
      </c>
      <c r="K119" s="21">
        <v>380</v>
      </c>
      <c r="L119" s="21">
        <v>108</v>
      </c>
      <c r="M119" s="21">
        <v>0</v>
      </c>
      <c r="N119" s="21">
        <v>6667</v>
      </c>
      <c r="O119" s="177" t="s">
        <v>189</v>
      </c>
      <c r="P119" s="22"/>
      <c r="Q119" s="22"/>
    </row>
    <row r="120" spans="1:20" x14ac:dyDescent="0.25">
      <c r="A120" s="21" t="s">
        <v>152</v>
      </c>
      <c r="B120" s="123">
        <v>17</v>
      </c>
      <c r="C120" s="21">
        <v>0</v>
      </c>
      <c r="D120" s="21">
        <v>22</v>
      </c>
      <c r="E120" s="21">
        <v>772</v>
      </c>
      <c r="F120" s="21">
        <v>2038</v>
      </c>
      <c r="G120" s="21">
        <v>1940</v>
      </c>
      <c r="H120" s="21">
        <v>3101</v>
      </c>
      <c r="I120" s="21">
        <v>3080</v>
      </c>
      <c r="J120" s="21">
        <v>2930</v>
      </c>
      <c r="K120" s="21">
        <v>782</v>
      </c>
      <c r="L120" s="21">
        <v>318</v>
      </c>
      <c r="M120" s="21">
        <v>0</v>
      </c>
      <c r="N120" s="21">
        <v>15000</v>
      </c>
      <c r="O120" s="177" t="s">
        <v>190</v>
      </c>
      <c r="P120" s="22"/>
      <c r="Q120" s="22"/>
    </row>
    <row r="121" spans="1:20" x14ac:dyDescent="0.25">
      <c r="A121" s="21" t="s">
        <v>153</v>
      </c>
      <c r="B121" s="123">
        <v>18</v>
      </c>
      <c r="C121" s="21">
        <v>0</v>
      </c>
      <c r="D121" s="21">
        <v>165</v>
      </c>
      <c r="E121" s="21">
        <v>297</v>
      </c>
      <c r="F121" s="21">
        <v>885</v>
      </c>
      <c r="G121" s="21">
        <v>917</v>
      </c>
      <c r="H121" s="21">
        <v>1291</v>
      </c>
      <c r="I121" s="21">
        <v>1063</v>
      </c>
      <c r="J121" s="21">
        <v>1282</v>
      </c>
      <c r="K121" s="21">
        <v>527</v>
      </c>
      <c r="L121" s="21">
        <v>73</v>
      </c>
      <c r="M121" s="21">
        <v>45</v>
      </c>
      <c r="N121" s="21">
        <v>6563</v>
      </c>
      <c r="O121" s="177" t="s">
        <v>191</v>
      </c>
      <c r="P121" s="22"/>
      <c r="Q121" s="22"/>
    </row>
    <row r="122" spans="1:20" x14ac:dyDescent="0.25">
      <c r="A122" s="21" t="s">
        <v>154</v>
      </c>
      <c r="B122" s="123">
        <v>22</v>
      </c>
      <c r="C122" s="21">
        <v>32</v>
      </c>
      <c r="D122" s="21">
        <v>99</v>
      </c>
      <c r="E122" s="21">
        <v>152</v>
      </c>
      <c r="F122" s="21">
        <v>237</v>
      </c>
      <c r="G122" s="21">
        <v>297</v>
      </c>
      <c r="H122" s="21">
        <v>759</v>
      </c>
      <c r="I122" s="21">
        <v>741</v>
      </c>
      <c r="J122" s="21">
        <v>648</v>
      </c>
      <c r="K122" s="21">
        <v>283</v>
      </c>
      <c r="L122" s="21">
        <v>62</v>
      </c>
      <c r="M122" s="21">
        <v>23</v>
      </c>
      <c r="N122" s="21">
        <v>3355</v>
      </c>
      <c r="O122" s="177" t="s">
        <v>192</v>
      </c>
      <c r="P122" s="22"/>
      <c r="Q122" s="22"/>
    </row>
    <row r="124" spans="1:20" x14ac:dyDescent="0.25">
      <c r="A124" s="27" t="s">
        <v>155</v>
      </c>
      <c r="B124" s="124">
        <v>819</v>
      </c>
      <c r="C124" s="25">
        <v>518</v>
      </c>
      <c r="D124" s="25">
        <v>1247</v>
      </c>
      <c r="E124" s="25">
        <v>2718</v>
      </c>
      <c r="F124" s="25">
        <v>3455</v>
      </c>
      <c r="G124" s="25">
        <v>2520</v>
      </c>
      <c r="H124" s="25">
        <v>4588</v>
      </c>
      <c r="I124" s="25">
        <v>6368</v>
      </c>
      <c r="J124" s="25">
        <v>3921</v>
      </c>
      <c r="K124" s="25">
        <v>3113</v>
      </c>
      <c r="L124" s="25">
        <v>1372</v>
      </c>
      <c r="M124" s="25">
        <v>922</v>
      </c>
      <c r="N124" s="25">
        <v>31561</v>
      </c>
      <c r="O124" s="221" t="s">
        <v>193</v>
      </c>
      <c r="P124" s="25"/>
      <c r="Q124" s="22"/>
    </row>
    <row r="125" spans="1:20" x14ac:dyDescent="0.25">
      <c r="A125" s="21" t="s">
        <v>156</v>
      </c>
      <c r="B125" s="123">
        <v>86</v>
      </c>
      <c r="C125" s="21">
        <v>0</v>
      </c>
      <c r="D125" s="21">
        <v>610</v>
      </c>
      <c r="E125" s="21">
        <v>395</v>
      </c>
      <c r="F125" s="21">
        <v>358</v>
      </c>
      <c r="G125" s="21">
        <v>495</v>
      </c>
      <c r="H125" s="21">
        <v>1044</v>
      </c>
      <c r="I125" s="21">
        <v>1550</v>
      </c>
      <c r="J125" s="21">
        <v>476</v>
      </c>
      <c r="K125" s="21">
        <v>490</v>
      </c>
      <c r="L125" s="21">
        <v>131</v>
      </c>
      <c r="M125" s="21">
        <v>62</v>
      </c>
      <c r="N125" s="21">
        <v>5697</v>
      </c>
      <c r="O125" s="177" t="s">
        <v>194</v>
      </c>
      <c r="P125" s="22"/>
      <c r="Q125" s="22"/>
    </row>
    <row r="126" spans="1:20" x14ac:dyDescent="0.25">
      <c r="A126" s="21" t="s">
        <v>302</v>
      </c>
      <c r="B126" s="123">
        <v>611</v>
      </c>
      <c r="C126" s="21">
        <v>219</v>
      </c>
      <c r="D126" s="21">
        <v>289</v>
      </c>
      <c r="E126" s="21">
        <v>1611</v>
      </c>
      <c r="F126" s="21">
        <v>1900</v>
      </c>
      <c r="G126" s="21">
        <v>1519</v>
      </c>
      <c r="H126" s="21">
        <v>2663</v>
      </c>
      <c r="I126" s="21">
        <v>3955</v>
      </c>
      <c r="J126" s="21">
        <v>2652</v>
      </c>
      <c r="K126" s="21">
        <v>1842</v>
      </c>
      <c r="L126" s="21">
        <v>1091</v>
      </c>
      <c r="M126" s="21">
        <v>578</v>
      </c>
      <c r="N126" s="21">
        <v>18930</v>
      </c>
      <c r="O126" s="177" t="s">
        <v>305</v>
      </c>
      <c r="P126" s="22"/>
      <c r="Q126" s="22"/>
    </row>
    <row r="127" spans="1:20" x14ac:dyDescent="0.25">
      <c r="A127" s="21" t="s">
        <v>157</v>
      </c>
      <c r="B127" s="123">
        <v>122</v>
      </c>
      <c r="C127" s="21">
        <v>299</v>
      </c>
      <c r="D127" s="21">
        <v>348</v>
      </c>
      <c r="E127" s="21">
        <v>712</v>
      </c>
      <c r="F127" s="21">
        <v>1197</v>
      </c>
      <c r="G127" s="21">
        <v>506</v>
      </c>
      <c r="H127" s="21">
        <v>881</v>
      </c>
      <c r="I127" s="21">
        <v>863</v>
      </c>
      <c r="J127" s="21">
        <v>793</v>
      </c>
      <c r="K127" s="21">
        <v>781</v>
      </c>
      <c r="L127" s="21">
        <v>150</v>
      </c>
      <c r="M127" s="21">
        <v>282</v>
      </c>
      <c r="N127" s="21">
        <v>6934</v>
      </c>
      <c r="O127" s="177" t="s">
        <v>195</v>
      </c>
      <c r="P127" s="22"/>
      <c r="Q127" s="22"/>
    </row>
    <row r="129" spans="1:17" x14ac:dyDescent="0.25">
      <c r="A129" s="27" t="s">
        <v>158</v>
      </c>
      <c r="B129" s="124">
        <v>507</v>
      </c>
      <c r="C129" s="25">
        <v>749</v>
      </c>
      <c r="D129" s="25">
        <v>1454</v>
      </c>
      <c r="E129" s="25">
        <v>1772</v>
      </c>
      <c r="F129" s="25">
        <v>2515</v>
      </c>
      <c r="G129" s="25">
        <v>825</v>
      </c>
      <c r="H129" s="25">
        <v>500</v>
      </c>
      <c r="I129" s="25">
        <v>838</v>
      </c>
      <c r="J129" s="25">
        <v>591</v>
      </c>
      <c r="K129" s="25">
        <v>1045</v>
      </c>
      <c r="L129" s="25">
        <v>917</v>
      </c>
      <c r="M129" s="25">
        <v>735</v>
      </c>
      <c r="N129" s="25">
        <v>12448</v>
      </c>
      <c r="O129" s="221" t="s">
        <v>196</v>
      </c>
      <c r="P129" s="25"/>
      <c r="Q129" s="22"/>
    </row>
    <row r="130" spans="1:17" x14ac:dyDescent="0.25">
      <c r="A130" s="21" t="s">
        <v>159</v>
      </c>
      <c r="B130" s="123">
        <v>507</v>
      </c>
      <c r="C130" s="21">
        <v>749</v>
      </c>
      <c r="D130" s="21">
        <v>1454</v>
      </c>
      <c r="E130" s="21">
        <v>1772</v>
      </c>
      <c r="F130" s="21">
        <v>2515</v>
      </c>
      <c r="G130" s="21">
        <v>825</v>
      </c>
      <c r="H130" s="21">
        <v>500</v>
      </c>
      <c r="I130" s="21">
        <v>838</v>
      </c>
      <c r="J130" s="21">
        <v>591</v>
      </c>
      <c r="K130" s="21">
        <v>1045</v>
      </c>
      <c r="L130" s="21">
        <v>917</v>
      </c>
      <c r="M130" s="21">
        <v>735</v>
      </c>
      <c r="N130" s="21">
        <v>12448</v>
      </c>
      <c r="O130" s="177" t="s">
        <v>197</v>
      </c>
      <c r="P130" s="22"/>
      <c r="Q130" s="22"/>
    </row>
    <row r="132" spans="1:17" x14ac:dyDescent="0.25">
      <c r="A132" s="27" t="s">
        <v>161</v>
      </c>
      <c r="B132" s="124">
        <v>45</v>
      </c>
      <c r="C132" s="25">
        <v>536</v>
      </c>
      <c r="D132" s="25">
        <v>1159</v>
      </c>
      <c r="E132" s="25">
        <v>6956</v>
      </c>
      <c r="F132" s="25">
        <v>9082</v>
      </c>
      <c r="G132" s="25">
        <v>5572</v>
      </c>
      <c r="H132" s="25">
        <v>6076</v>
      </c>
      <c r="I132" s="25">
        <v>6589</v>
      </c>
      <c r="J132" s="25">
        <v>8827</v>
      </c>
      <c r="K132" s="25">
        <v>8008</v>
      </c>
      <c r="L132" s="25">
        <v>410</v>
      </c>
      <c r="M132" s="25">
        <v>253</v>
      </c>
      <c r="N132" s="25">
        <v>53513</v>
      </c>
      <c r="O132" s="221" t="s">
        <v>199</v>
      </c>
      <c r="P132" s="25"/>
      <c r="Q132" s="25"/>
    </row>
    <row r="133" spans="1:17" x14ac:dyDescent="0.25">
      <c r="A133" s="21" t="s">
        <v>162</v>
      </c>
      <c r="B133" s="123">
        <v>31</v>
      </c>
      <c r="C133" s="21">
        <v>0</v>
      </c>
      <c r="D133" s="21">
        <v>341</v>
      </c>
      <c r="E133" s="21">
        <v>1345</v>
      </c>
      <c r="F133" s="21">
        <v>1790</v>
      </c>
      <c r="G133" s="21">
        <v>1355</v>
      </c>
      <c r="H133" s="21">
        <v>1584</v>
      </c>
      <c r="I133" s="21">
        <v>1852</v>
      </c>
      <c r="J133" s="21">
        <v>1904</v>
      </c>
      <c r="K133" s="21">
        <v>1685</v>
      </c>
      <c r="L133" s="21">
        <v>129</v>
      </c>
      <c r="M133" s="21">
        <v>141</v>
      </c>
      <c r="N133" s="21">
        <v>12157</v>
      </c>
      <c r="O133" s="177" t="s">
        <v>200</v>
      </c>
      <c r="P133" s="22"/>
      <c r="Q133" s="22"/>
    </row>
    <row r="134" spans="1:17" x14ac:dyDescent="0.25">
      <c r="A134" s="21" t="s">
        <v>338</v>
      </c>
      <c r="B134" s="123">
        <v>0</v>
      </c>
      <c r="C134" s="21">
        <v>0</v>
      </c>
      <c r="D134" s="21">
        <v>0</v>
      </c>
      <c r="E134" s="21">
        <v>215</v>
      </c>
      <c r="F134" s="21">
        <v>320</v>
      </c>
      <c r="G134" s="21">
        <v>300</v>
      </c>
      <c r="H134" s="21">
        <v>320</v>
      </c>
      <c r="I134" s="21">
        <v>20</v>
      </c>
      <c r="J134" s="21">
        <v>375</v>
      </c>
      <c r="K134" s="21">
        <v>255</v>
      </c>
      <c r="L134" s="21">
        <v>0</v>
      </c>
      <c r="M134" s="21">
        <v>0</v>
      </c>
      <c r="N134" s="21">
        <v>1805</v>
      </c>
      <c r="O134" s="177" t="s">
        <v>203</v>
      </c>
      <c r="P134" s="22"/>
      <c r="Q134" s="22"/>
    </row>
    <row r="135" spans="1:17" x14ac:dyDescent="0.25">
      <c r="A135" s="22" t="s">
        <v>163</v>
      </c>
      <c r="B135" s="123">
        <v>0</v>
      </c>
      <c r="C135" s="21">
        <v>509</v>
      </c>
      <c r="D135" s="21">
        <v>716</v>
      </c>
      <c r="E135" s="21">
        <v>4973</v>
      </c>
      <c r="F135" s="21">
        <v>6387</v>
      </c>
      <c r="G135" s="21">
        <v>3424</v>
      </c>
      <c r="H135" s="21">
        <v>3589</v>
      </c>
      <c r="I135" s="21">
        <v>4265</v>
      </c>
      <c r="J135" s="21">
        <v>5869</v>
      </c>
      <c r="K135" s="21">
        <v>5602</v>
      </c>
      <c r="L135" s="21">
        <v>207</v>
      </c>
      <c r="M135" s="21">
        <v>100</v>
      </c>
      <c r="N135" s="21">
        <v>35641</v>
      </c>
      <c r="O135" s="177" t="s">
        <v>201</v>
      </c>
      <c r="P135" s="22"/>
      <c r="Q135" s="22"/>
    </row>
    <row r="136" spans="1:17" x14ac:dyDescent="0.25">
      <c r="A136" s="21" t="s">
        <v>164</v>
      </c>
      <c r="B136" s="123">
        <v>14</v>
      </c>
      <c r="C136" s="21">
        <v>27</v>
      </c>
      <c r="D136" s="21">
        <v>102</v>
      </c>
      <c r="E136" s="21">
        <v>423</v>
      </c>
      <c r="F136" s="21">
        <v>585</v>
      </c>
      <c r="G136" s="21">
        <v>493</v>
      </c>
      <c r="H136" s="21">
        <v>583</v>
      </c>
      <c r="I136" s="21">
        <v>452</v>
      </c>
      <c r="J136" s="21">
        <v>679</v>
      </c>
      <c r="K136" s="21">
        <v>466</v>
      </c>
      <c r="L136" s="21">
        <v>74</v>
      </c>
      <c r="M136" s="21">
        <v>12</v>
      </c>
      <c r="N136" s="21">
        <v>3910</v>
      </c>
      <c r="O136" s="177" t="s">
        <v>202</v>
      </c>
      <c r="P136" s="22"/>
      <c r="Q136" s="22"/>
    </row>
    <row r="138" spans="1:17" x14ac:dyDescent="0.25">
      <c r="A138" s="27" t="s">
        <v>166</v>
      </c>
      <c r="B138" s="124">
        <v>339</v>
      </c>
      <c r="C138" s="25">
        <v>0</v>
      </c>
      <c r="D138" s="25">
        <v>573</v>
      </c>
      <c r="E138" s="25">
        <v>1443</v>
      </c>
      <c r="F138" s="25">
        <v>1222</v>
      </c>
      <c r="G138" s="25">
        <v>2213</v>
      </c>
      <c r="H138" s="25">
        <v>4848</v>
      </c>
      <c r="I138" s="25">
        <v>6463</v>
      </c>
      <c r="J138" s="25">
        <v>4204</v>
      </c>
      <c r="K138" s="25">
        <v>1436</v>
      </c>
      <c r="L138" s="25">
        <v>360</v>
      </c>
      <c r="M138" s="25">
        <v>166</v>
      </c>
      <c r="N138" s="25">
        <v>23267</v>
      </c>
      <c r="O138" s="221" t="s">
        <v>204</v>
      </c>
      <c r="P138" s="25"/>
      <c r="Q138" s="22"/>
    </row>
    <row r="139" spans="1:17" x14ac:dyDescent="0.25">
      <c r="A139" s="21" t="s">
        <v>339</v>
      </c>
      <c r="B139" s="123">
        <v>0</v>
      </c>
      <c r="C139" s="21">
        <v>0</v>
      </c>
      <c r="D139" s="21">
        <v>49</v>
      </c>
      <c r="E139" s="21">
        <v>293</v>
      </c>
      <c r="F139" s="21">
        <v>0</v>
      </c>
      <c r="G139" s="21">
        <v>1039</v>
      </c>
      <c r="H139" s="21">
        <v>1585</v>
      </c>
      <c r="I139" s="21">
        <v>2657</v>
      </c>
      <c r="J139" s="21">
        <v>1653</v>
      </c>
      <c r="K139" s="21">
        <v>671</v>
      </c>
      <c r="L139" s="21">
        <v>37</v>
      </c>
      <c r="M139" s="21">
        <v>14</v>
      </c>
      <c r="N139" s="21">
        <v>7998</v>
      </c>
      <c r="O139" s="177" t="s">
        <v>347</v>
      </c>
      <c r="P139" s="22"/>
      <c r="Q139" s="22"/>
    </row>
    <row r="140" spans="1:17" x14ac:dyDescent="0.25">
      <c r="A140" s="21" t="s">
        <v>167</v>
      </c>
      <c r="B140" s="123">
        <v>0</v>
      </c>
      <c r="C140" s="21">
        <v>0</v>
      </c>
      <c r="D140" s="21">
        <v>28</v>
      </c>
      <c r="E140" s="21">
        <v>92</v>
      </c>
      <c r="F140" s="21">
        <v>224</v>
      </c>
      <c r="G140" s="21">
        <v>415</v>
      </c>
      <c r="H140" s="21">
        <v>1543</v>
      </c>
      <c r="I140" s="21">
        <v>1767</v>
      </c>
      <c r="J140" s="21">
        <v>792</v>
      </c>
      <c r="K140" s="21">
        <v>98</v>
      </c>
      <c r="L140" s="21">
        <v>0</v>
      </c>
      <c r="M140" s="21">
        <v>0</v>
      </c>
      <c r="N140" s="21">
        <v>4959</v>
      </c>
      <c r="O140" s="177" t="s">
        <v>205</v>
      </c>
      <c r="P140" s="22"/>
      <c r="Q140" s="22"/>
    </row>
    <row r="141" spans="1:17" x14ac:dyDescent="0.25">
      <c r="A141" s="21" t="s">
        <v>274</v>
      </c>
      <c r="B141" s="123">
        <v>252</v>
      </c>
      <c r="C141" s="21">
        <v>0</v>
      </c>
      <c r="D141" s="21">
        <v>348</v>
      </c>
      <c r="E141" s="21">
        <v>832</v>
      </c>
      <c r="F141" s="21">
        <v>660</v>
      </c>
      <c r="G141" s="21">
        <v>406</v>
      </c>
      <c r="H141" s="21">
        <v>789</v>
      </c>
      <c r="I141" s="21">
        <v>1063</v>
      </c>
      <c r="J141" s="21">
        <v>814</v>
      </c>
      <c r="K141" s="21">
        <v>424</v>
      </c>
      <c r="L141" s="21">
        <v>142</v>
      </c>
      <c r="M141" s="21">
        <v>91</v>
      </c>
      <c r="N141" s="21">
        <v>5821</v>
      </c>
      <c r="O141" s="177" t="s">
        <v>348</v>
      </c>
      <c r="P141" s="22"/>
      <c r="Q141" s="22"/>
    </row>
    <row r="142" spans="1:17" x14ac:dyDescent="0.25">
      <c r="A142" s="21" t="s">
        <v>340</v>
      </c>
      <c r="B142" s="123">
        <v>87</v>
      </c>
      <c r="C142" s="21">
        <v>0</v>
      </c>
      <c r="D142" s="21">
        <v>148</v>
      </c>
      <c r="E142" s="21">
        <v>226</v>
      </c>
      <c r="F142" s="21">
        <v>338</v>
      </c>
      <c r="G142" s="21">
        <v>353</v>
      </c>
      <c r="H142" s="21">
        <v>931</v>
      </c>
      <c r="I142" s="21">
        <v>976</v>
      </c>
      <c r="J142" s="21">
        <v>945</v>
      </c>
      <c r="K142" s="21">
        <v>243</v>
      </c>
      <c r="L142" s="21">
        <v>181</v>
      </c>
      <c r="M142" s="21">
        <v>61</v>
      </c>
      <c r="N142" s="21">
        <v>4489</v>
      </c>
      <c r="O142" s="177" t="s">
        <v>349</v>
      </c>
      <c r="P142" s="22"/>
      <c r="Q142" s="22"/>
    </row>
    <row r="144" spans="1:17" x14ac:dyDescent="0.25">
      <c r="A144" s="27" t="s">
        <v>341</v>
      </c>
      <c r="B144" s="124">
        <v>0</v>
      </c>
      <c r="C144" s="25">
        <v>0</v>
      </c>
      <c r="D144" s="25">
        <v>142</v>
      </c>
      <c r="E144" s="25">
        <v>358</v>
      </c>
      <c r="F144" s="25">
        <v>922</v>
      </c>
      <c r="G144" s="25">
        <v>553</v>
      </c>
      <c r="H144" s="25">
        <v>888</v>
      </c>
      <c r="I144" s="25">
        <v>1013</v>
      </c>
      <c r="J144" s="25">
        <v>810</v>
      </c>
      <c r="K144" s="25">
        <v>278</v>
      </c>
      <c r="L144" s="25">
        <v>32</v>
      </c>
      <c r="M144" s="25">
        <v>52</v>
      </c>
      <c r="N144" s="25">
        <v>5048</v>
      </c>
      <c r="O144" s="221" t="s">
        <v>350</v>
      </c>
      <c r="P144" s="25"/>
      <c r="Q144" s="22"/>
    </row>
    <row r="145" spans="1:17" x14ac:dyDescent="0.25">
      <c r="A145" s="21" t="s">
        <v>342</v>
      </c>
      <c r="B145" s="123">
        <v>0</v>
      </c>
      <c r="C145" s="21">
        <v>0</v>
      </c>
      <c r="D145" s="21">
        <v>142</v>
      </c>
      <c r="E145" s="21">
        <v>358</v>
      </c>
      <c r="F145" s="21">
        <v>922</v>
      </c>
      <c r="G145" s="21">
        <v>553</v>
      </c>
      <c r="H145" s="21">
        <v>888</v>
      </c>
      <c r="I145" s="21">
        <v>1013</v>
      </c>
      <c r="J145" s="21">
        <v>810</v>
      </c>
      <c r="K145" s="21">
        <v>278</v>
      </c>
      <c r="L145" s="21">
        <v>32</v>
      </c>
      <c r="M145" s="21">
        <v>52</v>
      </c>
      <c r="N145" s="21">
        <v>5048</v>
      </c>
      <c r="O145" s="177" t="s">
        <v>351</v>
      </c>
      <c r="P145" s="22"/>
      <c r="Q145" s="22"/>
    </row>
    <row r="146" spans="1:17" x14ac:dyDescent="0.25">
      <c r="A146" s="21"/>
      <c r="B146" s="123"/>
      <c r="C146" s="21"/>
      <c r="D146" s="21"/>
      <c r="E146" s="21"/>
      <c r="F146" s="21"/>
      <c r="G146" s="21"/>
      <c r="H146" s="21"/>
      <c r="I146" s="21"/>
      <c r="J146" s="21"/>
      <c r="K146" s="21" t="s">
        <v>406</v>
      </c>
      <c r="L146" s="21"/>
      <c r="M146" s="21"/>
      <c r="N146" s="21"/>
      <c r="O146" s="198"/>
      <c r="P146" s="22"/>
      <c r="Q146" s="22"/>
    </row>
    <row r="147" spans="1:17" x14ac:dyDescent="0.25">
      <c r="A147" s="27" t="s">
        <v>169</v>
      </c>
      <c r="B147" s="124">
        <v>7</v>
      </c>
      <c r="C147" s="25">
        <v>0</v>
      </c>
      <c r="D147" s="25">
        <v>122</v>
      </c>
      <c r="E147" s="25">
        <v>0</v>
      </c>
      <c r="F147" s="25">
        <v>383</v>
      </c>
      <c r="G147" s="25">
        <v>33</v>
      </c>
      <c r="H147" s="25">
        <v>23</v>
      </c>
      <c r="I147" s="25">
        <v>1241</v>
      </c>
      <c r="J147" s="25">
        <v>1104</v>
      </c>
      <c r="K147" s="25">
        <v>1445</v>
      </c>
      <c r="L147" s="25">
        <v>2149</v>
      </c>
      <c r="M147" s="25">
        <v>800</v>
      </c>
      <c r="N147" s="25">
        <v>7307</v>
      </c>
      <c r="O147" s="221" t="s">
        <v>207</v>
      </c>
      <c r="P147" s="25"/>
      <c r="Q147" s="22"/>
    </row>
    <row r="148" spans="1:17" x14ac:dyDescent="0.25">
      <c r="A148" s="21" t="s">
        <v>275</v>
      </c>
      <c r="B148" s="123">
        <v>7</v>
      </c>
      <c r="C148" s="21">
        <v>0</v>
      </c>
      <c r="D148" s="21">
        <v>122</v>
      </c>
      <c r="E148" s="21">
        <v>0</v>
      </c>
      <c r="F148" s="21">
        <v>383</v>
      </c>
      <c r="G148" s="21">
        <v>33</v>
      </c>
      <c r="H148" s="21">
        <v>23</v>
      </c>
      <c r="I148" s="21">
        <v>51</v>
      </c>
      <c r="J148" s="21">
        <v>31</v>
      </c>
      <c r="K148" s="21">
        <v>50</v>
      </c>
      <c r="L148" s="21">
        <v>49</v>
      </c>
      <c r="M148" s="21">
        <v>15</v>
      </c>
      <c r="N148" s="21">
        <v>764</v>
      </c>
      <c r="O148" s="177" t="s">
        <v>283</v>
      </c>
      <c r="P148" s="22"/>
      <c r="Q148" s="22"/>
    </row>
    <row r="149" spans="1:17" x14ac:dyDescent="0.25">
      <c r="A149" s="21" t="s">
        <v>170</v>
      </c>
      <c r="B149" s="123">
        <v>0</v>
      </c>
      <c r="C149" s="21">
        <v>0</v>
      </c>
      <c r="D149" s="21">
        <v>0</v>
      </c>
      <c r="E149" s="21">
        <v>0</v>
      </c>
      <c r="F149" s="21">
        <v>0</v>
      </c>
      <c r="G149" s="21">
        <v>0</v>
      </c>
      <c r="H149" s="21">
        <v>0</v>
      </c>
      <c r="I149" s="21">
        <v>1190</v>
      </c>
      <c r="J149" s="21">
        <v>1073</v>
      </c>
      <c r="K149" s="21">
        <v>1395</v>
      </c>
      <c r="L149" s="21">
        <v>2100</v>
      </c>
      <c r="M149" s="21">
        <v>785</v>
      </c>
      <c r="N149" s="21">
        <v>6543</v>
      </c>
      <c r="O149" s="177" t="s">
        <v>208</v>
      </c>
      <c r="P149" s="22"/>
      <c r="Q149" s="22"/>
    </row>
    <row r="151" spans="1:17" x14ac:dyDescent="0.25">
      <c r="A151" s="27" t="s">
        <v>171</v>
      </c>
      <c r="B151" s="124">
        <v>503</v>
      </c>
      <c r="C151" s="25">
        <v>1246</v>
      </c>
      <c r="D151" s="25">
        <v>1646</v>
      </c>
      <c r="E151" s="25">
        <v>1994</v>
      </c>
      <c r="F151" s="25">
        <v>3529</v>
      </c>
      <c r="G151" s="25">
        <v>2063</v>
      </c>
      <c r="H151" s="25">
        <v>2668</v>
      </c>
      <c r="I151" s="25">
        <v>3480</v>
      </c>
      <c r="J151" s="25">
        <v>2373</v>
      </c>
      <c r="K151" s="25">
        <v>2607</v>
      </c>
      <c r="L151" s="25">
        <v>948</v>
      </c>
      <c r="M151" s="25">
        <v>500</v>
      </c>
      <c r="N151" s="25">
        <v>23557</v>
      </c>
      <c r="O151" s="221" t="s">
        <v>209</v>
      </c>
      <c r="P151" s="25"/>
      <c r="Q151" s="22"/>
    </row>
    <row r="152" spans="1:17" x14ac:dyDescent="0.25">
      <c r="A152" s="21" t="s">
        <v>368</v>
      </c>
      <c r="B152" s="123">
        <v>146</v>
      </c>
      <c r="C152" s="21">
        <v>636</v>
      </c>
      <c r="D152" s="21">
        <v>835</v>
      </c>
      <c r="E152" s="21">
        <v>706</v>
      </c>
      <c r="F152" s="21">
        <v>1612</v>
      </c>
      <c r="G152" s="21">
        <v>428</v>
      </c>
      <c r="H152" s="21">
        <v>681</v>
      </c>
      <c r="I152" s="21">
        <v>882</v>
      </c>
      <c r="J152" s="21">
        <v>718</v>
      </c>
      <c r="K152" s="21">
        <v>930</v>
      </c>
      <c r="L152" s="21">
        <v>474</v>
      </c>
      <c r="M152" s="21">
        <v>217</v>
      </c>
      <c r="N152" s="21">
        <v>8265</v>
      </c>
      <c r="O152" s="177" t="s">
        <v>352</v>
      </c>
      <c r="P152" s="22"/>
      <c r="Q152" s="22"/>
    </row>
    <row r="153" spans="1:17" x14ac:dyDescent="0.25">
      <c r="A153" s="21" t="s">
        <v>172</v>
      </c>
      <c r="B153" s="123">
        <v>236</v>
      </c>
      <c r="C153" s="21">
        <v>86</v>
      </c>
      <c r="D153" s="21">
        <v>121</v>
      </c>
      <c r="E153" s="21">
        <v>151</v>
      </c>
      <c r="F153" s="21">
        <v>305</v>
      </c>
      <c r="G153" s="21">
        <v>138</v>
      </c>
      <c r="H153" s="21">
        <v>277</v>
      </c>
      <c r="I153" s="21">
        <v>257</v>
      </c>
      <c r="J153" s="21">
        <v>188</v>
      </c>
      <c r="K153" s="21">
        <v>485</v>
      </c>
      <c r="L153" s="21">
        <v>151</v>
      </c>
      <c r="M153" s="21">
        <v>108</v>
      </c>
      <c r="N153" s="21">
        <v>2503</v>
      </c>
      <c r="O153" s="177" t="s">
        <v>210</v>
      </c>
      <c r="P153" s="22"/>
      <c r="Q153" s="22"/>
    </row>
    <row r="154" spans="1:17" x14ac:dyDescent="0.25">
      <c r="A154" s="21" t="s">
        <v>173</v>
      </c>
      <c r="B154" s="123">
        <v>14</v>
      </c>
      <c r="C154" s="21">
        <v>23</v>
      </c>
      <c r="D154" s="21">
        <v>16</v>
      </c>
      <c r="E154" s="21">
        <v>90</v>
      </c>
      <c r="F154" s="21">
        <v>155</v>
      </c>
      <c r="G154" s="21">
        <v>170</v>
      </c>
      <c r="H154" s="21">
        <v>371</v>
      </c>
      <c r="I154" s="21">
        <v>435</v>
      </c>
      <c r="J154" s="21">
        <v>261</v>
      </c>
      <c r="K154" s="21">
        <v>141</v>
      </c>
      <c r="L154" s="21">
        <v>45</v>
      </c>
      <c r="M154" s="21">
        <v>27</v>
      </c>
      <c r="N154" s="21">
        <v>1748</v>
      </c>
      <c r="O154" s="177" t="s">
        <v>211</v>
      </c>
      <c r="P154" s="22"/>
      <c r="Q154" s="22"/>
    </row>
    <row r="155" spans="1:17" x14ac:dyDescent="0.25">
      <c r="A155" s="21" t="s">
        <v>174</v>
      </c>
      <c r="B155" s="123">
        <v>107</v>
      </c>
      <c r="C155" s="21">
        <v>501</v>
      </c>
      <c r="D155" s="21">
        <v>674</v>
      </c>
      <c r="E155" s="21">
        <v>1047</v>
      </c>
      <c r="F155" s="21">
        <v>1457</v>
      </c>
      <c r="G155" s="21">
        <v>1327</v>
      </c>
      <c r="H155" s="21">
        <v>1339</v>
      </c>
      <c r="I155" s="21">
        <v>1906</v>
      </c>
      <c r="J155" s="21">
        <v>1206</v>
      </c>
      <c r="K155" s="21">
        <v>1051</v>
      </c>
      <c r="L155" s="21">
        <v>278</v>
      </c>
      <c r="M155" s="21">
        <v>148</v>
      </c>
      <c r="N155" s="21">
        <v>11041</v>
      </c>
      <c r="O155" s="177" t="s">
        <v>212</v>
      </c>
      <c r="P155" s="22"/>
      <c r="Q155" s="22"/>
    </row>
    <row r="157" spans="1:17" x14ac:dyDescent="0.25">
      <c r="A157" s="27" t="s">
        <v>175</v>
      </c>
      <c r="B157" s="124">
        <v>300</v>
      </c>
      <c r="C157" s="25">
        <v>300</v>
      </c>
      <c r="D157" s="25">
        <v>1300</v>
      </c>
      <c r="E157" s="25">
        <v>1390</v>
      </c>
      <c r="F157" s="25">
        <v>2720</v>
      </c>
      <c r="G157" s="25">
        <v>1100</v>
      </c>
      <c r="H157" s="25">
        <v>950</v>
      </c>
      <c r="I157" s="25">
        <v>1050</v>
      </c>
      <c r="J157" s="25">
        <v>1100</v>
      </c>
      <c r="K157" s="25">
        <v>1300</v>
      </c>
      <c r="L157" s="25">
        <v>350</v>
      </c>
      <c r="M157" s="25">
        <v>350</v>
      </c>
      <c r="N157" s="25">
        <v>12210</v>
      </c>
      <c r="O157" s="221" t="s">
        <v>213</v>
      </c>
      <c r="P157" s="25"/>
      <c r="Q157" s="22"/>
    </row>
    <row r="158" spans="1:17" x14ac:dyDescent="0.25">
      <c r="A158" s="21" t="s">
        <v>176</v>
      </c>
      <c r="B158" s="123">
        <v>300</v>
      </c>
      <c r="C158" s="21">
        <v>300</v>
      </c>
      <c r="D158" s="21">
        <v>1300</v>
      </c>
      <c r="E158" s="21">
        <v>1390</v>
      </c>
      <c r="F158" s="21">
        <v>2720</v>
      </c>
      <c r="G158" s="21">
        <v>1100</v>
      </c>
      <c r="H158" s="21">
        <v>950</v>
      </c>
      <c r="I158" s="21">
        <v>1050</v>
      </c>
      <c r="J158" s="21">
        <v>1100</v>
      </c>
      <c r="K158" s="21">
        <v>1300</v>
      </c>
      <c r="L158" s="21">
        <v>350</v>
      </c>
      <c r="M158" s="21">
        <v>350</v>
      </c>
      <c r="N158" s="21">
        <v>12210</v>
      </c>
      <c r="O158" s="177" t="s">
        <v>214</v>
      </c>
      <c r="P158" s="22"/>
      <c r="Q158" s="22"/>
    </row>
    <row r="159" spans="1:17" x14ac:dyDescent="0.25">
      <c r="A159" s="21"/>
      <c r="B159" s="123"/>
      <c r="C159" s="21"/>
      <c r="D159" s="21"/>
      <c r="E159" s="21"/>
      <c r="F159" s="21"/>
      <c r="G159" s="21"/>
      <c r="H159" s="21"/>
      <c r="I159" s="21"/>
      <c r="J159" s="21"/>
      <c r="K159" s="21"/>
      <c r="L159" s="21"/>
      <c r="M159" s="21"/>
      <c r="N159" s="21"/>
      <c r="O159" s="177"/>
      <c r="P159" s="22"/>
      <c r="Q159" s="22"/>
    </row>
    <row r="160" spans="1:17" x14ac:dyDescent="0.25">
      <c r="A160" s="27" t="s">
        <v>177</v>
      </c>
      <c r="B160" s="124">
        <v>103</v>
      </c>
      <c r="C160" s="25">
        <v>0</v>
      </c>
      <c r="D160" s="25">
        <v>5224</v>
      </c>
      <c r="E160" s="25">
        <v>1381</v>
      </c>
      <c r="F160" s="25">
        <v>2906</v>
      </c>
      <c r="G160" s="25">
        <v>1640</v>
      </c>
      <c r="H160" s="25">
        <v>1020</v>
      </c>
      <c r="I160" s="25">
        <v>2767</v>
      </c>
      <c r="J160" s="25">
        <v>2350</v>
      </c>
      <c r="K160" s="25">
        <v>2210</v>
      </c>
      <c r="L160" s="25">
        <v>942</v>
      </c>
      <c r="M160" s="25">
        <v>722</v>
      </c>
      <c r="N160" s="25">
        <v>21265</v>
      </c>
      <c r="O160" s="221" t="s">
        <v>215</v>
      </c>
      <c r="P160" s="25"/>
      <c r="Q160" s="22"/>
    </row>
    <row r="161" spans="1:18" x14ac:dyDescent="0.25">
      <c r="A161" s="21" t="s">
        <v>407</v>
      </c>
      <c r="B161" s="123">
        <v>103</v>
      </c>
      <c r="C161" s="21">
        <v>0</v>
      </c>
      <c r="D161" s="21">
        <v>5224</v>
      </c>
      <c r="E161" s="21">
        <v>1381</v>
      </c>
      <c r="F161" s="21">
        <v>2906</v>
      </c>
      <c r="G161" s="21">
        <v>1640</v>
      </c>
      <c r="H161" s="21">
        <v>1020</v>
      </c>
      <c r="I161" s="21">
        <v>2767</v>
      </c>
      <c r="J161" s="21">
        <v>2350</v>
      </c>
      <c r="K161" s="21">
        <v>2210</v>
      </c>
      <c r="L161" s="21">
        <v>942</v>
      </c>
      <c r="M161" s="21">
        <v>722</v>
      </c>
      <c r="N161" s="21">
        <v>21265</v>
      </c>
      <c r="O161" s="177" t="s">
        <v>216</v>
      </c>
      <c r="P161" s="22"/>
      <c r="Q161" s="22"/>
    </row>
    <row r="163" spans="1:18" x14ac:dyDescent="0.25">
      <c r="A163" s="27" t="s">
        <v>179</v>
      </c>
      <c r="B163" s="124">
        <v>0</v>
      </c>
      <c r="C163" s="25">
        <v>0</v>
      </c>
      <c r="D163" s="25">
        <v>0</v>
      </c>
      <c r="E163" s="25">
        <v>284</v>
      </c>
      <c r="F163" s="25">
        <v>494</v>
      </c>
      <c r="G163" s="25">
        <v>908</v>
      </c>
      <c r="H163" s="25">
        <v>1037</v>
      </c>
      <c r="I163" s="25">
        <v>1248</v>
      </c>
      <c r="J163" s="25">
        <v>1097</v>
      </c>
      <c r="K163" s="25">
        <v>470</v>
      </c>
      <c r="L163" s="25">
        <v>138</v>
      </c>
      <c r="M163" s="25">
        <v>100</v>
      </c>
      <c r="N163" s="25">
        <v>5776</v>
      </c>
      <c r="O163" s="221" t="s">
        <v>217</v>
      </c>
      <c r="P163" s="25"/>
      <c r="Q163" s="22"/>
    </row>
    <row r="164" spans="1:18" x14ac:dyDescent="0.25">
      <c r="A164" s="21" t="s">
        <v>408</v>
      </c>
      <c r="B164" s="123">
        <v>0</v>
      </c>
      <c r="C164" s="21">
        <v>0</v>
      </c>
      <c r="D164" s="21">
        <v>0</v>
      </c>
      <c r="E164" s="21">
        <v>284</v>
      </c>
      <c r="F164" s="21">
        <v>494</v>
      </c>
      <c r="G164" s="21">
        <v>908</v>
      </c>
      <c r="H164" s="21">
        <v>1037</v>
      </c>
      <c r="I164" s="21">
        <v>1248</v>
      </c>
      <c r="J164" s="21">
        <v>1097</v>
      </c>
      <c r="K164" s="21">
        <v>470</v>
      </c>
      <c r="L164" s="21">
        <v>138</v>
      </c>
      <c r="M164" s="21">
        <v>100</v>
      </c>
      <c r="N164" s="21">
        <v>5776</v>
      </c>
      <c r="O164" s="177" t="s">
        <v>218</v>
      </c>
      <c r="P164" s="22"/>
      <c r="Q164" s="22"/>
      <c r="R164" s="22"/>
    </row>
    <row r="166" spans="1:18" x14ac:dyDescent="0.25">
      <c r="A166" s="27" t="s">
        <v>181</v>
      </c>
      <c r="B166" s="124">
        <v>524</v>
      </c>
      <c r="C166" s="25">
        <v>173</v>
      </c>
      <c r="D166" s="25">
        <v>462</v>
      </c>
      <c r="E166" s="25">
        <v>2447</v>
      </c>
      <c r="F166" s="25">
        <v>3270</v>
      </c>
      <c r="G166" s="25">
        <v>2788</v>
      </c>
      <c r="H166" s="25">
        <v>3815</v>
      </c>
      <c r="I166" s="25">
        <v>4288</v>
      </c>
      <c r="J166" s="25">
        <v>3483</v>
      </c>
      <c r="K166" s="25">
        <v>2911</v>
      </c>
      <c r="L166" s="25">
        <v>332</v>
      </c>
      <c r="M166" s="25">
        <v>150</v>
      </c>
      <c r="N166" s="25">
        <v>24643</v>
      </c>
      <c r="O166" s="221" t="s">
        <v>219</v>
      </c>
      <c r="P166" s="25"/>
      <c r="Q166" s="22"/>
      <c r="R166" s="25"/>
    </row>
    <row r="167" spans="1:18" x14ac:dyDescent="0.25">
      <c r="A167" s="21" t="s">
        <v>182</v>
      </c>
      <c r="B167" s="123">
        <v>524</v>
      </c>
      <c r="C167" s="21">
        <v>173</v>
      </c>
      <c r="D167" s="21">
        <v>462</v>
      </c>
      <c r="E167" s="21">
        <v>2447</v>
      </c>
      <c r="F167" s="21">
        <v>3270</v>
      </c>
      <c r="G167" s="21">
        <v>2788</v>
      </c>
      <c r="H167" s="21">
        <v>3815</v>
      </c>
      <c r="I167" s="21">
        <v>4288</v>
      </c>
      <c r="J167" s="21">
        <v>3483</v>
      </c>
      <c r="K167" s="21">
        <v>2911</v>
      </c>
      <c r="L167" s="21">
        <v>332</v>
      </c>
      <c r="M167" s="21">
        <v>150</v>
      </c>
      <c r="N167" s="21">
        <v>24643</v>
      </c>
      <c r="O167" s="177" t="s">
        <v>220</v>
      </c>
      <c r="P167" s="22"/>
      <c r="Q167" s="22"/>
      <c r="R167" s="22"/>
    </row>
    <row r="169" spans="1:18" x14ac:dyDescent="0.25">
      <c r="A169" s="27" t="s">
        <v>183</v>
      </c>
      <c r="B169" s="124">
        <v>18</v>
      </c>
      <c r="C169" s="25">
        <v>0</v>
      </c>
      <c r="D169" s="25">
        <v>54</v>
      </c>
      <c r="E169" s="25">
        <v>781</v>
      </c>
      <c r="F169" s="25">
        <v>3324</v>
      </c>
      <c r="G169" s="25">
        <v>2947</v>
      </c>
      <c r="H169" s="25">
        <v>4166</v>
      </c>
      <c r="I169" s="25">
        <v>4469</v>
      </c>
      <c r="J169" s="25">
        <v>3906</v>
      </c>
      <c r="K169" s="25">
        <v>1591</v>
      </c>
      <c r="L169" s="25">
        <v>67</v>
      </c>
      <c r="M169" s="25">
        <v>64</v>
      </c>
      <c r="N169" s="25">
        <v>21387</v>
      </c>
      <c r="O169" s="221" t="s">
        <v>221</v>
      </c>
      <c r="P169" s="25"/>
      <c r="Q169" s="22"/>
      <c r="R169" s="25"/>
    </row>
    <row r="170" spans="1:18" x14ac:dyDescent="0.25">
      <c r="A170" s="21" t="s">
        <v>184</v>
      </c>
      <c r="B170" s="123">
        <v>18</v>
      </c>
      <c r="C170" s="21">
        <v>0</v>
      </c>
      <c r="D170" s="21">
        <v>54</v>
      </c>
      <c r="E170" s="21">
        <v>781</v>
      </c>
      <c r="F170" s="21">
        <v>3324</v>
      </c>
      <c r="G170" s="21">
        <v>2947</v>
      </c>
      <c r="H170" s="21">
        <v>4166</v>
      </c>
      <c r="I170" s="21">
        <v>4469</v>
      </c>
      <c r="J170" s="21">
        <v>3906</v>
      </c>
      <c r="K170" s="21">
        <v>1591</v>
      </c>
      <c r="L170" s="21">
        <v>67</v>
      </c>
      <c r="M170" s="21">
        <v>64</v>
      </c>
      <c r="N170" s="21">
        <v>21387</v>
      </c>
      <c r="O170" s="177" t="s">
        <v>222</v>
      </c>
      <c r="P170" s="22"/>
      <c r="Q170" s="22"/>
      <c r="R170" s="22"/>
    </row>
    <row r="171" spans="1:18" x14ac:dyDescent="0.25">
      <c r="A171" s="21"/>
      <c r="B171" s="123"/>
      <c r="C171" s="21"/>
      <c r="D171" s="21"/>
      <c r="E171" s="21"/>
      <c r="F171" s="21"/>
      <c r="G171" s="21"/>
      <c r="H171" s="21"/>
      <c r="I171" s="21"/>
      <c r="J171" s="21"/>
      <c r="K171" s="21"/>
      <c r="L171" s="21"/>
      <c r="M171" s="21"/>
      <c r="N171" s="21"/>
      <c r="O171" s="177"/>
      <c r="P171" s="22"/>
      <c r="Q171" s="22"/>
      <c r="R171" s="22"/>
    </row>
    <row r="172" spans="1:18" x14ac:dyDescent="0.25">
      <c r="A172" s="28" t="s">
        <v>223</v>
      </c>
      <c r="B172" s="124">
        <v>269</v>
      </c>
      <c r="C172" s="25">
        <v>126</v>
      </c>
      <c r="D172" s="25">
        <v>320</v>
      </c>
      <c r="E172" s="25">
        <v>836</v>
      </c>
      <c r="F172" s="25">
        <v>2750</v>
      </c>
      <c r="G172" s="25">
        <v>967</v>
      </c>
      <c r="H172" s="25">
        <v>775</v>
      </c>
      <c r="I172" s="25">
        <v>1124</v>
      </c>
      <c r="J172" s="25">
        <v>607</v>
      </c>
      <c r="K172" s="25">
        <v>528</v>
      </c>
      <c r="L172" s="25">
        <v>245</v>
      </c>
      <c r="M172" s="25">
        <v>153</v>
      </c>
      <c r="N172" s="25">
        <v>8700</v>
      </c>
      <c r="O172" s="221" t="s">
        <v>237</v>
      </c>
      <c r="P172" s="25"/>
      <c r="Q172" s="22"/>
      <c r="R172" s="25"/>
    </row>
    <row r="173" spans="1:18" x14ac:dyDescent="0.25">
      <c r="A173" s="21" t="s">
        <v>224</v>
      </c>
      <c r="B173" s="123">
        <v>269</v>
      </c>
      <c r="C173" s="21">
        <v>126</v>
      </c>
      <c r="D173" s="21">
        <v>320</v>
      </c>
      <c r="E173" s="21">
        <v>836</v>
      </c>
      <c r="F173" s="21">
        <v>2750</v>
      </c>
      <c r="G173" s="21">
        <v>967</v>
      </c>
      <c r="H173" s="21">
        <v>775</v>
      </c>
      <c r="I173" s="21">
        <v>1124</v>
      </c>
      <c r="J173" s="21">
        <v>607</v>
      </c>
      <c r="K173" s="21">
        <v>528</v>
      </c>
      <c r="L173" s="21">
        <v>245</v>
      </c>
      <c r="M173" s="21">
        <v>153</v>
      </c>
      <c r="N173" s="21">
        <v>8700</v>
      </c>
      <c r="O173" s="177" t="s">
        <v>238</v>
      </c>
      <c r="P173" s="22"/>
      <c r="Q173" s="22"/>
      <c r="R173" s="21"/>
    </row>
    <row r="174" spans="1:18" x14ac:dyDescent="0.25">
      <c r="A174" s="21"/>
      <c r="B174" s="123"/>
      <c r="C174" s="21"/>
      <c r="D174" s="21"/>
      <c r="E174" s="21"/>
      <c r="F174" s="21"/>
      <c r="G174" s="21"/>
      <c r="H174" s="21"/>
      <c r="I174" s="21"/>
      <c r="J174" s="21"/>
      <c r="K174" s="21"/>
      <c r="L174" s="21"/>
      <c r="M174" s="21"/>
      <c r="N174" s="21"/>
      <c r="O174" s="198"/>
      <c r="P174" s="22"/>
      <c r="Q174" s="26"/>
      <c r="R174" s="21"/>
    </row>
    <row r="175" spans="1:18" x14ac:dyDescent="0.25">
      <c r="A175" s="28" t="s">
        <v>225</v>
      </c>
      <c r="B175" s="124">
        <v>17</v>
      </c>
      <c r="C175" s="25">
        <v>0</v>
      </c>
      <c r="D175" s="25">
        <v>650</v>
      </c>
      <c r="E175" s="25">
        <v>488</v>
      </c>
      <c r="F175" s="25">
        <v>441</v>
      </c>
      <c r="G175" s="25">
        <v>193</v>
      </c>
      <c r="H175" s="25">
        <v>178</v>
      </c>
      <c r="I175" s="25">
        <v>568</v>
      </c>
      <c r="J175" s="25">
        <v>235</v>
      </c>
      <c r="K175" s="25">
        <v>169</v>
      </c>
      <c r="L175" s="25">
        <v>176</v>
      </c>
      <c r="M175" s="25">
        <v>130</v>
      </c>
      <c r="N175" s="25">
        <v>3245</v>
      </c>
      <c r="O175" s="221" t="s">
        <v>239</v>
      </c>
      <c r="P175" s="25"/>
      <c r="Q175" s="26"/>
      <c r="R175" s="25"/>
    </row>
    <row r="176" spans="1:18" x14ac:dyDescent="0.25">
      <c r="A176" s="21" t="s">
        <v>409</v>
      </c>
      <c r="B176" s="123">
        <v>4</v>
      </c>
      <c r="C176" s="21">
        <v>0</v>
      </c>
      <c r="D176" s="21">
        <v>0</v>
      </c>
      <c r="E176" s="21">
        <v>113</v>
      </c>
      <c r="F176" s="21">
        <v>90</v>
      </c>
      <c r="G176" s="21">
        <v>83</v>
      </c>
      <c r="H176" s="21">
        <v>36</v>
      </c>
      <c r="I176" s="21">
        <v>59</v>
      </c>
      <c r="J176" s="21">
        <v>20</v>
      </c>
      <c r="K176" s="21">
        <v>28</v>
      </c>
      <c r="L176" s="21">
        <v>3</v>
      </c>
      <c r="M176" s="21">
        <v>13</v>
      </c>
      <c r="N176" s="21">
        <v>449</v>
      </c>
      <c r="O176" s="177" t="s">
        <v>289</v>
      </c>
      <c r="P176" s="22"/>
      <c r="Q176" s="22"/>
      <c r="R176" s="21"/>
    </row>
    <row r="177" spans="1:20" x14ac:dyDescent="0.25">
      <c r="A177" s="21" t="s">
        <v>226</v>
      </c>
      <c r="B177" s="123">
        <v>13</v>
      </c>
      <c r="C177" s="21">
        <v>0</v>
      </c>
      <c r="D177" s="21">
        <v>650</v>
      </c>
      <c r="E177" s="21">
        <v>375</v>
      </c>
      <c r="F177" s="21">
        <v>351</v>
      </c>
      <c r="G177" s="21">
        <v>110</v>
      </c>
      <c r="H177" s="21">
        <v>142</v>
      </c>
      <c r="I177" s="21">
        <v>509</v>
      </c>
      <c r="J177" s="21">
        <v>215</v>
      </c>
      <c r="K177" s="21">
        <v>141</v>
      </c>
      <c r="L177" s="21">
        <v>173</v>
      </c>
      <c r="M177" s="21">
        <v>117</v>
      </c>
      <c r="N177" s="21">
        <v>2796</v>
      </c>
      <c r="O177" s="177" t="s">
        <v>240</v>
      </c>
      <c r="P177" s="22"/>
      <c r="Q177" s="22"/>
      <c r="R177" s="21"/>
    </row>
    <row r="178" spans="1:20" x14ac:dyDescent="0.25">
      <c r="A178" s="21"/>
      <c r="B178" s="123"/>
      <c r="C178" s="21"/>
      <c r="D178" s="21"/>
      <c r="E178" s="21"/>
      <c r="F178" s="21"/>
      <c r="G178" s="21"/>
      <c r="H178" s="21"/>
      <c r="I178" s="21"/>
      <c r="J178" s="21"/>
      <c r="K178" s="21"/>
      <c r="L178" s="21"/>
      <c r="M178" s="21"/>
      <c r="N178" s="21"/>
      <c r="O178" s="177"/>
      <c r="P178" s="22"/>
      <c r="Q178" s="22"/>
      <c r="R178" s="21"/>
    </row>
    <row r="179" spans="1:20" x14ac:dyDescent="0.25">
      <c r="A179" s="27" t="s">
        <v>410</v>
      </c>
      <c r="B179" s="124">
        <v>36</v>
      </c>
      <c r="C179" s="25">
        <v>88</v>
      </c>
      <c r="D179" s="25">
        <v>85</v>
      </c>
      <c r="E179" s="25">
        <v>122</v>
      </c>
      <c r="F179" s="25">
        <v>200</v>
      </c>
      <c r="G179" s="25">
        <v>123</v>
      </c>
      <c r="H179" s="25">
        <v>59</v>
      </c>
      <c r="I179" s="25">
        <v>125</v>
      </c>
      <c r="J179" s="25">
        <v>69</v>
      </c>
      <c r="K179" s="25">
        <v>152</v>
      </c>
      <c r="L179" s="25">
        <v>47</v>
      </c>
      <c r="M179" s="25">
        <v>92</v>
      </c>
      <c r="N179" s="25">
        <v>1198</v>
      </c>
      <c r="O179" s="221" t="s">
        <v>290</v>
      </c>
      <c r="P179" s="25"/>
      <c r="Q179" s="22"/>
      <c r="R179" s="25"/>
    </row>
    <row r="180" spans="1:20" x14ac:dyDescent="0.25">
      <c r="A180" s="21" t="s">
        <v>280</v>
      </c>
      <c r="B180" s="123">
        <v>36</v>
      </c>
      <c r="C180" s="21">
        <v>88</v>
      </c>
      <c r="D180" s="21">
        <v>85</v>
      </c>
      <c r="E180" s="21">
        <v>122</v>
      </c>
      <c r="F180" s="21">
        <v>200</v>
      </c>
      <c r="G180" s="21">
        <v>123</v>
      </c>
      <c r="H180" s="21">
        <v>59</v>
      </c>
      <c r="I180" s="21">
        <v>125</v>
      </c>
      <c r="J180" s="21">
        <v>69</v>
      </c>
      <c r="K180" s="21">
        <v>152</v>
      </c>
      <c r="L180" s="21">
        <v>47</v>
      </c>
      <c r="M180" s="21">
        <v>92</v>
      </c>
      <c r="N180" s="21">
        <v>1198</v>
      </c>
      <c r="O180" s="177" t="s">
        <v>291</v>
      </c>
      <c r="P180" s="22"/>
      <c r="Q180" s="22"/>
      <c r="R180" s="22"/>
      <c r="S180" s="22"/>
      <c r="T180" s="22"/>
    </row>
    <row r="182" spans="1:20" x14ac:dyDescent="0.25">
      <c r="A182" s="27" t="s">
        <v>411</v>
      </c>
      <c r="B182" s="124">
        <v>0</v>
      </c>
      <c r="C182" s="25">
        <v>0</v>
      </c>
      <c r="D182" s="25">
        <v>0</v>
      </c>
      <c r="E182" s="25">
        <v>0</v>
      </c>
      <c r="F182" s="25">
        <v>0</v>
      </c>
      <c r="G182" s="25">
        <v>0</v>
      </c>
      <c r="H182" s="25">
        <v>0</v>
      </c>
      <c r="I182" s="25">
        <v>12537</v>
      </c>
      <c r="J182" s="25">
        <v>22167</v>
      </c>
      <c r="K182" s="25">
        <v>25330</v>
      </c>
      <c r="L182" s="25">
        <v>9738</v>
      </c>
      <c r="M182" s="25">
        <v>7178</v>
      </c>
      <c r="N182" s="25">
        <v>76950</v>
      </c>
      <c r="O182" s="221" t="s">
        <v>241</v>
      </c>
      <c r="P182" s="25"/>
      <c r="Q182" s="22"/>
      <c r="R182" s="25"/>
      <c r="S182" s="25"/>
      <c r="T182" s="25"/>
    </row>
    <row r="183" spans="1:20" x14ac:dyDescent="0.25">
      <c r="A183" s="22" t="s">
        <v>412</v>
      </c>
      <c r="B183" s="123">
        <v>0</v>
      </c>
      <c r="C183" s="21">
        <v>0</v>
      </c>
      <c r="D183" s="21">
        <v>0</v>
      </c>
      <c r="E183" s="21">
        <v>0</v>
      </c>
      <c r="F183" s="21">
        <v>0</v>
      </c>
      <c r="G183" s="21">
        <v>0</v>
      </c>
      <c r="H183" s="21">
        <v>0</v>
      </c>
      <c r="I183" s="21">
        <v>105</v>
      </c>
      <c r="J183" s="21">
        <v>67</v>
      </c>
      <c r="K183" s="21">
        <v>30</v>
      </c>
      <c r="L183" s="21">
        <v>38</v>
      </c>
      <c r="M183" s="21">
        <v>78</v>
      </c>
      <c r="N183" s="21">
        <v>318</v>
      </c>
      <c r="O183" s="177" t="s">
        <v>829</v>
      </c>
      <c r="P183" s="21"/>
      <c r="Q183" s="22"/>
      <c r="R183" s="21"/>
      <c r="S183" s="21"/>
      <c r="T183" s="21"/>
    </row>
    <row r="184" spans="1:20" x14ac:dyDescent="0.25">
      <c r="A184" s="25" t="s">
        <v>228</v>
      </c>
      <c r="B184" s="123">
        <v>0</v>
      </c>
      <c r="C184" s="21">
        <v>0</v>
      </c>
      <c r="D184" s="21">
        <v>0</v>
      </c>
      <c r="E184" s="21">
        <v>0</v>
      </c>
      <c r="F184" s="21">
        <v>0</v>
      </c>
      <c r="G184" s="21">
        <v>0</v>
      </c>
      <c r="H184" s="21">
        <v>0</v>
      </c>
      <c r="I184" s="21">
        <v>12432</v>
      </c>
      <c r="J184" s="21">
        <v>22100</v>
      </c>
      <c r="K184" s="21">
        <v>25300</v>
      </c>
      <c r="L184" s="21">
        <v>9700</v>
      </c>
      <c r="M184" s="21">
        <v>7100</v>
      </c>
      <c r="N184" s="21">
        <v>76632</v>
      </c>
      <c r="O184" s="177" t="s">
        <v>242</v>
      </c>
      <c r="P184" s="22"/>
      <c r="Q184" s="22"/>
      <c r="R184" s="22"/>
      <c r="S184" s="22"/>
      <c r="T184" s="22"/>
    </row>
    <row r="186" spans="1:20" x14ac:dyDescent="0.25">
      <c r="A186" s="27" t="s">
        <v>229</v>
      </c>
      <c r="B186" s="124">
        <v>24</v>
      </c>
      <c r="C186" s="25">
        <v>147</v>
      </c>
      <c r="D186" s="25">
        <v>99</v>
      </c>
      <c r="E186" s="25">
        <v>106</v>
      </c>
      <c r="F186" s="25">
        <v>302</v>
      </c>
      <c r="G186" s="25">
        <v>3709</v>
      </c>
      <c r="H186" s="25">
        <v>7438</v>
      </c>
      <c r="I186" s="25">
        <v>5718</v>
      </c>
      <c r="J186" s="25">
        <v>3473</v>
      </c>
      <c r="K186" s="25">
        <v>3564</v>
      </c>
      <c r="L186" s="25">
        <v>613</v>
      </c>
      <c r="M186" s="25">
        <v>15</v>
      </c>
      <c r="N186" s="25">
        <v>25208</v>
      </c>
      <c r="O186" s="221" t="s">
        <v>243</v>
      </c>
      <c r="P186" s="25"/>
      <c r="Q186" s="22"/>
      <c r="R186" s="25"/>
      <c r="S186" s="25"/>
      <c r="T186" s="25"/>
    </row>
    <row r="187" spans="1:20" x14ac:dyDescent="0.25">
      <c r="A187" s="21" t="s">
        <v>230</v>
      </c>
      <c r="B187" s="123">
        <v>24</v>
      </c>
      <c r="C187" s="21">
        <v>147</v>
      </c>
      <c r="D187" s="21">
        <v>99</v>
      </c>
      <c r="E187" s="21">
        <v>106</v>
      </c>
      <c r="F187" s="21">
        <v>302</v>
      </c>
      <c r="G187" s="21">
        <v>379</v>
      </c>
      <c r="H187" s="21">
        <v>398</v>
      </c>
      <c r="I187" s="21">
        <v>598</v>
      </c>
      <c r="J187" s="21">
        <v>473</v>
      </c>
      <c r="K187" s="21">
        <v>224</v>
      </c>
      <c r="L187" s="21">
        <v>43</v>
      </c>
      <c r="M187" s="21">
        <v>15</v>
      </c>
      <c r="N187" s="21">
        <v>2808</v>
      </c>
      <c r="O187" s="177" t="s">
        <v>244</v>
      </c>
      <c r="P187" s="22"/>
      <c r="Q187" s="22"/>
      <c r="R187" s="22"/>
      <c r="S187" s="22"/>
      <c r="T187" s="22"/>
    </row>
    <row r="188" spans="1:20" x14ac:dyDescent="0.25">
      <c r="A188" s="21" t="s">
        <v>353</v>
      </c>
      <c r="B188" s="123">
        <v>0</v>
      </c>
      <c r="C188" s="21">
        <v>0</v>
      </c>
      <c r="D188" s="21">
        <v>0</v>
      </c>
      <c r="E188" s="21">
        <v>0</v>
      </c>
      <c r="F188" s="21">
        <v>0</v>
      </c>
      <c r="G188" s="21">
        <v>3330</v>
      </c>
      <c r="H188" s="21">
        <v>7040</v>
      </c>
      <c r="I188" s="21">
        <v>5120</v>
      </c>
      <c r="J188" s="21">
        <v>3000</v>
      </c>
      <c r="K188" s="21">
        <v>3340</v>
      </c>
      <c r="L188" s="21">
        <v>570</v>
      </c>
      <c r="M188" s="21">
        <v>0</v>
      </c>
      <c r="N188" s="21">
        <v>22400</v>
      </c>
      <c r="O188" s="177" t="s">
        <v>369</v>
      </c>
      <c r="P188" s="22"/>
      <c r="Q188" s="22"/>
      <c r="R188" s="22"/>
      <c r="S188" s="22"/>
      <c r="T188" s="22"/>
    </row>
    <row r="190" spans="1:20" x14ac:dyDescent="0.25">
      <c r="A190" s="28" t="s">
        <v>231</v>
      </c>
      <c r="B190" s="124">
        <v>466</v>
      </c>
      <c r="C190" s="25">
        <v>0</v>
      </c>
      <c r="D190" s="25">
        <v>1472</v>
      </c>
      <c r="E190" s="25">
        <v>3754</v>
      </c>
      <c r="F190" s="25">
        <v>4659</v>
      </c>
      <c r="G190" s="25">
        <v>3581</v>
      </c>
      <c r="H190" s="25">
        <v>4395</v>
      </c>
      <c r="I190" s="25">
        <v>4602</v>
      </c>
      <c r="J190" s="25">
        <v>4056</v>
      </c>
      <c r="K190" s="25">
        <v>3537</v>
      </c>
      <c r="L190" s="25">
        <v>933</v>
      </c>
      <c r="M190" s="25">
        <v>456</v>
      </c>
      <c r="N190" s="25">
        <v>31911</v>
      </c>
      <c r="O190" s="221" t="s">
        <v>245</v>
      </c>
      <c r="P190" s="25"/>
      <c r="Q190" s="22"/>
      <c r="R190" s="25"/>
      <c r="S190" s="25"/>
      <c r="T190" s="25"/>
    </row>
    <row r="191" spans="1:20" x14ac:dyDescent="0.25">
      <c r="A191" s="21" t="s">
        <v>307</v>
      </c>
      <c r="B191" s="123">
        <v>58</v>
      </c>
      <c r="C191" s="21">
        <v>0</v>
      </c>
      <c r="D191" s="21">
        <v>112</v>
      </c>
      <c r="E191" s="21">
        <v>412</v>
      </c>
      <c r="F191" s="21">
        <v>537</v>
      </c>
      <c r="G191" s="21">
        <v>467</v>
      </c>
      <c r="H191" s="21">
        <v>471</v>
      </c>
      <c r="I191" s="21">
        <v>640</v>
      </c>
      <c r="J191" s="21">
        <v>593</v>
      </c>
      <c r="K191" s="21">
        <v>545</v>
      </c>
      <c r="L191" s="21">
        <v>122</v>
      </c>
      <c r="M191" s="21">
        <v>90</v>
      </c>
      <c r="N191" s="21">
        <v>4047</v>
      </c>
      <c r="O191" s="177" t="s">
        <v>309</v>
      </c>
      <c r="P191" s="22"/>
      <c r="Q191" s="22"/>
      <c r="R191" s="22"/>
      <c r="S191" s="22"/>
      <c r="T191" s="22"/>
    </row>
    <row r="192" spans="1:20" x14ac:dyDescent="0.25">
      <c r="A192" s="21" t="s">
        <v>354</v>
      </c>
      <c r="B192" s="123">
        <v>408</v>
      </c>
      <c r="C192" s="21">
        <v>0</v>
      </c>
      <c r="D192" s="21">
        <v>1360</v>
      </c>
      <c r="E192" s="21">
        <v>3342</v>
      </c>
      <c r="F192" s="21">
        <v>4122</v>
      </c>
      <c r="G192" s="21">
        <v>3114</v>
      </c>
      <c r="H192" s="21">
        <v>3924</v>
      </c>
      <c r="I192" s="21">
        <v>3962</v>
      </c>
      <c r="J192" s="21">
        <v>3463</v>
      </c>
      <c r="K192" s="21">
        <v>2992</v>
      </c>
      <c r="L192" s="21">
        <v>811</v>
      </c>
      <c r="M192" s="21">
        <v>366</v>
      </c>
      <c r="N192" s="21">
        <v>27864</v>
      </c>
      <c r="O192" s="177" t="s">
        <v>246</v>
      </c>
      <c r="P192" s="22"/>
      <c r="Q192" s="22"/>
      <c r="R192" s="22"/>
      <c r="S192" s="22"/>
      <c r="T192" s="22"/>
    </row>
    <row r="194" spans="1:20" x14ac:dyDescent="0.25">
      <c r="A194" s="28" t="s">
        <v>233</v>
      </c>
      <c r="B194" s="124">
        <v>119</v>
      </c>
      <c r="C194" s="25">
        <v>18</v>
      </c>
      <c r="D194" s="25">
        <v>345</v>
      </c>
      <c r="E194" s="25">
        <v>907</v>
      </c>
      <c r="F194" s="25">
        <v>1560</v>
      </c>
      <c r="G194" s="25">
        <v>2015</v>
      </c>
      <c r="H194" s="25">
        <v>4371</v>
      </c>
      <c r="I194" s="25">
        <v>3855</v>
      </c>
      <c r="J194" s="25">
        <v>1556</v>
      </c>
      <c r="K194" s="25">
        <v>598</v>
      </c>
      <c r="L194" s="25">
        <v>184</v>
      </c>
      <c r="M194" s="25">
        <v>153</v>
      </c>
      <c r="N194" s="25">
        <v>15681</v>
      </c>
      <c r="O194" s="221" t="s">
        <v>247</v>
      </c>
      <c r="P194" s="25"/>
      <c r="Q194" s="22"/>
      <c r="R194" s="25"/>
      <c r="S194" s="25"/>
      <c r="T194" s="25"/>
    </row>
    <row r="195" spans="1:20" x14ac:dyDescent="0.25">
      <c r="A195" s="21" t="s">
        <v>355</v>
      </c>
      <c r="B195" s="123">
        <v>5</v>
      </c>
      <c r="C195" s="21">
        <v>0</v>
      </c>
      <c r="D195" s="21">
        <v>0</v>
      </c>
      <c r="E195" s="21">
        <v>100</v>
      </c>
      <c r="F195" s="21">
        <v>325</v>
      </c>
      <c r="G195" s="21">
        <v>533</v>
      </c>
      <c r="H195" s="21">
        <v>807</v>
      </c>
      <c r="I195" s="21">
        <v>1160</v>
      </c>
      <c r="J195" s="21">
        <v>450</v>
      </c>
      <c r="K195" s="21">
        <v>200</v>
      </c>
      <c r="L195" s="21">
        <v>60</v>
      </c>
      <c r="M195" s="21">
        <v>30</v>
      </c>
      <c r="N195" s="21">
        <v>3670</v>
      </c>
      <c r="O195" s="177" t="s">
        <v>413</v>
      </c>
      <c r="P195" s="22"/>
      <c r="Q195" s="22"/>
      <c r="R195" s="22"/>
      <c r="S195" s="22"/>
      <c r="T195" s="22"/>
    </row>
    <row r="196" spans="1:20" x14ac:dyDescent="0.25">
      <c r="A196" s="21" t="s">
        <v>236</v>
      </c>
      <c r="B196" s="123">
        <v>11</v>
      </c>
      <c r="C196" s="21">
        <v>0</v>
      </c>
      <c r="D196" s="21">
        <v>96</v>
      </c>
      <c r="E196" s="21">
        <v>185</v>
      </c>
      <c r="F196" s="21">
        <v>150</v>
      </c>
      <c r="G196" s="21">
        <v>245</v>
      </c>
      <c r="H196" s="21">
        <v>974</v>
      </c>
      <c r="I196" s="21">
        <v>393</v>
      </c>
      <c r="J196" s="21">
        <v>294</v>
      </c>
      <c r="K196" s="21">
        <v>72</v>
      </c>
      <c r="L196" s="21">
        <v>39</v>
      </c>
      <c r="M196" s="21">
        <v>92</v>
      </c>
      <c r="N196" s="21">
        <v>2551</v>
      </c>
      <c r="O196" s="177" t="s">
        <v>250</v>
      </c>
      <c r="P196" s="22"/>
      <c r="Q196" s="22"/>
      <c r="R196" s="22"/>
      <c r="S196" s="22"/>
    </row>
    <row r="197" spans="1:20" x14ac:dyDescent="0.25">
      <c r="A197" s="21" t="s">
        <v>234</v>
      </c>
      <c r="B197" s="123">
        <v>63</v>
      </c>
      <c r="C197" s="21">
        <v>0</v>
      </c>
      <c r="D197" s="21">
        <v>175</v>
      </c>
      <c r="E197" s="21">
        <v>321</v>
      </c>
      <c r="F197" s="21">
        <v>660</v>
      </c>
      <c r="G197" s="21">
        <v>738</v>
      </c>
      <c r="H197" s="21">
        <v>1320</v>
      </c>
      <c r="I197" s="21">
        <v>1187</v>
      </c>
      <c r="J197" s="21">
        <v>65</v>
      </c>
      <c r="K197" s="21">
        <v>14</v>
      </c>
      <c r="L197" s="21">
        <v>0</v>
      </c>
      <c r="M197" s="21">
        <v>0</v>
      </c>
      <c r="N197" s="21">
        <v>4543</v>
      </c>
      <c r="O197" s="177" t="s">
        <v>294</v>
      </c>
      <c r="P197" s="22"/>
      <c r="Q197" s="22"/>
      <c r="R197" s="22"/>
      <c r="S197" s="22"/>
    </row>
    <row r="198" spans="1:20" x14ac:dyDescent="0.25">
      <c r="A198" s="21" t="s">
        <v>292</v>
      </c>
      <c r="B198" s="123">
        <v>40</v>
      </c>
      <c r="C198" s="21">
        <v>18</v>
      </c>
      <c r="D198" s="21">
        <v>74</v>
      </c>
      <c r="E198" s="21">
        <v>301</v>
      </c>
      <c r="F198" s="21">
        <v>425</v>
      </c>
      <c r="G198" s="21">
        <v>499</v>
      </c>
      <c r="H198" s="21">
        <v>1270</v>
      </c>
      <c r="I198" s="21">
        <v>1115</v>
      </c>
      <c r="J198" s="21">
        <v>747</v>
      </c>
      <c r="K198" s="21">
        <v>312</v>
      </c>
      <c r="L198" s="21">
        <v>85</v>
      </c>
      <c r="M198" s="21">
        <v>31</v>
      </c>
      <c r="N198" s="21">
        <v>4917</v>
      </c>
      <c r="O198" s="177" t="s">
        <v>293</v>
      </c>
      <c r="P198" s="22"/>
      <c r="Q198" s="22"/>
      <c r="R198" s="22"/>
      <c r="S198" s="22"/>
    </row>
    <row r="201" spans="1:20" x14ac:dyDescent="0.25">
      <c r="A201" s="21"/>
      <c r="B201" s="123"/>
      <c r="C201" s="21"/>
      <c r="D201" s="21"/>
      <c r="E201" s="21"/>
      <c r="F201" s="21"/>
      <c r="G201" s="21"/>
      <c r="H201" s="21"/>
      <c r="I201" s="21"/>
      <c r="J201" s="21"/>
      <c r="K201" s="21"/>
      <c r="L201" s="21"/>
      <c r="M201" s="21"/>
      <c r="N201" s="25"/>
      <c r="O201" s="222"/>
      <c r="P201" s="22"/>
      <c r="Q201" s="22"/>
      <c r="R201" s="22"/>
      <c r="S201" s="22"/>
    </row>
    <row r="202" spans="1:20" x14ac:dyDescent="0.25">
      <c r="A202" s="25" t="s">
        <v>415</v>
      </c>
      <c r="B202" s="123"/>
      <c r="C202" s="21"/>
      <c r="D202" s="21"/>
      <c r="E202" s="21"/>
      <c r="F202" s="21"/>
      <c r="G202" s="21"/>
      <c r="H202" s="21"/>
      <c r="I202" s="21"/>
      <c r="J202" s="21"/>
      <c r="K202" s="21"/>
      <c r="L202" s="21"/>
      <c r="M202" s="21"/>
      <c r="N202" s="21"/>
      <c r="O202" s="222" t="s">
        <v>360</v>
      </c>
      <c r="P202" s="22"/>
      <c r="Q202" s="22"/>
      <c r="R202" s="22"/>
      <c r="S202" s="22"/>
    </row>
    <row r="203" spans="1:20" x14ac:dyDescent="0.25">
      <c r="A203" s="21" t="s">
        <v>371</v>
      </c>
      <c r="B203" s="123">
        <v>51818</v>
      </c>
      <c r="C203" s="21">
        <v>64209</v>
      </c>
      <c r="D203" s="21">
        <v>128347</v>
      </c>
      <c r="E203" s="21">
        <v>124755</v>
      </c>
      <c r="F203" s="21">
        <v>88849</v>
      </c>
      <c r="G203" s="21">
        <v>91475</v>
      </c>
      <c r="H203" s="21">
        <v>107393</v>
      </c>
      <c r="I203" s="21">
        <v>138232</v>
      </c>
      <c r="J203" s="21">
        <v>143996</v>
      </c>
      <c r="K203" s="21">
        <v>92218</v>
      </c>
      <c r="L203" s="21">
        <v>52543</v>
      </c>
      <c r="M203" s="21">
        <v>54755</v>
      </c>
      <c r="N203" s="25">
        <v>1138590</v>
      </c>
      <c r="O203" s="222" t="s">
        <v>377</v>
      </c>
      <c r="P203" s="22"/>
      <c r="Q203" s="22"/>
      <c r="R203" s="22"/>
      <c r="S203" s="22"/>
    </row>
    <row r="204" spans="1:20" x14ac:dyDescent="0.25">
      <c r="A204" s="21" t="s">
        <v>416</v>
      </c>
      <c r="B204" s="123">
        <v>117</v>
      </c>
      <c r="C204" s="21">
        <v>3655</v>
      </c>
      <c r="D204" s="21">
        <v>0</v>
      </c>
      <c r="E204" s="21">
        <v>16009</v>
      </c>
      <c r="F204" s="21">
        <v>24587</v>
      </c>
      <c r="G204" s="21">
        <v>16054</v>
      </c>
      <c r="H204" s="21">
        <v>20347</v>
      </c>
      <c r="I204" s="21">
        <v>26996</v>
      </c>
      <c r="J204" s="21">
        <v>35401</v>
      </c>
      <c r="K204" s="21">
        <v>30889</v>
      </c>
      <c r="L204" s="21">
        <v>6209</v>
      </c>
      <c r="M204" s="21">
        <v>4549</v>
      </c>
      <c r="N204" s="25">
        <v>184813</v>
      </c>
      <c r="O204" s="222" t="s">
        <v>417</v>
      </c>
      <c r="P204" s="22"/>
      <c r="Q204" s="22"/>
      <c r="R204" s="22"/>
      <c r="S204" s="22"/>
    </row>
    <row r="206" spans="1:20" x14ac:dyDescent="0.25">
      <c r="A206" s="30" t="s">
        <v>252</v>
      </c>
      <c r="B206" s="123"/>
      <c r="C206" s="21"/>
      <c r="D206" s="21"/>
      <c r="E206" s="21"/>
      <c r="F206" s="21"/>
      <c r="G206" s="21"/>
      <c r="H206" s="21"/>
      <c r="I206" s="21"/>
      <c r="J206" s="21"/>
      <c r="K206" s="21"/>
      <c r="L206" s="21"/>
      <c r="M206" s="21"/>
      <c r="N206" s="21"/>
      <c r="O206" s="475" t="s">
        <v>595</v>
      </c>
      <c r="P206" s="476"/>
      <c r="Q206" s="476"/>
      <c r="R206" s="476"/>
    </row>
    <row r="207" spans="1:20" x14ac:dyDescent="0.25">
      <c r="A207" s="25"/>
      <c r="B207" s="123"/>
      <c r="C207" s="21"/>
      <c r="D207" s="21"/>
      <c r="E207" s="21"/>
      <c r="F207" s="21"/>
      <c r="G207" s="21"/>
      <c r="H207" s="21"/>
      <c r="I207" s="21"/>
      <c r="J207" s="21"/>
      <c r="K207" s="21"/>
      <c r="L207" s="21"/>
      <c r="M207" s="21"/>
      <c r="N207" s="21"/>
      <c r="O207" s="198"/>
      <c r="P207" s="22"/>
      <c r="Q207" s="22"/>
      <c r="R207" s="22"/>
      <c r="S207" s="22"/>
    </row>
    <row r="208" spans="1:20" x14ac:dyDescent="0.25">
      <c r="A208" s="21"/>
      <c r="B208" s="123"/>
      <c r="C208" s="21"/>
      <c r="D208" s="21"/>
      <c r="E208" s="21"/>
      <c r="F208" s="21"/>
      <c r="G208" s="21"/>
      <c r="H208" s="21"/>
      <c r="I208" s="21"/>
      <c r="J208" s="21"/>
      <c r="K208" s="21"/>
      <c r="L208" s="21"/>
      <c r="M208" s="21"/>
      <c r="N208" s="21"/>
      <c r="O208" s="177"/>
      <c r="P208" s="22"/>
      <c r="Q208" s="22"/>
      <c r="R208" s="22"/>
      <c r="S208" s="22"/>
    </row>
    <row r="209" spans="1:19" x14ac:dyDescent="0.25">
      <c r="A209" s="22"/>
      <c r="B209" s="123"/>
      <c r="C209" s="21"/>
      <c r="D209" s="21"/>
      <c r="E209" s="21"/>
      <c r="F209" s="21"/>
      <c r="G209" s="21"/>
      <c r="H209" s="21"/>
      <c r="I209" s="21"/>
      <c r="J209" s="21"/>
      <c r="K209" s="21"/>
      <c r="L209" s="21"/>
      <c r="M209" s="21" t="s">
        <v>418</v>
      </c>
      <c r="N209" s="21"/>
      <c r="O209" s="177"/>
      <c r="P209" s="22"/>
      <c r="Q209" s="22"/>
      <c r="R209" s="22"/>
      <c r="S209" s="22"/>
    </row>
    <row r="210" spans="1:19" x14ac:dyDescent="0.25">
      <c r="A210" s="21"/>
      <c r="B210" s="123"/>
      <c r="C210" s="21"/>
      <c r="D210" s="21"/>
      <c r="E210" s="21"/>
      <c r="F210" s="21"/>
      <c r="G210" s="21"/>
      <c r="H210" s="21"/>
      <c r="I210" s="21"/>
      <c r="J210" s="21"/>
      <c r="K210" s="21"/>
      <c r="L210" s="21"/>
      <c r="M210" s="21"/>
      <c r="N210" s="21"/>
      <c r="O210" s="177"/>
      <c r="P210" s="22"/>
      <c r="Q210" s="22"/>
      <c r="R210" s="22"/>
      <c r="S210" s="22"/>
    </row>
    <row r="215" spans="1:19" x14ac:dyDescent="0.25">
      <c r="G215" s="31"/>
      <c r="H215" s="21"/>
      <c r="I215" s="21"/>
      <c r="J215" s="21"/>
      <c r="K215" s="21"/>
      <c r="L215" s="21"/>
      <c r="M215" s="21"/>
      <c r="N215" s="21"/>
      <c r="O215" s="198"/>
    </row>
    <row r="218" spans="1:19" x14ac:dyDescent="0.25">
      <c r="G218" s="21"/>
      <c r="H218" s="21"/>
      <c r="I218" s="21"/>
      <c r="J218" s="21"/>
      <c r="K218" s="21"/>
      <c r="L218" s="21"/>
      <c r="M218" s="21"/>
      <c r="N218" s="21"/>
      <c r="O218" s="177"/>
    </row>
    <row r="219" spans="1:19" x14ac:dyDescent="0.25">
      <c r="G219" s="21"/>
      <c r="H219" s="21"/>
      <c r="I219" s="21"/>
      <c r="J219" s="21"/>
      <c r="K219" s="21"/>
      <c r="L219" s="21"/>
      <c r="M219" s="21"/>
      <c r="N219" s="21"/>
      <c r="O219" s="177"/>
    </row>
    <row r="220" spans="1:19" x14ac:dyDescent="0.25">
      <c r="G220" s="21"/>
      <c r="H220" s="21"/>
      <c r="I220" s="21"/>
      <c r="J220" s="21"/>
      <c r="K220" s="21"/>
      <c r="L220" s="21"/>
      <c r="M220" s="21"/>
      <c r="N220" s="21"/>
      <c r="O220" s="177"/>
    </row>
    <row r="236" spans="1:1" x14ac:dyDescent="0.25">
      <c r="A236" s="25"/>
    </row>
    <row r="240" spans="1:1" x14ac:dyDescent="0.25">
      <c r="A240" s="25"/>
    </row>
    <row r="244" spans="1:1" x14ac:dyDescent="0.25">
      <c r="A244" s="25"/>
    </row>
    <row r="247" spans="1:1" x14ac:dyDescent="0.25">
      <c r="A247" s="25"/>
    </row>
    <row r="258" spans="1:1" x14ac:dyDescent="0.25">
      <c r="A258" s="25"/>
    </row>
    <row r="263" spans="1:1" x14ac:dyDescent="0.25">
      <c r="A263" s="25"/>
    </row>
    <row r="270" spans="1:1" x14ac:dyDescent="0.25">
      <c r="A270" s="25"/>
    </row>
    <row r="273" spans="1:1" x14ac:dyDescent="0.25">
      <c r="A273" s="25"/>
    </row>
    <row r="277" spans="1:1" x14ac:dyDescent="0.25">
      <c r="A277" s="25"/>
    </row>
    <row r="281" spans="1:1" x14ac:dyDescent="0.25">
      <c r="A281" s="25"/>
    </row>
    <row r="286" spans="1:1" x14ac:dyDescent="0.25">
      <c r="A286" s="25"/>
    </row>
    <row r="294" spans="1:1" x14ac:dyDescent="0.25">
      <c r="A294" s="25"/>
    </row>
    <row r="299" spans="1:1" x14ac:dyDescent="0.25">
      <c r="A299" s="25"/>
    </row>
    <row r="304" spans="1:1" x14ac:dyDescent="0.25">
      <c r="A304" s="25"/>
    </row>
    <row r="307" spans="1:1" x14ac:dyDescent="0.25">
      <c r="A307" s="25"/>
    </row>
    <row r="312" spans="1:1" x14ac:dyDescent="0.25">
      <c r="A312" s="25"/>
    </row>
    <row r="316" spans="1:1" x14ac:dyDescent="0.25">
      <c r="A316" s="25"/>
    </row>
    <row r="319" spans="1:1" x14ac:dyDescent="0.25">
      <c r="A319" s="25"/>
    </row>
    <row r="322" spans="1:1" x14ac:dyDescent="0.25">
      <c r="A322" s="25"/>
    </row>
    <row r="326" spans="1:1" x14ac:dyDescent="0.25">
      <c r="A326" s="25"/>
    </row>
    <row r="344" spans="1:1" x14ac:dyDescent="0.25">
      <c r="A344" s="25"/>
    </row>
    <row r="350" spans="1:1" x14ac:dyDescent="0.25">
      <c r="A350" s="25"/>
    </row>
    <row r="354" spans="1:1" x14ac:dyDescent="0.25">
      <c r="A354" s="25"/>
    </row>
    <row r="361" spans="1:1" x14ac:dyDescent="0.25">
      <c r="A361" s="25"/>
    </row>
    <row r="369" spans="1:1" x14ac:dyDescent="0.25">
      <c r="A369" s="25"/>
    </row>
    <row r="372" spans="1:1" x14ac:dyDescent="0.25">
      <c r="A372" s="25"/>
    </row>
    <row r="376" spans="1:1" x14ac:dyDescent="0.25">
      <c r="A376" s="25"/>
    </row>
    <row r="382" spans="1:1" x14ac:dyDescent="0.25">
      <c r="A382" s="25"/>
    </row>
    <row r="385" spans="1:1" x14ac:dyDescent="0.25">
      <c r="A385" s="25"/>
    </row>
    <row r="388" spans="1:1" x14ac:dyDescent="0.25">
      <c r="A388" s="25"/>
    </row>
    <row r="391" spans="1:1" x14ac:dyDescent="0.25">
      <c r="A391" s="25"/>
    </row>
    <row r="394" spans="1:1" x14ac:dyDescent="0.25">
      <c r="A394" s="25"/>
    </row>
    <row r="397" spans="1:1" x14ac:dyDescent="0.25">
      <c r="A397" s="25"/>
    </row>
    <row r="402" spans="1:1" x14ac:dyDescent="0.25">
      <c r="A402" s="25"/>
    </row>
    <row r="406" spans="1:1" x14ac:dyDescent="0.25">
      <c r="A406" s="25"/>
    </row>
    <row r="411" spans="1:1" x14ac:dyDescent="0.25">
      <c r="A411" s="25"/>
    </row>
    <row r="414" spans="1:1" x14ac:dyDescent="0.25">
      <c r="A414" s="25"/>
    </row>
    <row r="421" spans="1:1" x14ac:dyDescent="0.25">
      <c r="A421" s="25"/>
    </row>
    <row r="425" spans="1:1" x14ac:dyDescent="0.25">
      <c r="A425" s="25"/>
    </row>
    <row r="429" spans="1:1" x14ac:dyDescent="0.25">
      <c r="A429" s="25"/>
    </row>
    <row r="435" spans="1:1" x14ac:dyDescent="0.25">
      <c r="A435" s="25"/>
    </row>
  </sheetData>
  <mergeCells count="4">
    <mergeCell ref="C1:M1"/>
    <mergeCell ref="C2:M2"/>
    <mergeCell ref="O4:O5"/>
    <mergeCell ref="O206:R206"/>
  </mergeCells>
  <phoneticPr fontId="1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08"/>
  <sheetViews>
    <sheetView workbookViewId="0">
      <selection activeCell="B2" sqref="B2:N2"/>
    </sheetView>
  </sheetViews>
  <sheetFormatPr defaultColWidth="8.88671875" defaultRowHeight="10.199999999999999" x14ac:dyDescent="0.25"/>
  <cols>
    <col min="1" max="1" width="33.88671875" style="33" customWidth="1"/>
    <col min="2" max="2" width="10.88671875" style="33" customWidth="1"/>
    <col min="3" max="3" width="12.21875" style="33" customWidth="1"/>
    <col min="4" max="4" width="10.88671875" style="33" customWidth="1"/>
    <col min="5" max="5" width="9.88671875" style="33" customWidth="1"/>
    <col min="6" max="6" width="8.77734375" style="33" bestFit="1" customWidth="1"/>
    <col min="7" max="7" width="9.109375" style="33" customWidth="1"/>
    <col min="8" max="8" width="8.109375" style="33" customWidth="1"/>
    <col min="9" max="9" width="10" style="33" customWidth="1"/>
    <col min="10" max="10" width="11.77734375" style="33" customWidth="1"/>
    <col min="11" max="11" width="14.21875" style="33" customWidth="1"/>
    <col min="12" max="12" width="13" style="33" customWidth="1"/>
    <col min="13" max="13" width="10.21875" style="33" customWidth="1"/>
    <col min="14" max="14" width="9.21875" style="33" customWidth="1"/>
    <col min="15" max="15" width="42.77734375" style="33" customWidth="1"/>
    <col min="16" max="16384" width="8.88671875" style="33"/>
  </cols>
  <sheetData>
    <row r="2" spans="1:21" ht="13.8" x14ac:dyDescent="0.25">
      <c r="B2" s="490" t="s">
        <v>831</v>
      </c>
      <c r="C2" s="490"/>
      <c r="D2" s="490"/>
      <c r="E2" s="490"/>
      <c r="F2" s="490"/>
      <c r="G2" s="490"/>
      <c r="H2" s="490"/>
      <c r="I2" s="490"/>
      <c r="J2" s="490"/>
      <c r="K2" s="490"/>
      <c r="L2" s="490"/>
      <c r="M2" s="490"/>
      <c r="N2" s="490"/>
      <c r="O2" s="273"/>
      <c r="P2" s="273"/>
      <c r="Q2" s="273"/>
      <c r="R2" s="273"/>
      <c r="S2" s="273"/>
      <c r="T2" s="273"/>
      <c r="U2" s="273"/>
    </row>
    <row r="3" spans="1:21" ht="13.8" x14ac:dyDescent="0.25">
      <c r="A3" s="273"/>
      <c r="B3" s="490" t="s">
        <v>832</v>
      </c>
      <c r="C3" s="490"/>
      <c r="D3" s="490"/>
      <c r="E3" s="490"/>
      <c r="F3" s="490"/>
      <c r="G3" s="490"/>
      <c r="H3" s="490"/>
      <c r="I3" s="490"/>
      <c r="J3" s="490"/>
      <c r="K3" s="490"/>
      <c r="L3" s="490"/>
      <c r="M3" s="490"/>
      <c r="N3" s="490"/>
      <c r="O3" s="273"/>
    </row>
    <row r="4" spans="1:21" ht="14.4" thickBot="1" x14ac:dyDescent="0.3">
      <c r="A4" s="494"/>
      <c r="B4" s="494"/>
      <c r="C4" s="494"/>
      <c r="D4" s="494"/>
      <c r="E4" s="494"/>
      <c r="F4" s="494"/>
      <c r="G4" s="494"/>
      <c r="H4" s="494"/>
      <c r="I4" s="494"/>
      <c r="J4" s="494"/>
      <c r="K4" s="494"/>
      <c r="L4" s="494"/>
      <c r="M4" s="494"/>
      <c r="N4" s="494"/>
      <c r="O4" s="494"/>
    </row>
    <row r="5" spans="1:21" s="288" customFormat="1" ht="15.6" x14ac:dyDescent="0.25">
      <c r="A5" s="287"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5" t="s">
        <v>40</v>
      </c>
    </row>
    <row r="6" spans="1:21" s="291" customFormat="1" ht="13.95" customHeight="1" thickBot="1" x14ac:dyDescent="0.3">
      <c r="A6" s="289"/>
      <c r="B6" s="290" t="s">
        <v>432</v>
      </c>
      <c r="C6" s="290" t="s">
        <v>433</v>
      </c>
      <c r="D6" s="290" t="s">
        <v>434</v>
      </c>
      <c r="E6" s="290" t="s">
        <v>435</v>
      </c>
      <c r="F6" s="290" t="s">
        <v>436</v>
      </c>
      <c r="G6" s="290" t="s">
        <v>437</v>
      </c>
      <c r="H6" s="290" t="s">
        <v>438</v>
      </c>
      <c r="I6" s="290" t="s">
        <v>439</v>
      </c>
      <c r="J6" s="290" t="s">
        <v>440</v>
      </c>
      <c r="K6" s="290" t="s">
        <v>942</v>
      </c>
      <c r="L6" s="290" t="s">
        <v>441</v>
      </c>
      <c r="M6" s="290" t="s">
        <v>442</v>
      </c>
      <c r="N6" s="290" t="s">
        <v>443</v>
      </c>
      <c r="O6" s="486"/>
    </row>
    <row r="7" spans="1:21" s="39" customFormat="1" ht="13.2" x14ac:dyDescent="0.25">
      <c r="A7" s="36" t="s">
        <v>370</v>
      </c>
      <c r="B7" s="38">
        <v>62452</v>
      </c>
      <c r="C7" s="38">
        <v>83173</v>
      </c>
      <c r="D7" s="38">
        <v>141434</v>
      </c>
      <c r="E7" s="38">
        <v>220083</v>
      </c>
      <c r="F7" s="38">
        <v>304597</v>
      </c>
      <c r="G7" s="38">
        <v>290834</v>
      </c>
      <c r="H7" s="38">
        <v>332297</v>
      </c>
      <c r="I7" s="38">
        <v>389882</v>
      </c>
      <c r="J7" s="38">
        <v>360825</v>
      </c>
      <c r="K7" s="38">
        <v>289861</v>
      </c>
      <c r="L7" s="38">
        <v>123692</v>
      </c>
      <c r="M7" s="38">
        <v>92998</v>
      </c>
      <c r="N7" s="38">
        <v>2692128</v>
      </c>
      <c r="O7" s="45" t="s">
        <v>414</v>
      </c>
    </row>
    <row r="8" spans="1:21" s="39" customFormat="1" ht="13.2" x14ac:dyDescent="0.25">
      <c r="A8" s="46"/>
      <c r="B8" s="38"/>
      <c r="C8" s="38"/>
      <c r="D8" s="38"/>
      <c r="E8" s="38"/>
      <c r="F8" s="38"/>
      <c r="G8" s="38"/>
      <c r="H8" s="38"/>
      <c r="I8" s="38"/>
      <c r="J8" s="38"/>
      <c r="K8" s="38"/>
      <c r="L8" s="38"/>
      <c r="M8" s="38"/>
      <c r="N8" s="38"/>
      <c r="O8" s="47"/>
    </row>
    <row r="9" spans="1:21" s="39" customFormat="1" ht="13.2" x14ac:dyDescent="0.25">
      <c r="A9" s="36" t="s">
        <v>2</v>
      </c>
      <c r="B9" s="37">
        <v>152</v>
      </c>
      <c r="C9" s="37">
        <v>351</v>
      </c>
      <c r="D9" s="37">
        <v>227</v>
      </c>
      <c r="E9" s="37">
        <v>410</v>
      </c>
      <c r="F9" s="38">
        <v>1087</v>
      </c>
      <c r="G9" s="37">
        <v>723</v>
      </c>
      <c r="H9" s="37">
        <v>731</v>
      </c>
      <c r="I9" s="37">
        <v>797</v>
      </c>
      <c r="J9" s="37">
        <v>760</v>
      </c>
      <c r="K9" s="37">
        <v>553</v>
      </c>
      <c r="L9" s="37">
        <v>302</v>
      </c>
      <c r="M9" s="37">
        <v>288</v>
      </c>
      <c r="N9" s="38">
        <v>6381</v>
      </c>
      <c r="O9" s="36" t="s">
        <v>41</v>
      </c>
    </row>
    <row r="10" spans="1:21" s="39" customFormat="1" ht="13.2" x14ac:dyDescent="0.25">
      <c r="A10" s="35" t="s">
        <v>3</v>
      </c>
      <c r="B10" s="40">
        <v>152</v>
      </c>
      <c r="C10" s="40">
        <v>351</v>
      </c>
      <c r="D10" s="40">
        <v>227</v>
      </c>
      <c r="E10" s="40">
        <v>410</v>
      </c>
      <c r="F10" s="41">
        <v>1087</v>
      </c>
      <c r="G10" s="40">
        <v>723</v>
      </c>
      <c r="H10" s="40">
        <v>731</v>
      </c>
      <c r="I10" s="40">
        <v>797</v>
      </c>
      <c r="J10" s="40">
        <v>760</v>
      </c>
      <c r="K10" s="40">
        <v>553</v>
      </c>
      <c r="L10" s="40">
        <v>302</v>
      </c>
      <c r="M10" s="40">
        <v>288</v>
      </c>
      <c r="N10" s="41">
        <v>6381</v>
      </c>
      <c r="O10" s="35" t="s">
        <v>42</v>
      </c>
    </row>
    <row r="11" spans="1:21" s="39" customFormat="1" ht="13.2" x14ac:dyDescent="0.25">
      <c r="A11" s="35" t="s">
        <v>4</v>
      </c>
      <c r="B11" s="40">
        <v>0</v>
      </c>
      <c r="C11" s="40">
        <v>0</v>
      </c>
      <c r="D11" s="40">
        <v>0</v>
      </c>
      <c r="E11" s="40">
        <v>0</v>
      </c>
      <c r="F11" s="40">
        <v>0</v>
      </c>
      <c r="G11" s="40">
        <v>0</v>
      </c>
      <c r="H11" s="40">
        <v>0</v>
      </c>
      <c r="I11" s="40">
        <v>0</v>
      </c>
      <c r="J11" s="40">
        <v>0</v>
      </c>
      <c r="K11" s="40">
        <v>0</v>
      </c>
      <c r="L11" s="40">
        <v>0</v>
      </c>
      <c r="M11" s="40">
        <v>0</v>
      </c>
      <c r="N11" s="40">
        <v>0</v>
      </c>
      <c r="O11" s="35" t="s">
        <v>43</v>
      </c>
    </row>
    <row r="12" spans="1:21" s="39" customFormat="1" ht="13.2" x14ac:dyDescent="0.25">
      <c r="A12" s="36" t="s">
        <v>5</v>
      </c>
      <c r="B12" s="37">
        <v>96</v>
      </c>
      <c r="C12" s="37">
        <v>220</v>
      </c>
      <c r="D12" s="37">
        <v>608</v>
      </c>
      <c r="E12" s="37">
        <v>265</v>
      </c>
      <c r="F12" s="37">
        <v>327</v>
      </c>
      <c r="G12" s="37">
        <v>499</v>
      </c>
      <c r="H12" s="37">
        <v>260</v>
      </c>
      <c r="I12" s="37">
        <v>269</v>
      </c>
      <c r="J12" s="37">
        <v>157</v>
      </c>
      <c r="K12" s="37">
        <v>292</v>
      </c>
      <c r="L12" s="37">
        <v>106</v>
      </c>
      <c r="M12" s="37">
        <v>100</v>
      </c>
      <c r="N12" s="38">
        <v>3199</v>
      </c>
      <c r="O12" s="36" t="s">
        <v>44</v>
      </c>
    </row>
    <row r="13" spans="1:21" s="39" customFormat="1" ht="13.2" x14ac:dyDescent="0.25">
      <c r="A13" s="35" t="s">
        <v>444</v>
      </c>
      <c r="B13" s="40">
        <v>60</v>
      </c>
      <c r="C13" s="40">
        <v>108</v>
      </c>
      <c r="D13" s="40">
        <v>468</v>
      </c>
      <c r="E13" s="40">
        <v>144</v>
      </c>
      <c r="F13" s="40">
        <v>112</v>
      </c>
      <c r="G13" s="40">
        <v>379</v>
      </c>
      <c r="H13" s="40">
        <v>131</v>
      </c>
      <c r="I13" s="40">
        <v>200</v>
      </c>
      <c r="J13" s="40">
        <v>78</v>
      </c>
      <c r="K13" s="40">
        <v>243</v>
      </c>
      <c r="L13" s="40">
        <v>60</v>
      </c>
      <c r="M13" s="40">
        <v>11</v>
      </c>
      <c r="N13" s="41">
        <v>1994</v>
      </c>
      <c r="O13" s="35" t="s">
        <v>320</v>
      </c>
    </row>
    <row r="14" spans="1:21" s="39" customFormat="1" ht="13.2" x14ac:dyDescent="0.25">
      <c r="A14" s="35" t="s">
        <v>456</v>
      </c>
      <c r="B14" s="40">
        <v>36</v>
      </c>
      <c r="C14" s="40">
        <v>112</v>
      </c>
      <c r="D14" s="40">
        <v>140</v>
      </c>
      <c r="E14" s="40">
        <v>121</v>
      </c>
      <c r="F14" s="40">
        <v>215</v>
      </c>
      <c r="G14" s="40">
        <v>120</v>
      </c>
      <c r="H14" s="40">
        <v>129</v>
      </c>
      <c r="I14" s="40">
        <v>69</v>
      </c>
      <c r="J14" s="40">
        <v>79</v>
      </c>
      <c r="K14" s="40">
        <v>49</v>
      </c>
      <c r="L14" s="40">
        <v>46</v>
      </c>
      <c r="M14" s="40">
        <v>89</v>
      </c>
      <c r="N14" s="41">
        <v>1205</v>
      </c>
      <c r="O14" s="35" t="s">
        <v>46</v>
      </c>
    </row>
    <row r="15" spans="1:21" s="39" customFormat="1" ht="13.2" x14ac:dyDescent="0.25">
      <c r="A15" s="36" t="s">
        <v>8</v>
      </c>
      <c r="B15" s="37">
        <v>101</v>
      </c>
      <c r="C15" s="37">
        <v>68</v>
      </c>
      <c r="D15" s="37">
        <v>114</v>
      </c>
      <c r="E15" s="37">
        <v>270</v>
      </c>
      <c r="F15" s="37">
        <v>700</v>
      </c>
      <c r="G15" s="37">
        <v>484</v>
      </c>
      <c r="H15" s="37">
        <v>456</v>
      </c>
      <c r="I15" s="37">
        <v>196</v>
      </c>
      <c r="J15" s="37">
        <v>0</v>
      </c>
      <c r="K15" s="37">
        <v>0</v>
      </c>
      <c r="L15" s="37">
        <v>0</v>
      </c>
      <c r="M15" s="37">
        <v>0</v>
      </c>
      <c r="N15" s="38">
        <v>2389</v>
      </c>
      <c r="O15" s="36" t="s">
        <v>47</v>
      </c>
    </row>
    <row r="16" spans="1:21" s="39" customFormat="1" ht="13.2" x14ac:dyDescent="0.25">
      <c r="A16" s="35" t="s">
        <v>9</v>
      </c>
      <c r="B16" s="40">
        <v>101</v>
      </c>
      <c r="C16" s="40">
        <v>68</v>
      </c>
      <c r="D16" s="40">
        <v>114</v>
      </c>
      <c r="E16" s="40">
        <v>270</v>
      </c>
      <c r="F16" s="40">
        <v>700</v>
      </c>
      <c r="G16" s="40">
        <v>484</v>
      </c>
      <c r="H16" s="40">
        <v>456</v>
      </c>
      <c r="I16" s="40">
        <v>196</v>
      </c>
      <c r="J16" s="40">
        <v>0</v>
      </c>
      <c r="K16" s="40">
        <v>0</v>
      </c>
      <c r="L16" s="40">
        <v>0</v>
      </c>
      <c r="M16" s="40">
        <v>0</v>
      </c>
      <c r="N16" s="41">
        <v>2389</v>
      </c>
      <c r="O16" s="35" t="s">
        <v>48</v>
      </c>
    </row>
    <row r="17" spans="1:15" s="39" customFormat="1" ht="13.2" x14ac:dyDescent="0.25">
      <c r="A17" s="36" t="s">
        <v>10</v>
      </c>
      <c r="B17" s="38">
        <v>33020</v>
      </c>
      <c r="C17" s="38">
        <v>49415</v>
      </c>
      <c r="D17" s="38">
        <v>52655</v>
      </c>
      <c r="E17" s="38">
        <v>72676</v>
      </c>
      <c r="F17" s="38">
        <v>86237</v>
      </c>
      <c r="G17" s="38">
        <v>78588</v>
      </c>
      <c r="H17" s="38">
        <v>73701</v>
      </c>
      <c r="I17" s="38">
        <v>76078</v>
      </c>
      <c r="J17" s="38">
        <v>89247</v>
      </c>
      <c r="K17" s="38">
        <v>93494</v>
      </c>
      <c r="L17" s="38">
        <v>70873</v>
      </c>
      <c r="M17" s="38">
        <v>63417</v>
      </c>
      <c r="N17" s="38">
        <v>839401</v>
      </c>
      <c r="O17" s="36" t="s">
        <v>49</v>
      </c>
    </row>
    <row r="18" spans="1:15" s="39" customFormat="1" ht="13.2" x14ac:dyDescent="0.25">
      <c r="A18" s="35" t="s">
        <v>311</v>
      </c>
      <c r="B18" s="41">
        <v>2769</v>
      </c>
      <c r="C18" s="41">
        <v>2839</v>
      </c>
      <c r="D18" s="41">
        <v>4053</v>
      </c>
      <c r="E18" s="41">
        <v>4033</v>
      </c>
      <c r="F18" s="41">
        <v>5645</v>
      </c>
      <c r="G18" s="41">
        <v>5501</v>
      </c>
      <c r="H18" s="41">
        <v>4942</v>
      </c>
      <c r="I18" s="41">
        <v>4890</v>
      </c>
      <c r="J18" s="41">
        <v>7014</v>
      </c>
      <c r="K18" s="41">
        <v>6603</v>
      </c>
      <c r="L18" s="41">
        <v>4584</v>
      </c>
      <c r="M18" s="41">
        <v>3737</v>
      </c>
      <c r="N18" s="41">
        <v>56610</v>
      </c>
      <c r="O18" s="35" t="s">
        <v>263</v>
      </c>
    </row>
    <row r="19" spans="1:15" s="39" customFormat="1" ht="13.2" x14ac:dyDescent="0.25">
      <c r="A19" s="35" t="s">
        <v>12</v>
      </c>
      <c r="B19" s="41">
        <v>10196</v>
      </c>
      <c r="C19" s="41">
        <v>11101</v>
      </c>
      <c r="D19" s="41">
        <v>20068</v>
      </c>
      <c r="E19" s="41">
        <v>25070</v>
      </c>
      <c r="F19" s="41">
        <v>37198</v>
      </c>
      <c r="G19" s="41">
        <v>37141</v>
      </c>
      <c r="H19" s="41">
        <v>44063</v>
      </c>
      <c r="I19" s="41">
        <v>50232</v>
      </c>
      <c r="J19" s="41">
        <v>55567</v>
      </c>
      <c r="K19" s="41">
        <v>45460</v>
      </c>
      <c r="L19" s="41">
        <v>16297</v>
      </c>
      <c r="M19" s="41">
        <v>10473</v>
      </c>
      <c r="N19" s="41">
        <v>362866</v>
      </c>
      <c r="O19" s="35" t="s">
        <v>51</v>
      </c>
    </row>
    <row r="20" spans="1:15" s="39" customFormat="1" ht="13.2" x14ac:dyDescent="0.25">
      <c r="A20" s="35" t="s">
        <v>445</v>
      </c>
      <c r="B20" s="40">
        <v>458</v>
      </c>
      <c r="C20" s="40">
        <v>510</v>
      </c>
      <c r="D20" s="40">
        <v>623</v>
      </c>
      <c r="E20" s="40">
        <v>728</v>
      </c>
      <c r="F20" s="41">
        <v>1011</v>
      </c>
      <c r="G20" s="40">
        <v>807</v>
      </c>
      <c r="H20" s="40">
        <v>788</v>
      </c>
      <c r="I20" s="40">
        <v>743</v>
      </c>
      <c r="J20" s="40">
        <v>861</v>
      </c>
      <c r="K20" s="40">
        <v>801</v>
      </c>
      <c r="L20" s="40">
        <v>530</v>
      </c>
      <c r="M20" s="40">
        <v>579</v>
      </c>
      <c r="N20" s="41">
        <v>8439</v>
      </c>
      <c r="O20" s="35" t="s">
        <v>52</v>
      </c>
    </row>
    <row r="21" spans="1:15" s="39" customFormat="1" ht="13.2" x14ac:dyDescent="0.25">
      <c r="A21" s="35" t="s">
        <v>14</v>
      </c>
      <c r="B21" s="40">
        <v>229</v>
      </c>
      <c r="C21" s="40">
        <v>472</v>
      </c>
      <c r="D21" s="40">
        <v>669</v>
      </c>
      <c r="E21" s="40">
        <v>375</v>
      </c>
      <c r="F21" s="40">
        <v>156</v>
      </c>
      <c r="G21" s="40">
        <v>80</v>
      </c>
      <c r="H21" s="40">
        <v>87</v>
      </c>
      <c r="I21" s="40">
        <v>42</v>
      </c>
      <c r="J21" s="40">
        <v>103</v>
      </c>
      <c r="K21" s="40">
        <v>159</v>
      </c>
      <c r="L21" s="40">
        <v>428</v>
      </c>
      <c r="M21" s="40">
        <v>452</v>
      </c>
      <c r="N21" s="41">
        <v>3252</v>
      </c>
      <c r="O21" s="35" t="s">
        <v>364</v>
      </c>
    </row>
    <row r="22" spans="1:15" s="39" customFormat="1" ht="13.2" x14ac:dyDescent="0.25">
      <c r="A22" s="35" t="s">
        <v>15</v>
      </c>
      <c r="B22" s="40">
        <v>0</v>
      </c>
      <c r="C22" s="40">
        <v>0</v>
      </c>
      <c r="D22" s="40">
        <v>0</v>
      </c>
      <c r="E22" s="40">
        <v>0</v>
      </c>
      <c r="F22" s="40">
        <v>0</v>
      </c>
      <c r="G22" s="40">
        <v>0</v>
      </c>
      <c r="H22" s="40">
        <v>0</v>
      </c>
      <c r="I22" s="40">
        <v>0</v>
      </c>
      <c r="J22" s="40">
        <v>0</v>
      </c>
      <c r="K22" s="40">
        <v>0</v>
      </c>
      <c r="L22" s="40">
        <v>0</v>
      </c>
      <c r="M22" s="40">
        <v>0</v>
      </c>
      <c r="N22" s="40">
        <v>0</v>
      </c>
      <c r="O22" s="35" t="s">
        <v>54</v>
      </c>
    </row>
    <row r="23" spans="1:15" s="39" customFormat="1" ht="13.2" x14ac:dyDescent="0.25">
      <c r="A23" s="35" t="s">
        <v>314</v>
      </c>
      <c r="B23" s="40">
        <v>41</v>
      </c>
      <c r="C23" s="40">
        <v>47</v>
      </c>
      <c r="D23" s="40">
        <v>69</v>
      </c>
      <c r="E23" s="40">
        <v>134</v>
      </c>
      <c r="F23" s="40">
        <v>58</v>
      </c>
      <c r="G23" s="40">
        <v>39</v>
      </c>
      <c r="H23" s="40">
        <v>62</v>
      </c>
      <c r="I23" s="40">
        <v>84</v>
      </c>
      <c r="J23" s="40">
        <v>78</v>
      </c>
      <c r="K23" s="40">
        <v>106</v>
      </c>
      <c r="L23" s="40">
        <v>154</v>
      </c>
      <c r="M23" s="40">
        <v>26</v>
      </c>
      <c r="N23" s="40">
        <v>898</v>
      </c>
      <c r="O23" s="35" t="s">
        <v>322</v>
      </c>
    </row>
    <row r="24" spans="1:15" s="39" customFormat="1" ht="13.2" x14ac:dyDescent="0.25">
      <c r="A24" s="35" t="s">
        <v>390</v>
      </c>
      <c r="B24" s="40">
        <v>52</v>
      </c>
      <c r="C24" s="40">
        <v>138</v>
      </c>
      <c r="D24" s="40">
        <v>138</v>
      </c>
      <c r="E24" s="40">
        <v>262</v>
      </c>
      <c r="F24" s="40">
        <v>66</v>
      </c>
      <c r="G24" s="40">
        <v>75</v>
      </c>
      <c r="H24" s="40">
        <v>91</v>
      </c>
      <c r="I24" s="40">
        <v>64</v>
      </c>
      <c r="J24" s="40">
        <v>51</v>
      </c>
      <c r="K24" s="40">
        <v>202</v>
      </c>
      <c r="L24" s="40">
        <v>160</v>
      </c>
      <c r="M24" s="40">
        <v>93</v>
      </c>
      <c r="N24" s="41">
        <v>1392</v>
      </c>
      <c r="O24" s="35" t="s">
        <v>825</v>
      </c>
    </row>
    <row r="25" spans="1:15" s="39" customFormat="1" ht="13.2" x14ac:dyDescent="0.25">
      <c r="A25" s="35" t="s">
        <v>16</v>
      </c>
      <c r="B25" s="40">
        <v>0</v>
      </c>
      <c r="C25" s="40">
        <v>0</v>
      </c>
      <c r="D25" s="40">
        <v>0</v>
      </c>
      <c r="E25" s="40">
        <v>0</v>
      </c>
      <c r="F25" s="40">
        <v>0</v>
      </c>
      <c r="G25" s="40">
        <v>0</v>
      </c>
      <c r="H25" s="40">
        <v>0</v>
      </c>
      <c r="I25" s="40">
        <v>0</v>
      </c>
      <c r="J25" s="40">
        <v>0</v>
      </c>
      <c r="K25" s="40">
        <v>0</v>
      </c>
      <c r="L25" s="40">
        <v>0</v>
      </c>
      <c r="M25" s="40">
        <v>0</v>
      </c>
      <c r="N25" s="40">
        <v>0</v>
      </c>
      <c r="O25" s="35" t="s">
        <v>55</v>
      </c>
    </row>
    <row r="26" spans="1:15" s="39" customFormat="1" ht="13.2" x14ac:dyDescent="0.25">
      <c r="A26" s="35" t="s">
        <v>17</v>
      </c>
      <c r="B26" s="41">
        <v>1111</v>
      </c>
      <c r="C26" s="40">
        <v>797</v>
      </c>
      <c r="D26" s="41">
        <v>2497</v>
      </c>
      <c r="E26" s="41">
        <v>3595</v>
      </c>
      <c r="F26" s="41">
        <v>2905</v>
      </c>
      <c r="G26" s="41">
        <v>2046</v>
      </c>
      <c r="H26" s="40">
        <v>962</v>
      </c>
      <c r="I26" s="40">
        <v>911</v>
      </c>
      <c r="J26" s="41">
        <v>1802</v>
      </c>
      <c r="K26" s="41">
        <v>3474</v>
      </c>
      <c r="L26" s="41">
        <v>1238</v>
      </c>
      <c r="M26" s="40">
        <v>802</v>
      </c>
      <c r="N26" s="41">
        <v>22140</v>
      </c>
      <c r="O26" s="35" t="s">
        <v>56</v>
      </c>
    </row>
    <row r="27" spans="1:15" s="39" customFormat="1" ht="13.2" x14ac:dyDescent="0.25">
      <c r="A27" s="35" t="s">
        <v>392</v>
      </c>
      <c r="B27" s="40">
        <v>0</v>
      </c>
      <c r="C27" s="40">
        <v>14</v>
      </c>
      <c r="D27" s="40">
        <v>163</v>
      </c>
      <c r="E27" s="40">
        <v>414</v>
      </c>
      <c r="F27" s="40">
        <v>518</v>
      </c>
      <c r="G27" s="40">
        <v>542</v>
      </c>
      <c r="H27" s="40">
        <v>209</v>
      </c>
      <c r="I27" s="40">
        <v>320</v>
      </c>
      <c r="J27" s="40">
        <v>365</v>
      </c>
      <c r="K27" s="40">
        <v>294</v>
      </c>
      <c r="L27" s="40">
        <v>152</v>
      </c>
      <c r="M27" s="40">
        <v>37</v>
      </c>
      <c r="N27" s="41">
        <v>3028</v>
      </c>
      <c r="O27" s="35" t="s">
        <v>830</v>
      </c>
    </row>
    <row r="28" spans="1:15" s="39" customFormat="1" ht="13.2" x14ac:dyDescent="0.25">
      <c r="A28" s="35" t="s">
        <v>315</v>
      </c>
      <c r="B28" s="40">
        <v>465</v>
      </c>
      <c r="C28" s="40">
        <v>407</v>
      </c>
      <c r="D28" s="40">
        <v>579</v>
      </c>
      <c r="E28" s="40">
        <v>543</v>
      </c>
      <c r="F28" s="40">
        <v>713</v>
      </c>
      <c r="G28" s="40">
        <v>558</v>
      </c>
      <c r="H28" s="40">
        <v>610</v>
      </c>
      <c r="I28" s="40">
        <v>634</v>
      </c>
      <c r="J28" s="41">
        <v>1573</v>
      </c>
      <c r="K28" s="40">
        <v>674</v>
      </c>
      <c r="L28" s="40">
        <v>438</v>
      </c>
      <c r="M28" s="40">
        <v>513</v>
      </c>
      <c r="N28" s="41">
        <v>7707</v>
      </c>
      <c r="O28" s="35" t="s">
        <v>57</v>
      </c>
    </row>
    <row r="29" spans="1:15" s="39" customFormat="1" ht="13.2" x14ac:dyDescent="0.25">
      <c r="A29" s="35" t="s">
        <v>19</v>
      </c>
      <c r="B29" s="40">
        <v>0</v>
      </c>
      <c r="C29" s="40">
        <v>0</v>
      </c>
      <c r="D29" s="40">
        <v>0</v>
      </c>
      <c r="E29" s="40">
        <v>0</v>
      </c>
      <c r="F29" s="40">
        <v>0</v>
      </c>
      <c r="G29" s="40">
        <v>0</v>
      </c>
      <c r="H29" s="40">
        <v>0</v>
      </c>
      <c r="I29" s="40">
        <v>0</v>
      </c>
      <c r="J29" s="40">
        <v>0</v>
      </c>
      <c r="K29" s="40">
        <v>0</v>
      </c>
      <c r="L29" s="40">
        <v>0</v>
      </c>
      <c r="M29" s="40">
        <v>0</v>
      </c>
      <c r="N29" s="40">
        <v>0</v>
      </c>
      <c r="O29" s="35" t="s">
        <v>58</v>
      </c>
    </row>
    <row r="30" spans="1:15" s="39" customFormat="1" ht="13.2" x14ac:dyDescent="0.25">
      <c r="A30" s="35" t="s">
        <v>20</v>
      </c>
      <c r="B30" s="40">
        <v>18</v>
      </c>
      <c r="C30" s="40">
        <v>17</v>
      </c>
      <c r="D30" s="40">
        <v>270</v>
      </c>
      <c r="E30" s="40">
        <v>868</v>
      </c>
      <c r="F30" s="40">
        <v>737</v>
      </c>
      <c r="G30" s="40">
        <v>773</v>
      </c>
      <c r="H30" s="40">
        <v>888</v>
      </c>
      <c r="I30" s="41">
        <v>1403</v>
      </c>
      <c r="J30" s="40">
        <v>739</v>
      </c>
      <c r="K30" s="40">
        <v>803</v>
      </c>
      <c r="L30" s="40">
        <v>193</v>
      </c>
      <c r="M30" s="40">
        <v>21</v>
      </c>
      <c r="N30" s="41">
        <v>6730</v>
      </c>
      <c r="O30" s="35" t="s">
        <v>59</v>
      </c>
    </row>
    <row r="31" spans="1:15" s="39" customFormat="1" ht="13.2" x14ac:dyDescent="0.25">
      <c r="A31" s="35" t="s">
        <v>313</v>
      </c>
      <c r="B31" s="40">
        <v>9</v>
      </c>
      <c r="C31" s="40">
        <v>53</v>
      </c>
      <c r="D31" s="40">
        <v>37</v>
      </c>
      <c r="E31" s="40">
        <v>48</v>
      </c>
      <c r="F31" s="40">
        <v>236</v>
      </c>
      <c r="G31" s="40">
        <v>345</v>
      </c>
      <c r="H31" s="40">
        <v>454</v>
      </c>
      <c r="I31" s="40">
        <v>353</v>
      </c>
      <c r="J31" s="40">
        <v>320</v>
      </c>
      <c r="K31" s="40">
        <v>33</v>
      </c>
      <c r="L31" s="40">
        <v>11</v>
      </c>
      <c r="M31" s="40">
        <v>0</v>
      </c>
      <c r="N31" s="41">
        <v>1899</v>
      </c>
      <c r="O31" s="35" t="s">
        <v>321</v>
      </c>
    </row>
    <row r="32" spans="1:15" s="39" customFormat="1" ht="13.2" x14ac:dyDescent="0.25">
      <c r="A32" s="35" t="s">
        <v>317</v>
      </c>
      <c r="B32" s="40">
        <v>756</v>
      </c>
      <c r="C32" s="40">
        <v>665</v>
      </c>
      <c r="D32" s="40">
        <v>797</v>
      </c>
      <c r="E32" s="40">
        <v>663</v>
      </c>
      <c r="F32" s="40">
        <v>584</v>
      </c>
      <c r="G32" s="40">
        <v>561</v>
      </c>
      <c r="H32" s="40">
        <v>571</v>
      </c>
      <c r="I32" s="40">
        <v>579</v>
      </c>
      <c r="J32" s="40">
        <v>724</v>
      </c>
      <c r="K32" s="40">
        <v>793</v>
      </c>
      <c r="L32" s="40">
        <v>485</v>
      </c>
      <c r="M32" s="40">
        <v>396</v>
      </c>
      <c r="N32" s="41">
        <v>7574</v>
      </c>
      <c r="O32" s="35" t="s">
        <v>60</v>
      </c>
    </row>
    <row r="33" spans="1:15" s="39" customFormat="1" ht="13.2" x14ac:dyDescent="0.25">
      <c r="A33" s="35" t="s">
        <v>22</v>
      </c>
      <c r="B33" s="41">
        <v>1064</v>
      </c>
      <c r="C33" s="41">
        <v>1239</v>
      </c>
      <c r="D33" s="41">
        <v>1644</v>
      </c>
      <c r="E33" s="41">
        <v>1049</v>
      </c>
      <c r="F33" s="41">
        <v>1111</v>
      </c>
      <c r="G33" s="41">
        <v>1261</v>
      </c>
      <c r="H33" s="41">
        <v>1593</v>
      </c>
      <c r="I33" s="41">
        <v>1643</v>
      </c>
      <c r="J33" s="41">
        <v>1604</v>
      </c>
      <c r="K33" s="41">
        <v>1720</v>
      </c>
      <c r="L33" s="41">
        <v>1433</v>
      </c>
      <c r="M33" s="41">
        <v>1391</v>
      </c>
      <c r="N33" s="41">
        <v>16752</v>
      </c>
      <c r="O33" s="35" t="s">
        <v>61</v>
      </c>
    </row>
    <row r="34" spans="1:15" s="162" customFormat="1" ht="26.4" x14ac:dyDescent="0.25">
      <c r="A34" s="159" t="s">
        <v>363</v>
      </c>
      <c r="B34" s="163"/>
      <c r="C34" s="161">
        <v>15291</v>
      </c>
      <c r="D34" s="161">
        <v>3635</v>
      </c>
      <c r="E34" s="161">
        <v>15268</v>
      </c>
      <c r="F34" s="161">
        <v>20771</v>
      </c>
      <c r="G34" s="161">
        <v>16620</v>
      </c>
      <c r="H34" s="161">
        <v>8694</v>
      </c>
      <c r="I34" s="161">
        <v>4429</v>
      </c>
      <c r="J34" s="161">
        <v>3729</v>
      </c>
      <c r="K34" s="161">
        <v>4758</v>
      </c>
      <c r="L34" s="161">
        <v>23918</v>
      </c>
      <c r="M34" s="161">
        <v>26381</v>
      </c>
      <c r="N34" s="161">
        <v>143494</v>
      </c>
      <c r="O34" s="158" t="s">
        <v>300</v>
      </c>
    </row>
    <row r="35" spans="1:15" s="39" customFormat="1" ht="13.2" x14ac:dyDescent="0.25">
      <c r="A35" s="35" t="s">
        <v>23</v>
      </c>
      <c r="B35" s="41">
        <v>15852</v>
      </c>
      <c r="C35" s="41">
        <v>15825</v>
      </c>
      <c r="D35" s="41">
        <v>17413</v>
      </c>
      <c r="E35" s="41">
        <v>19626</v>
      </c>
      <c r="F35" s="41">
        <v>14528</v>
      </c>
      <c r="G35" s="41">
        <v>12239</v>
      </c>
      <c r="H35" s="41">
        <v>9687</v>
      </c>
      <c r="I35" s="41">
        <v>9751</v>
      </c>
      <c r="J35" s="41">
        <v>14717</v>
      </c>
      <c r="K35" s="41">
        <v>27614</v>
      </c>
      <c r="L35" s="41">
        <v>20852</v>
      </c>
      <c r="M35" s="41">
        <v>18516</v>
      </c>
      <c r="N35" s="41">
        <v>196620</v>
      </c>
      <c r="O35" s="35" t="s">
        <v>62</v>
      </c>
    </row>
    <row r="36" spans="1:15" s="39" customFormat="1" ht="13.2" x14ac:dyDescent="0.25">
      <c r="A36" s="36" t="s">
        <v>25</v>
      </c>
      <c r="B36" s="37">
        <v>58</v>
      </c>
      <c r="C36" s="37">
        <v>172</v>
      </c>
      <c r="D36" s="37">
        <v>82</v>
      </c>
      <c r="E36" s="37">
        <v>413</v>
      </c>
      <c r="F36" s="37">
        <v>149</v>
      </c>
      <c r="G36" s="37">
        <v>82</v>
      </c>
      <c r="H36" s="37">
        <v>107</v>
      </c>
      <c r="I36" s="37">
        <v>155</v>
      </c>
      <c r="J36" s="37">
        <v>120</v>
      </c>
      <c r="K36" s="37">
        <v>66</v>
      </c>
      <c r="L36" s="37">
        <v>219</v>
      </c>
      <c r="M36" s="37">
        <v>357</v>
      </c>
      <c r="N36" s="38">
        <v>1980</v>
      </c>
      <c r="O36" s="36" t="s">
        <v>64</v>
      </c>
    </row>
    <row r="37" spans="1:15" s="39" customFormat="1" ht="13.2" x14ac:dyDescent="0.25">
      <c r="A37" s="35" t="s">
        <v>27</v>
      </c>
      <c r="B37" s="40">
        <v>58</v>
      </c>
      <c r="C37" s="40">
        <v>172</v>
      </c>
      <c r="D37" s="40">
        <v>82</v>
      </c>
      <c r="E37" s="40">
        <v>413</v>
      </c>
      <c r="F37" s="40">
        <v>149</v>
      </c>
      <c r="G37" s="40">
        <v>82</v>
      </c>
      <c r="H37" s="40">
        <v>107</v>
      </c>
      <c r="I37" s="40">
        <v>155</v>
      </c>
      <c r="J37" s="40">
        <v>120</v>
      </c>
      <c r="K37" s="40">
        <v>66</v>
      </c>
      <c r="L37" s="40">
        <v>219</v>
      </c>
      <c r="M37" s="40">
        <v>357</v>
      </c>
      <c r="N37" s="41">
        <v>1980</v>
      </c>
      <c r="O37" s="35" t="s">
        <v>66</v>
      </c>
    </row>
    <row r="38" spans="1:15" s="39" customFormat="1" ht="13.2" x14ac:dyDescent="0.25">
      <c r="A38" s="36" t="s">
        <v>28</v>
      </c>
      <c r="B38" s="38">
        <v>1024</v>
      </c>
      <c r="C38" s="37">
        <v>874</v>
      </c>
      <c r="D38" s="38">
        <v>3110</v>
      </c>
      <c r="E38" s="38">
        <v>6090</v>
      </c>
      <c r="F38" s="38">
        <v>9581</v>
      </c>
      <c r="G38" s="38">
        <v>4433</v>
      </c>
      <c r="H38" s="38">
        <v>4566</v>
      </c>
      <c r="I38" s="38">
        <v>5640</v>
      </c>
      <c r="J38" s="38">
        <v>5138</v>
      </c>
      <c r="K38" s="38">
        <v>6454</v>
      </c>
      <c r="L38" s="38">
        <v>1235</v>
      </c>
      <c r="M38" s="37">
        <v>493</v>
      </c>
      <c r="N38" s="38">
        <v>48638</v>
      </c>
      <c r="O38" s="36" t="s">
        <v>67</v>
      </c>
    </row>
    <row r="39" spans="1:15" s="39" customFormat="1" ht="13.2" x14ac:dyDescent="0.25">
      <c r="A39" s="35" t="s">
        <v>29</v>
      </c>
      <c r="B39" s="40">
        <v>274</v>
      </c>
      <c r="C39" s="40">
        <v>269</v>
      </c>
      <c r="D39" s="40">
        <v>509</v>
      </c>
      <c r="E39" s="40">
        <v>490</v>
      </c>
      <c r="F39" s="40">
        <v>881</v>
      </c>
      <c r="G39" s="40">
        <v>433</v>
      </c>
      <c r="H39" s="40">
        <v>416</v>
      </c>
      <c r="I39" s="40">
        <v>490</v>
      </c>
      <c r="J39" s="40">
        <v>438</v>
      </c>
      <c r="K39" s="40">
        <v>405</v>
      </c>
      <c r="L39" s="40">
        <v>335</v>
      </c>
      <c r="M39" s="40">
        <v>318</v>
      </c>
      <c r="N39" s="41">
        <v>5258</v>
      </c>
      <c r="O39" s="35" t="s">
        <v>68</v>
      </c>
    </row>
    <row r="40" spans="1:15" s="39" customFormat="1" ht="13.2" x14ac:dyDescent="0.25">
      <c r="A40" s="35" t="s">
        <v>30</v>
      </c>
      <c r="B40" s="40">
        <v>750</v>
      </c>
      <c r="C40" s="40">
        <v>605</v>
      </c>
      <c r="D40" s="41">
        <v>2601</v>
      </c>
      <c r="E40" s="41">
        <v>5600</v>
      </c>
      <c r="F40" s="41">
        <v>8700</v>
      </c>
      <c r="G40" s="41">
        <v>4000</v>
      </c>
      <c r="H40" s="41">
        <v>4150</v>
      </c>
      <c r="I40" s="41">
        <v>5150</v>
      </c>
      <c r="J40" s="41">
        <v>4700</v>
      </c>
      <c r="K40" s="41">
        <v>6049</v>
      </c>
      <c r="L40" s="40">
        <v>900</v>
      </c>
      <c r="M40" s="40">
        <v>175</v>
      </c>
      <c r="N40" s="41">
        <v>43380</v>
      </c>
      <c r="O40" s="35" t="s">
        <v>69</v>
      </c>
    </row>
    <row r="41" spans="1:15" s="39" customFormat="1" ht="13.2" x14ac:dyDescent="0.25">
      <c r="A41" s="36" t="s">
        <v>259</v>
      </c>
      <c r="B41" s="37">
        <v>42</v>
      </c>
      <c r="C41" s="37">
        <v>124</v>
      </c>
      <c r="D41" s="37">
        <v>107</v>
      </c>
      <c r="E41" s="37">
        <v>303</v>
      </c>
      <c r="F41" s="37">
        <v>51</v>
      </c>
      <c r="G41" s="37">
        <v>213</v>
      </c>
      <c r="H41" s="37">
        <v>114</v>
      </c>
      <c r="I41" s="37">
        <v>168</v>
      </c>
      <c r="J41" s="37">
        <v>155</v>
      </c>
      <c r="K41" s="37">
        <v>403</v>
      </c>
      <c r="L41" s="37">
        <v>253</v>
      </c>
      <c r="M41" s="37">
        <v>121</v>
      </c>
      <c r="N41" s="38">
        <v>2054</v>
      </c>
      <c r="O41" s="36" t="s">
        <v>265</v>
      </c>
    </row>
    <row r="42" spans="1:15" s="39" customFormat="1" ht="13.2" x14ac:dyDescent="0.25">
      <c r="A42" s="35" t="s">
        <v>260</v>
      </c>
      <c r="B42" s="40">
        <v>42</v>
      </c>
      <c r="C42" s="40">
        <v>124</v>
      </c>
      <c r="D42" s="40">
        <v>107</v>
      </c>
      <c r="E42" s="40">
        <v>303</v>
      </c>
      <c r="F42" s="40">
        <v>51</v>
      </c>
      <c r="G42" s="40">
        <v>213</v>
      </c>
      <c r="H42" s="40">
        <v>114</v>
      </c>
      <c r="I42" s="40">
        <v>168</v>
      </c>
      <c r="J42" s="40">
        <v>155</v>
      </c>
      <c r="K42" s="40">
        <v>403</v>
      </c>
      <c r="L42" s="40">
        <v>253</v>
      </c>
      <c r="M42" s="40">
        <v>121</v>
      </c>
      <c r="N42" s="41">
        <v>2054</v>
      </c>
      <c r="O42" s="35" t="s">
        <v>266</v>
      </c>
    </row>
    <row r="43" spans="1:15" s="39" customFormat="1" ht="13.2" x14ac:dyDescent="0.25">
      <c r="A43" s="36" t="s">
        <v>31</v>
      </c>
      <c r="B43" s="38">
        <v>2226</v>
      </c>
      <c r="C43" s="38">
        <v>2164</v>
      </c>
      <c r="D43" s="38">
        <v>7459</v>
      </c>
      <c r="E43" s="38">
        <v>17253</v>
      </c>
      <c r="F43" s="38">
        <v>37991</v>
      </c>
      <c r="G43" s="38">
        <v>44121</v>
      </c>
      <c r="H43" s="38">
        <v>57414</v>
      </c>
      <c r="I43" s="38">
        <v>64774</v>
      </c>
      <c r="J43" s="38">
        <v>59704</v>
      </c>
      <c r="K43" s="38">
        <v>40086</v>
      </c>
      <c r="L43" s="38">
        <v>7635</v>
      </c>
      <c r="M43" s="38">
        <v>1781</v>
      </c>
      <c r="N43" s="38">
        <v>342608</v>
      </c>
      <c r="O43" s="36" t="s">
        <v>70</v>
      </c>
    </row>
    <row r="44" spans="1:15" s="39" customFormat="1" ht="13.2" x14ac:dyDescent="0.25">
      <c r="A44" s="35" t="s">
        <v>318</v>
      </c>
      <c r="B44" s="40">
        <v>0</v>
      </c>
      <c r="C44" s="40">
        <v>0</v>
      </c>
      <c r="D44" s="40">
        <v>0</v>
      </c>
      <c r="E44" s="40">
        <v>0</v>
      </c>
      <c r="F44" s="40">
        <v>26</v>
      </c>
      <c r="G44" s="40">
        <v>151</v>
      </c>
      <c r="H44" s="40">
        <v>235</v>
      </c>
      <c r="I44" s="40">
        <v>114</v>
      </c>
      <c r="J44" s="40">
        <v>234</v>
      </c>
      <c r="K44" s="40">
        <v>119</v>
      </c>
      <c r="L44" s="40">
        <v>0</v>
      </c>
      <c r="M44" s="40">
        <v>0</v>
      </c>
      <c r="N44" s="40">
        <v>879</v>
      </c>
      <c r="O44" s="35" t="s">
        <v>323</v>
      </c>
    </row>
    <row r="45" spans="1:15" s="39" customFormat="1" ht="13.2" x14ac:dyDescent="0.25">
      <c r="A45" s="35" t="s">
        <v>33</v>
      </c>
      <c r="B45" s="40">
        <v>50</v>
      </c>
      <c r="C45" s="40">
        <v>51</v>
      </c>
      <c r="D45" s="40">
        <v>79</v>
      </c>
      <c r="E45" s="40">
        <v>226</v>
      </c>
      <c r="F45" s="41">
        <v>2258</v>
      </c>
      <c r="G45" s="41">
        <v>2881</v>
      </c>
      <c r="H45" s="41">
        <v>3390</v>
      </c>
      <c r="I45" s="41">
        <v>3959</v>
      </c>
      <c r="J45" s="41">
        <v>3960</v>
      </c>
      <c r="K45" s="41">
        <v>2866</v>
      </c>
      <c r="L45" s="40">
        <v>95</v>
      </c>
      <c r="M45" s="40">
        <v>35</v>
      </c>
      <c r="N45" s="41">
        <v>19850</v>
      </c>
      <c r="O45" s="35" t="s">
        <v>72</v>
      </c>
    </row>
    <row r="46" spans="1:15" s="39" customFormat="1" ht="13.2" x14ac:dyDescent="0.25">
      <c r="A46" s="35" t="s">
        <v>319</v>
      </c>
      <c r="B46" s="40">
        <v>89</v>
      </c>
      <c r="C46" s="40">
        <v>41</v>
      </c>
      <c r="D46" s="40">
        <v>202</v>
      </c>
      <c r="E46" s="40">
        <v>401</v>
      </c>
      <c r="F46" s="41">
        <v>1408</v>
      </c>
      <c r="G46" s="41">
        <v>1273</v>
      </c>
      <c r="H46" s="41">
        <v>1853</v>
      </c>
      <c r="I46" s="41">
        <v>2251</v>
      </c>
      <c r="J46" s="41">
        <v>1245</v>
      </c>
      <c r="K46" s="41">
        <v>1150</v>
      </c>
      <c r="L46" s="40">
        <v>159</v>
      </c>
      <c r="M46" s="40">
        <v>46</v>
      </c>
      <c r="N46" s="41">
        <v>10118</v>
      </c>
      <c r="O46" s="35" t="s">
        <v>73</v>
      </c>
    </row>
    <row r="47" spans="1:15" s="39" customFormat="1" ht="13.2" x14ac:dyDescent="0.25">
      <c r="A47" s="35" t="s">
        <v>446</v>
      </c>
      <c r="B47" s="41">
        <v>1630</v>
      </c>
      <c r="C47" s="41">
        <v>1675</v>
      </c>
      <c r="D47" s="41">
        <v>5721</v>
      </c>
      <c r="E47" s="41">
        <v>12130</v>
      </c>
      <c r="F47" s="41">
        <v>25469</v>
      </c>
      <c r="G47" s="41">
        <v>29860</v>
      </c>
      <c r="H47" s="41">
        <v>40639</v>
      </c>
      <c r="I47" s="41">
        <v>45565</v>
      </c>
      <c r="J47" s="41">
        <v>41952</v>
      </c>
      <c r="K47" s="41">
        <v>28096</v>
      </c>
      <c r="L47" s="41">
        <v>5658</v>
      </c>
      <c r="M47" s="41">
        <v>1148</v>
      </c>
      <c r="N47" s="41">
        <v>239543</v>
      </c>
      <c r="O47" s="35" t="s">
        <v>71</v>
      </c>
    </row>
    <row r="48" spans="1:15" s="39" customFormat="1" ht="13.2" x14ac:dyDescent="0.25">
      <c r="A48" s="36" t="s">
        <v>35</v>
      </c>
      <c r="B48" s="40">
        <v>400</v>
      </c>
      <c r="C48" s="40">
        <v>350</v>
      </c>
      <c r="D48" s="41">
        <v>1300</v>
      </c>
      <c r="E48" s="41">
        <v>4200</v>
      </c>
      <c r="F48" s="41">
        <v>7900</v>
      </c>
      <c r="G48" s="41">
        <v>9080</v>
      </c>
      <c r="H48" s="41">
        <v>10190</v>
      </c>
      <c r="I48" s="41">
        <v>11610</v>
      </c>
      <c r="J48" s="41">
        <v>11210</v>
      </c>
      <c r="K48" s="41">
        <v>7010</v>
      </c>
      <c r="L48" s="41">
        <v>1600</v>
      </c>
      <c r="M48" s="40">
        <v>500</v>
      </c>
      <c r="N48" s="41">
        <v>65350</v>
      </c>
      <c r="O48" s="35" t="s">
        <v>74</v>
      </c>
    </row>
    <row r="49" spans="1:15" s="39" customFormat="1" ht="13.2" x14ac:dyDescent="0.25">
      <c r="A49" s="35" t="s">
        <v>36</v>
      </c>
      <c r="B49" s="40">
        <v>54</v>
      </c>
      <c r="C49" s="40">
        <v>45</v>
      </c>
      <c r="D49" s="40">
        <v>134</v>
      </c>
      <c r="E49" s="40">
        <v>247</v>
      </c>
      <c r="F49" s="40">
        <v>608</v>
      </c>
      <c r="G49" s="40">
        <v>607</v>
      </c>
      <c r="H49" s="40">
        <v>869</v>
      </c>
      <c r="I49" s="40">
        <v>941</v>
      </c>
      <c r="J49" s="40">
        <v>671</v>
      </c>
      <c r="K49" s="40">
        <v>556</v>
      </c>
      <c r="L49" s="40">
        <v>98</v>
      </c>
      <c r="M49" s="40">
        <v>42</v>
      </c>
      <c r="N49" s="41">
        <v>4872</v>
      </c>
      <c r="O49" s="35" t="s">
        <v>75</v>
      </c>
    </row>
    <row r="50" spans="1:15" s="39" customFormat="1" ht="13.2" x14ac:dyDescent="0.25">
      <c r="A50" s="35" t="s">
        <v>37</v>
      </c>
      <c r="B50" s="40">
        <v>3</v>
      </c>
      <c r="C50" s="40">
        <v>2</v>
      </c>
      <c r="D50" s="40">
        <v>23</v>
      </c>
      <c r="E50" s="40">
        <v>49</v>
      </c>
      <c r="F50" s="40">
        <v>322</v>
      </c>
      <c r="G50" s="40">
        <v>269</v>
      </c>
      <c r="H50" s="40">
        <v>238</v>
      </c>
      <c r="I50" s="40">
        <v>334</v>
      </c>
      <c r="J50" s="40">
        <v>432</v>
      </c>
      <c r="K50" s="40">
        <v>289</v>
      </c>
      <c r="L50" s="40">
        <v>25</v>
      </c>
      <c r="M50" s="40">
        <v>10</v>
      </c>
      <c r="N50" s="41">
        <v>1996</v>
      </c>
      <c r="O50" s="35" t="s">
        <v>76</v>
      </c>
    </row>
    <row r="51" spans="1:15" s="39" customFormat="1" ht="13.2" x14ac:dyDescent="0.25">
      <c r="A51" s="36" t="s">
        <v>38</v>
      </c>
      <c r="B51" s="37">
        <v>0</v>
      </c>
      <c r="C51" s="37">
        <v>0</v>
      </c>
      <c r="D51" s="37">
        <v>0</v>
      </c>
      <c r="E51" s="37">
        <v>0</v>
      </c>
      <c r="F51" s="37">
        <v>449</v>
      </c>
      <c r="G51" s="37">
        <v>957</v>
      </c>
      <c r="H51" s="38">
        <v>2068</v>
      </c>
      <c r="I51" s="38">
        <v>3406</v>
      </c>
      <c r="J51" s="38">
        <v>1061</v>
      </c>
      <c r="K51" s="37">
        <v>0</v>
      </c>
      <c r="L51" s="37">
        <v>58</v>
      </c>
      <c r="M51" s="37">
        <v>0</v>
      </c>
      <c r="N51" s="38">
        <v>7999</v>
      </c>
      <c r="O51" s="36" t="s">
        <v>77</v>
      </c>
    </row>
    <row r="52" spans="1:15" s="39" customFormat="1" ht="15.6" x14ac:dyDescent="0.25">
      <c r="A52" s="35" t="s">
        <v>39</v>
      </c>
      <c r="B52" s="40">
        <v>0</v>
      </c>
      <c r="C52" s="40">
        <v>0</v>
      </c>
      <c r="D52" s="40">
        <v>0</v>
      </c>
      <c r="E52" s="40">
        <v>0</v>
      </c>
      <c r="F52" s="40">
        <v>449</v>
      </c>
      <c r="G52" s="40">
        <v>957</v>
      </c>
      <c r="H52" s="41">
        <v>2068</v>
      </c>
      <c r="I52" s="41">
        <v>3406</v>
      </c>
      <c r="J52" s="41">
        <v>1061</v>
      </c>
      <c r="K52" s="40">
        <v>0</v>
      </c>
      <c r="L52" s="40">
        <v>58</v>
      </c>
      <c r="M52" s="40">
        <v>0</v>
      </c>
      <c r="N52" s="43" t="s">
        <v>457</v>
      </c>
      <c r="O52" s="35" t="s">
        <v>78</v>
      </c>
    </row>
    <row r="53" spans="1:15" s="39" customFormat="1" ht="13.2" x14ac:dyDescent="0.25">
      <c r="A53" s="36" t="s">
        <v>79</v>
      </c>
      <c r="B53" s="37">
        <v>191</v>
      </c>
      <c r="C53" s="37">
        <v>131</v>
      </c>
      <c r="D53" s="37">
        <v>358</v>
      </c>
      <c r="E53" s="37">
        <v>838</v>
      </c>
      <c r="F53" s="37">
        <v>907</v>
      </c>
      <c r="G53" s="38">
        <v>1028</v>
      </c>
      <c r="H53" s="38">
        <v>1531</v>
      </c>
      <c r="I53" s="38">
        <v>2106</v>
      </c>
      <c r="J53" s="38">
        <v>1169</v>
      </c>
      <c r="K53" s="37">
        <v>674</v>
      </c>
      <c r="L53" s="37">
        <v>345</v>
      </c>
      <c r="M53" s="37">
        <v>73</v>
      </c>
      <c r="N53" s="38">
        <v>9351</v>
      </c>
      <c r="O53" s="36" t="s">
        <v>113</v>
      </c>
    </row>
    <row r="54" spans="1:15" s="39" customFormat="1" ht="13.2" x14ac:dyDescent="0.25">
      <c r="A54" s="35" t="s">
        <v>80</v>
      </c>
      <c r="B54" s="40">
        <v>83</v>
      </c>
      <c r="C54" s="40">
        <v>96</v>
      </c>
      <c r="D54" s="40">
        <v>153</v>
      </c>
      <c r="E54" s="40">
        <v>517</v>
      </c>
      <c r="F54" s="40">
        <v>546</v>
      </c>
      <c r="G54" s="40">
        <v>494</v>
      </c>
      <c r="H54" s="40">
        <v>540</v>
      </c>
      <c r="I54" s="40">
        <v>627</v>
      </c>
      <c r="J54" s="40">
        <v>525</v>
      </c>
      <c r="K54" s="40">
        <v>442</v>
      </c>
      <c r="L54" s="40">
        <v>229</v>
      </c>
      <c r="M54" s="40">
        <v>45</v>
      </c>
      <c r="N54" s="41">
        <v>4297</v>
      </c>
      <c r="O54" s="35" t="s">
        <v>114</v>
      </c>
    </row>
    <row r="55" spans="1:15" s="39" customFormat="1" ht="13.2" x14ac:dyDescent="0.25">
      <c r="A55" s="35" t="s">
        <v>81</v>
      </c>
      <c r="B55" s="40">
        <v>20</v>
      </c>
      <c r="C55" s="40">
        <v>2</v>
      </c>
      <c r="D55" s="40">
        <v>30</v>
      </c>
      <c r="E55" s="40">
        <v>78</v>
      </c>
      <c r="F55" s="40">
        <v>108</v>
      </c>
      <c r="G55" s="40">
        <v>54</v>
      </c>
      <c r="H55" s="40">
        <v>116</v>
      </c>
      <c r="I55" s="40">
        <v>109</v>
      </c>
      <c r="J55" s="40">
        <v>130</v>
      </c>
      <c r="K55" s="40">
        <v>0</v>
      </c>
      <c r="L55" s="40">
        <v>0</v>
      </c>
      <c r="M55" s="40">
        <v>10</v>
      </c>
      <c r="N55" s="40">
        <v>657</v>
      </c>
      <c r="O55" s="35" t="s">
        <v>115</v>
      </c>
    </row>
    <row r="56" spans="1:15" s="39" customFormat="1" ht="13.2" x14ac:dyDescent="0.25">
      <c r="A56" s="35" t="s">
        <v>82</v>
      </c>
      <c r="B56" s="40">
        <v>0</v>
      </c>
      <c r="C56" s="40">
        <v>0</v>
      </c>
      <c r="D56" s="40">
        <v>0</v>
      </c>
      <c r="E56" s="40">
        <v>158</v>
      </c>
      <c r="F56" s="40">
        <v>139</v>
      </c>
      <c r="G56" s="40">
        <v>369</v>
      </c>
      <c r="H56" s="40">
        <v>752</v>
      </c>
      <c r="I56" s="41">
        <v>1217</v>
      </c>
      <c r="J56" s="40">
        <v>405</v>
      </c>
      <c r="K56" s="40">
        <v>90</v>
      </c>
      <c r="L56" s="40">
        <v>0</v>
      </c>
      <c r="M56" s="40">
        <v>0</v>
      </c>
      <c r="N56" s="41">
        <v>3130</v>
      </c>
      <c r="O56" s="35" t="s">
        <v>116</v>
      </c>
    </row>
    <row r="57" spans="1:15" s="39" customFormat="1" ht="13.2" x14ac:dyDescent="0.25">
      <c r="A57" s="35" t="s">
        <v>83</v>
      </c>
      <c r="B57" s="40">
        <v>88</v>
      </c>
      <c r="C57" s="40">
        <v>33</v>
      </c>
      <c r="D57" s="40">
        <v>175</v>
      </c>
      <c r="E57" s="40">
        <v>85</v>
      </c>
      <c r="F57" s="40">
        <v>114</v>
      </c>
      <c r="G57" s="40">
        <v>111</v>
      </c>
      <c r="H57" s="40">
        <v>123</v>
      </c>
      <c r="I57" s="40">
        <v>153</v>
      </c>
      <c r="J57" s="40">
        <v>109</v>
      </c>
      <c r="K57" s="40">
        <v>142</v>
      </c>
      <c r="L57" s="40">
        <v>116</v>
      </c>
      <c r="M57" s="40">
        <v>18</v>
      </c>
      <c r="N57" s="41">
        <v>1267</v>
      </c>
      <c r="O57" s="35" t="s">
        <v>117</v>
      </c>
    </row>
    <row r="58" spans="1:15" s="39" customFormat="1" ht="13.2" x14ac:dyDescent="0.25">
      <c r="A58" s="36" t="s">
        <v>84</v>
      </c>
      <c r="B58" s="37">
        <v>0</v>
      </c>
      <c r="C58" s="37">
        <v>0</v>
      </c>
      <c r="D58" s="37">
        <v>0</v>
      </c>
      <c r="E58" s="37">
        <v>601</v>
      </c>
      <c r="F58" s="37">
        <v>860</v>
      </c>
      <c r="G58" s="38">
        <v>1383</v>
      </c>
      <c r="H58" s="38">
        <v>1854</v>
      </c>
      <c r="I58" s="38">
        <v>2464</v>
      </c>
      <c r="J58" s="38">
        <v>2037</v>
      </c>
      <c r="K58" s="37">
        <v>668</v>
      </c>
      <c r="L58" s="37">
        <v>0</v>
      </c>
      <c r="M58" s="37">
        <v>0</v>
      </c>
      <c r="N58" s="41">
        <v>9867</v>
      </c>
      <c r="O58" s="36" t="s">
        <v>118</v>
      </c>
    </row>
    <row r="59" spans="1:15" s="39" customFormat="1" ht="13.2" x14ac:dyDescent="0.25">
      <c r="A59" s="35" t="s">
        <v>85</v>
      </c>
      <c r="B59" s="40">
        <v>0</v>
      </c>
      <c r="C59" s="40">
        <v>0</v>
      </c>
      <c r="D59" s="40">
        <v>0</v>
      </c>
      <c r="E59" s="40">
        <v>601</v>
      </c>
      <c r="F59" s="40">
        <v>860</v>
      </c>
      <c r="G59" s="41">
        <v>1383</v>
      </c>
      <c r="H59" s="41">
        <v>1854</v>
      </c>
      <c r="I59" s="41">
        <v>2464</v>
      </c>
      <c r="J59" s="41">
        <v>2037</v>
      </c>
      <c r="K59" s="40">
        <v>668</v>
      </c>
      <c r="L59" s="40">
        <v>0</v>
      </c>
      <c r="M59" s="40">
        <v>0</v>
      </c>
      <c r="N59" s="41">
        <v>9867</v>
      </c>
      <c r="O59" s="35" t="s">
        <v>119</v>
      </c>
    </row>
    <row r="60" spans="1:15" s="39" customFormat="1" ht="13.2" x14ac:dyDescent="0.25">
      <c r="A60" s="36" t="s">
        <v>86</v>
      </c>
      <c r="B60" s="38">
        <v>3503</v>
      </c>
      <c r="C60" s="38">
        <v>6310</v>
      </c>
      <c r="D60" s="38">
        <v>15792</v>
      </c>
      <c r="E60" s="38">
        <v>23751</v>
      </c>
      <c r="F60" s="38">
        <v>20397</v>
      </c>
      <c r="G60" s="38">
        <v>17637</v>
      </c>
      <c r="H60" s="38">
        <v>16377</v>
      </c>
      <c r="I60" s="38">
        <v>17837</v>
      </c>
      <c r="J60" s="38">
        <v>19169</v>
      </c>
      <c r="K60" s="38">
        <v>17483</v>
      </c>
      <c r="L60" s="38">
        <v>5947</v>
      </c>
      <c r="M60" s="38">
        <v>2662</v>
      </c>
      <c r="N60" s="38">
        <v>166865</v>
      </c>
      <c r="O60" s="36" t="s">
        <v>120</v>
      </c>
    </row>
    <row r="61" spans="1:15" s="39" customFormat="1" ht="13.2" x14ac:dyDescent="0.25">
      <c r="A61" s="36" t="s">
        <v>87</v>
      </c>
      <c r="B61" s="41">
        <v>3382</v>
      </c>
      <c r="C61" s="41">
        <v>6273</v>
      </c>
      <c r="D61" s="41">
        <v>15648</v>
      </c>
      <c r="E61" s="41">
        <v>23611</v>
      </c>
      <c r="F61" s="41">
        <v>19911</v>
      </c>
      <c r="G61" s="41">
        <v>17398</v>
      </c>
      <c r="H61" s="41">
        <v>16050</v>
      </c>
      <c r="I61" s="41">
        <v>17382</v>
      </c>
      <c r="J61" s="41">
        <v>18856</v>
      </c>
      <c r="K61" s="41">
        <v>17250</v>
      </c>
      <c r="L61" s="41">
        <v>5916</v>
      </c>
      <c r="M61" s="41">
        <v>2628</v>
      </c>
      <c r="N61" s="38">
        <v>164305</v>
      </c>
      <c r="O61" s="35" t="s">
        <v>121</v>
      </c>
    </row>
    <row r="62" spans="1:15" s="39" customFormat="1" ht="13.2" x14ac:dyDescent="0.25">
      <c r="A62" s="35" t="s">
        <v>267</v>
      </c>
      <c r="B62" s="40">
        <v>121</v>
      </c>
      <c r="C62" s="40">
        <v>37</v>
      </c>
      <c r="D62" s="40">
        <v>144</v>
      </c>
      <c r="E62" s="40">
        <v>140</v>
      </c>
      <c r="F62" s="40">
        <v>486</v>
      </c>
      <c r="G62" s="40">
        <v>239</v>
      </c>
      <c r="H62" s="40">
        <v>327</v>
      </c>
      <c r="I62" s="40">
        <v>455</v>
      </c>
      <c r="J62" s="40">
        <v>313</v>
      </c>
      <c r="K62" s="40">
        <v>233</v>
      </c>
      <c r="L62" s="40">
        <v>31</v>
      </c>
      <c r="M62" s="40">
        <v>34</v>
      </c>
      <c r="N62" s="41">
        <v>2560</v>
      </c>
      <c r="O62" s="35" t="s">
        <v>268</v>
      </c>
    </row>
    <row r="63" spans="1:15" s="39" customFormat="1" ht="13.2" x14ac:dyDescent="0.25">
      <c r="A63" s="36" t="s">
        <v>88</v>
      </c>
      <c r="B63" s="37">
        <v>121</v>
      </c>
      <c r="C63" s="37">
        <v>198</v>
      </c>
      <c r="D63" s="37">
        <v>742</v>
      </c>
      <c r="E63" s="37">
        <v>156</v>
      </c>
      <c r="F63" s="37">
        <v>391</v>
      </c>
      <c r="G63" s="37">
        <v>266</v>
      </c>
      <c r="H63" s="37">
        <v>237</v>
      </c>
      <c r="I63" s="37">
        <v>292</v>
      </c>
      <c r="J63" s="37">
        <v>196</v>
      </c>
      <c r="K63" s="37">
        <v>439</v>
      </c>
      <c r="L63" s="37">
        <v>294</v>
      </c>
      <c r="M63" s="37">
        <v>152</v>
      </c>
      <c r="N63" s="41">
        <v>3484</v>
      </c>
      <c r="O63" s="36" t="s">
        <v>122</v>
      </c>
    </row>
    <row r="64" spans="1:15" s="39" customFormat="1" ht="13.2" x14ac:dyDescent="0.25">
      <c r="A64" s="35" t="s">
        <v>324</v>
      </c>
      <c r="B64" s="40">
        <v>75</v>
      </c>
      <c r="C64" s="40">
        <v>145</v>
      </c>
      <c r="D64" s="40">
        <v>661</v>
      </c>
      <c r="E64" s="40">
        <v>103</v>
      </c>
      <c r="F64" s="40">
        <v>319</v>
      </c>
      <c r="G64" s="40">
        <v>208</v>
      </c>
      <c r="H64" s="40">
        <v>127</v>
      </c>
      <c r="I64" s="40">
        <v>153</v>
      </c>
      <c r="J64" s="40">
        <v>83</v>
      </c>
      <c r="K64" s="40">
        <v>298</v>
      </c>
      <c r="L64" s="40">
        <v>245</v>
      </c>
      <c r="M64" s="40">
        <v>120</v>
      </c>
      <c r="N64" s="41">
        <v>2537</v>
      </c>
      <c r="O64" s="35" t="s">
        <v>447</v>
      </c>
    </row>
    <row r="65" spans="1:15" s="39" customFormat="1" ht="13.2" x14ac:dyDescent="0.25">
      <c r="A65" s="35" t="s">
        <v>325</v>
      </c>
      <c r="B65" s="40">
        <v>46</v>
      </c>
      <c r="C65" s="40">
        <v>53</v>
      </c>
      <c r="D65" s="40">
        <v>81</v>
      </c>
      <c r="E65" s="40">
        <v>53</v>
      </c>
      <c r="F65" s="40">
        <v>72</v>
      </c>
      <c r="G65" s="40">
        <v>58</v>
      </c>
      <c r="H65" s="40">
        <v>110</v>
      </c>
      <c r="I65" s="40">
        <v>139</v>
      </c>
      <c r="J65" s="40">
        <v>113</v>
      </c>
      <c r="K65" s="40">
        <v>141</v>
      </c>
      <c r="L65" s="40">
        <v>49</v>
      </c>
      <c r="M65" s="40">
        <v>32</v>
      </c>
      <c r="N65" s="40">
        <v>947</v>
      </c>
      <c r="O65" s="35" t="s">
        <v>123</v>
      </c>
    </row>
    <row r="66" spans="1:15" s="39" customFormat="1" ht="13.2" x14ac:dyDescent="0.25">
      <c r="A66" s="36" t="s">
        <v>90</v>
      </c>
      <c r="B66" s="38">
        <v>1470</v>
      </c>
      <c r="C66" s="38">
        <v>1300</v>
      </c>
      <c r="D66" s="38">
        <v>4100</v>
      </c>
      <c r="E66" s="38">
        <v>14600</v>
      </c>
      <c r="F66" s="38">
        <v>29700</v>
      </c>
      <c r="G66" s="38">
        <v>29000</v>
      </c>
      <c r="H66" s="38">
        <v>35300</v>
      </c>
      <c r="I66" s="38">
        <v>45300</v>
      </c>
      <c r="J66" s="38">
        <v>40900</v>
      </c>
      <c r="K66" s="38">
        <v>26700</v>
      </c>
      <c r="L66" s="38">
        <v>2862</v>
      </c>
      <c r="M66" s="38">
        <v>1508</v>
      </c>
      <c r="N66" s="41">
        <v>232740</v>
      </c>
      <c r="O66" s="36" t="s">
        <v>124</v>
      </c>
    </row>
    <row r="67" spans="1:15" s="39" customFormat="1" ht="13.2" x14ac:dyDescent="0.25">
      <c r="A67" s="35" t="s">
        <v>91</v>
      </c>
      <c r="B67" s="41">
        <v>1470</v>
      </c>
      <c r="C67" s="41">
        <v>1300</v>
      </c>
      <c r="D67" s="41">
        <v>4100</v>
      </c>
      <c r="E67" s="41">
        <v>14600</v>
      </c>
      <c r="F67" s="41">
        <v>29700</v>
      </c>
      <c r="G67" s="41">
        <v>29000</v>
      </c>
      <c r="H67" s="41">
        <v>35300</v>
      </c>
      <c r="I67" s="41">
        <v>45300</v>
      </c>
      <c r="J67" s="41">
        <v>40900</v>
      </c>
      <c r="K67" s="41">
        <v>26700</v>
      </c>
      <c r="L67" s="41">
        <v>2862</v>
      </c>
      <c r="M67" s="41">
        <v>1508</v>
      </c>
      <c r="N67" s="38">
        <v>232740</v>
      </c>
      <c r="O67" s="35" t="s">
        <v>125</v>
      </c>
    </row>
    <row r="68" spans="1:15" s="39" customFormat="1" ht="13.2" x14ac:dyDescent="0.25">
      <c r="A68" s="36" t="s">
        <v>92</v>
      </c>
      <c r="B68" s="38">
        <v>3940</v>
      </c>
      <c r="C68" s="38">
        <v>4419</v>
      </c>
      <c r="D68" s="38">
        <v>9777</v>
      </c>
      <c r="E68" s="38">
        <v>10791</v>
      </c>
      <c r="F68" s="38">
        <v>15141</v>
      </c>
      <c r="G68" s="38">
        <v>12683</v>
      </c>
      <c r="H68" s="38">
        <v>19736</v>
      </c>
      <c r="I68" s="38">
        <v>24570</v>
      </c>
      <c r="J68" s="38">
        <v>23318</v>
      </c>
      <c r="K68" s="38">
        <v>15127</v>
      </c>
      <c r="L68" s="38">
        <v>9006</v>
      </c>
      <c r="M68" s="38">
        <v>6750</v>
      </c>
      <c r="N68" s="38">
        <v>155258</v>
      </c>
      <c r="O68" s="36" t="s">
        <v>126</v>
      </c>
    </row>
    <row r="69" spans="1:15" s="39" customFormat="1" ht="13.2" x14ac:dyDescent="0.25">
      <c r="A69" s="35" t="s">
        <v>96</v>
      </c>
      <c r="B69" s="41">
        <v>1139</v>
      </c>
      <c r="C69" s="41">
        <v>1016</v>
      </c>
      <c r="D69" s="41">
        <v>1871</v>
      </c>
      <c r="E69" s="41">
        <v>2694</v>
      </c>
      <c r="F69" s="41">
        <v>5219</v>
      </c>
      <c r="G69" s="41">
        <v>4780</v>
      </c>
      <c r="H69" s="41">
        <v>5842</v>
      </c>
      <c r="I69" s="41">
        <v>6800</v>
      </c>
      <c r="J69" s="41">
        <v>7658</v>
      </c>
      <c r="K69" s="41">
        <v>4449</v>
      </c>
      <c r="L69" s="41">
        <v>2502</v>
      </c>
      <c r="M69" s="41">
        <v>1268</v>
      </c>
      <c r="N69" s="41">
        <v>45238</v>
      </c>
      <c r="O69" s="35" t="s">
        <v>130</v>
      </c>
    </row>
    <row r="70" spans="1:15" s="39" customFormat="1" ht="13.2" x14ac:dyDescent="0.25">
      <c r="A70" s="35" t="s">
        <v>326</v>
      </c>
      <c r="B70" s="41">
        <v>1283</v>
      </c>
      <c r="C70" s="41">
        <v>1126</v>
      </c>
      <c r="D70" s="41">
        <v>1227</v>
      </c>
      <c r="E70" s="41">
        <v>2238</v>
      </c>
      <c r="F70" s="41">
        <v>2647</v>
      </c>
      <c r="G70" s="41">
        <v>2202</v>
      </c>
      <c r="H70" s="41">
        <v>3144</v>
      </c>
      <c r="I70" s="41">
        <v>3241</v>
      </c>
      <c r="J70" s="41">
        <v>3622</v>
      </c>
      <c r="K70" s="41">
        <v>2976</v>
      </c>
      <c r="L70" s="41">
        <v>1431</v>
      </c>
      <c r="M70" s="40">
        <v>992</v>
      </c>
      <c r="N70" s="41">
        <v>26129</v>
      </c>
      <c r="O70" s="35" t="s">
        <v>131</v>
      </c>
    </row>
    <row r="71" spans="1:15" s="39" customFormat="1" ht="13.2" x14ac:dyDescent="0.25">
      <c r="A71" s="35" t="s">
        <v>365</v>
      </c>
      <c r="B71" s="41">
        <v>1518</v>
      </c>
      <c r="C71" s="41">
        <v>2277</v>
      </c>
      <c r="D71" s="41">
        <v>6679</v>
      </c>
      <c r="E71" s="41">
        <v>5859</v>
      </c>
      <c r="F71" s="41">
        <v>7275</v>
      </c>
      <c r="G71" s="41">
        <v>5701</v>
      </c>
      <c r="H71" s="41">
        <v>10750</v>
      </c>
      <c r="I71" s="41">
        <v>14529</v>
      </c>
      <c r="J71" s="41">
        <v>12038</v>
      </c>
      <c r="K71" s="41">
        <v>7702</v>
      </c>
      <c r="L71" s="41">
        <v>5073</v>
      </c>
      <c r="M71" s="41">
        <v>4490</v>
      </c>
      <c r="N71" s="41">
        <v>83891</v>
      </c>
      <c r="O71" s="35" t="s">
        <v>127</v>
      </c>
    </row>
    <row r="72" spans="1:15" s="39" customFormat="1" ht="13.2" x14ac:dyDescent="0.25">
      <c r="A72" s="36" t="s">
        <v>98</v>
      </c>
      <c r="B72" s="38">
        <v>1083</v>
      </c>
      <c r="C72" s="37">
        <v>446</v>
      </c>
      <c r="D72" s="38">
        <v>1133</v>
      </c>
      <c r="E72" s="38">
        <v>1113</v>
      </c>
      <c r="F72" s="38">
        <v>1341</v>
      </c>
      <c r="G72" s="37">
        <v>980</v>
      </c>
      <c r="H72" s="38">
        <v>1304</v>
      </c>
      <c r="I72" s="38">
        <v>1812</v>
      </c>
      <c r="J72" s="38">
        <v>1105</v>
      </c>
      <c r="K72" s="38">
        <v>1262</v>
      </c>
      <c r="L72" s="37">
        <v>767</v>
      </c>
      <c r="M72" s="37">
        <v>653</v>
      </c>
      <c r="N72" s="38">
        <v>12999</v>
      </c>
      <c r="O72" s="36" t="s">
        <v>132</v>
      </c>
    </row>
    <row r="73" spans="1:15" s="39" customFormat="1" ht="13.2" x14ac:dyDescent="0.25">
      <c r="A73" s="35" t="s">
        <v>99</v>
      </c>
      <c r="B73" s="40">
        <v>0</v>
      </c>
      <c r="C73" s="40">
        <v>0</v>
      </c>
      <c r="D73" s="40">
        <v>0</v>
      </c>
      <c r="E73" s="40">
        <v>0</v>
      </c>
      <c r="F73" s="40">
        <v>0</v>
      </c>
      <c r="G73" s="40">
        <v>0</v>
      </c>
      <c r="H73" s="40">
        <v>0</v>
      </c>
      <c r="I73" s="40">
        <v>0</v>
      </c>
      <c r="J73" s="40">
        <v>0</v>
      </c>
      <c r="K73" s="40">
        <v>0</v>
      </c>
      <c r="L73" s="40">
        <v>0</v>
      </c>
      <c r="M73" s="40">
        <v>0</v>
      </c>
      <c r="N73" s="40">
        <v>0</v>
      </c>
      <c r="O73" s="35" t="s">
        <v>133</v>
      </c>
    </row>
    <row r="74" spans="1:15" s="39" customFormat="1" ht="13.2" x14ac:dyDescent="0.25">
      <c r="A74" s="35" t="s">
        <v>100</v>
      </c>
      <c r="B74" s="40">
        <v>955</v>
      </c>
      <c r="C74" s="40">
        <v>321</v>
      </c>
      <c r="D74" s="41">
        <v>1044</v>
      </c>
      <c r="E74" s="40">
        <v>817</v>
      </c>
      <c r="F74" s="41">
        <v>1225</v>
      </c>
      <c r="G74" s="40">
        <v>910</v>
      </c>
      <c r="H74" s="41">
        <v>1251</v>
      </c>
      <c r="I74" s="41">
        <v>1700</v>
      </c>
      <c r="J74" s="40">
        <v>959</v>
      </c>
      <c r="K74" s="41">
        <v>1146</v>
      </c>
      <c r="L74" s="40">
        <v>718</v>
      </c>
      <c r="M74" s="40">
        <v>607</v>
      </c>
      <c r="N74" s="41">
        <v>11653</v>
      </c>
      <c r="O74" s="44" t="s">
        <v>134</v>
      </c>
    </row>
    <row r="75" spans="1:15" s="39" customFormat="1" ht="13.2" x14ac:dyDescent="0.25">
      <c r="A75" s="35" t="s">
        <v>327</v>
      </c>
      <c r="B75" s="40">
        <v>128</v>
      </c>
      <c r="C75" s="40">
        <v>125</v>
      </c>
      <c r="D75" s="40">
        <v>89</v>
      </c>
      <c r="E75" s="40">
        <v>296</v>
      </c>
      <c r="F75" s="40">
        <v>116</v>
      </c>
      <c r="G75" s="40">
        <v>70</v>
      </c>
      <c r="H75" s="40">
        <v>53</v>
      </c>
      <c r="I75" s="40">
        <v>112</v>
      </c>
      <c r="J75" s="40">
        <v>146</v>
      </c>
      <c r="K75" s="40">
        <v>116</v>
      </c>
      <c r="L75" s="40">
        <v>49</v>
      </c>
      <c r="M75" s="40">
        <v>46</v>
      </c>
      <c r="N75" s="41">
        <v>1346</v>
      </c>
      <c r="O75" s="44" t="s">
        <v>331</v>
      </c>
    </row>
    <row r="76" spans="1:15" s="39" customFormat="1" ht="13.2" x14ac:dyDescent="0.25">
      <c r="A76" s="36" t="s">
        <v>101</v>
      </c>
      <c r="B76" s="37">
        <v>75</v>
      </c>
      <c r="C76" s="37">
        <v>194</v>
      </c>
      <c r="D76" s="37">
        <v>269</v>
      </c>
      <c r="E76" s="37">
        <v>242</v>
      </c>
      <c r="F76" s="37">
        <v>332</v>
      </c>
      <c r="G76" s="37">
        <v>207</v>
      </c>
      <c r="H76" s="37">
        <v>203</v>
      </c>
      <c r="I76" s="37">
        <v>413</v>
      </c>
      <c r="J76" s="37">
        <v>375</v>
      </c>
      <c r="K76" s="37">
        <v>297</v>
      </c>
      <c r="L76" s="37">
        <v>164</v>
      </c>
      <c r="M76" s="37">
        <v>86</v>
      </c>
      <c r="N76" s="38">
        <v>2857</v>
      </c>
      <c r="O76" s="45" t="s">
        <v>135</v>
      </c>
    </row>
    <row r="77" spans="1:15" s="39" customFormat="1" ht="13.2" x14ac:dyDescent="0.25">
      <c r="A77" s="35" t="s">
        <v>102</v>
      </c>
      <c r="B77" s="40">
        <v>0</v>
      </c>
      <c r="C77" s="40">
        <v>0</v>
      </c>
      <c r="D77" s="40">
        <v>0</v>
      </c>
      <c r="E77" s="40">
        <v>0</v>
      </c>
      <c r="F77" s="40">
        <v>0</v>
      </c>
      <c r="G77" s="40">
        <v>0</v>
      </c>
      <c r="H77" s="40">
        <v>0</v>
      </c>
      <c r="I77" s="40">
        <v>0</v>
      </c>
      <c r="J77" s="40">
        <v>0</v>
      </c>
      <c r="K77" s="40">
        <v>0</v>
      </c>
      <c r="L77" s="40">
        <v>0</v>
      </c>
      <c r="M77" s="40">
        <v>0</v>
      </c>
      <c r="N77" s="40">
        <v>0</v>
      </c>
      <c r="O77" s="44" t="s">
        <v>136</v>
      </c>
    </row>
    <row r="78" spans="1:15" s="39" customFormat="1" ht="13.2" x14ac:dyDescent="0.25">
      <c r="A78" s="35" t="s">
        <v>103</v>
      </c>
      <c r="B78" s="40">
        <v>75</v>
      </c>
      <c r="C78" s="40">
        <v>194</v>
      </c>
      <c r="D78" s="40">
        <v>269</v>
      </c>
      <c r="E78" s="40">
        <v>242</v>
      </c>
      <c r="F78" s="40">
        <v>332</v>
      </c>
      <c r="G78" s="40">
        <v>207</v>
      </c>
      <c r="H78" s="40">
        <v>203</v>
      </c>
      <c r="I78" s="40">
        <v>413</v>
      </c>
      <c r="J78" s="40">
        <v>375</v>
      </c>
      <c r="K78" s="40">
        <v>297</v>
      </c>
      <c r="L78" s="40">
        <v>164</v>
      </c>
      <c r="M78" s="40">
        <v>86</v>
      </c>
      <c r="N78" s="41">
        <v>2857</v>
      </c>
      <c r="O78" s="44" t="s">
        <v>137</v>
      </c>
    </row>
    <row r="79" spans="1:15" s="39" customFormat="1" ht="13.2" x14ac:dyDescent="0.25">
      <c r="A79" s="35" t="s">
        <v>104</v>
      </c>
      <c r="B79" s="40">
        <v>0</v>
      </c>
      <c r="C79" s="40">
        <v>0</v>
      </c>
      <c r="D79" s="40">
        <v>0</v>
      </c>
      <c r="E79" s="40">
        <v>0</v>
      </c>
      <c r="F79" s="40">
        <v>0</v>
      </c>
      <c r="G79" s="40">
        <v>0</v>
      </c>
      <c r="H79" s="40">
        <v>0</v>
      </c>
      <c r="I79" s="40">
        <v>0</v>
      </c>
      <c r="J79" s="40">
        <v>0</v>
      </c>
      <c r="K79" s="40">
        <v>0</v>
      </c>
      <c r="L79" s="40">
        <v>0</v>
      </c>
      <c r="M79" s="40">
        <v>0</v>
      </c>
      <c r="N79" s="40">
        <v>0</v>
      </c>
      <c r="O79" s="44" t="s">
        <v>138</v>
      </c>
    </row>
    <row r="80" spans="1:15" s="39" customFormat="1" ht="13.2" x14ac:dyDescent="0.25">
      <c r="A80" s="36" t="s">
        <v>328</v>
      </c>
      <c r="B80" s="37">
        <v>203</v>
      </c>
      <c r="C80" s="37">
        <v>146</v>
      </c>
      <c r="D80" s="37">
        <v>379</v>
      </c>
      <c r="E80" s="37">
        <v>420</v>
      </c>
      <c r="F80" s="37">
        <v>600</v>
      </c>
      <c r="G80" s="37">
        <v>403</v>
      </c>
      <c r="H80" s="37">
        <v>352</v>
      </c>
      <c r="I80" s="37">
        <v>458</v>
      </c>
      <c r="J80" s="37">
        <v>343</v>
      </c>
      <c r="K80" s="37">
        <v>362</v>
      </c>
      <c r="L80" s="37">
        <v>232</v>
      </c>
      <c r="M80" s="37">
        <v>204</v>
      </c>
      <c r="N80" s="38">
        <v>4102</v>
      </c>
      <c r="O80" s="45" t="s">
        <v>332</v>
      </c>
    </row>
    <row r="81" spans="1:15" s="39" customFormat="1" ht="13.2" x14ac:dyDescent="0.25">
      <c r="A81" s="35" t="s">
        <v>329</v>
      </c>
      <c r="B81" s="40">
        <v>203</v>
      </c>
      <c r="C81" s="40">
        <v>146</v>
      </c>
      <c r="D81" s="40">
        <v>379</v>
      </c>
      <c r="E81" s="40">
        <v>420</v>
      </c>
      <c r="F81" s="40">
        <v>600</v>
      </c>
      <c r="G81" s="40">
        <v>403</v>
      </c>
      <c r="H81" s="40">
        <v>352</v>
      </c>
      <c r="I81" s="40">
        <v>458</v>
      </c>
      <c r="J81" s="40">
        <v>343</v>
      </c>
      <c r="K81" s="40">
        <v>362</v>
      </c>
      <c r="L81" s="40">
        <v>232</v>
      </c>
      <c r="M81" s="40">
        <v>204</v>
      </c>
      <c r="N81" s="41">
        <v>4102</v>
      </c>
      <c r="O81" s="44" t="s">
        <v>333</v>
      </c>
    </row>
    <row r="82" spans="1:15" s="39" customFormat="1" ht="13.2" x14ac:dyDescent="0.25">
      <c r="A82" s="36" t="s">
        <v>105</v>
      </c>
      <c r="B82" s="37">
        <v>394</v>
      </c>
      <c r="C82" s="37">
        <v>233</v>
      </c>
      <c r="D82" s="37">
        <v>849</v>
      </c>
      <c r="E82" s="38">
        <v>2776</v>
      </c>
      <c r="F82" s="38">
        <v>6419</v>
      </c>
      <c r="G82" s="38">
        <v>8867</v>
      </c>
      <c r="H82" s="38">
        <v>12219</v>
      </c>
      <c r="I82" s="38">
        <v>17732</v>
      </c>
      <c r="J82" s="38">
        <v>10652</v>
      </c>
      <c r="K82" s="38">
        <v>5931</v>
      </c>
      <c r="L82" s="38">
        <v>1277</v>
      </c>
      <c r="M82" s="37">
        <v>738</v>
      </c>
      <c r="N82" s="38">
        <v>68087</v>
      </c>
      <c r="O82" s="45" t="s">
        <v>139</v>
      </c>
    </row>
    <row r="83" spans="1:15" s="39" customFormat="1" ht="13.2" x14ac:dyDescent="0.25">
      <c r="A83" s="35" t="s">
        <v>402</v>
      </c>
      <c r="B83" s="40">
        <v>0</v>
      </c>
      <c r="C83" s="40">
        <v>0</v>
      </c>
      <c r="D83" s="40">
        <v>0</v>
      </c>
      <c r="E83" s="40">
        <v>0</v>
      </c>
      <c r="F83" s="40">
        <v>0</v>
      </c>
      <c r="G83" s="40">
        <v>0</v>
      </c>
      <c r="H83" s="40">
        <v>0</v>
      </c>
      <c r="I83" s="40">
        <v>0</v>
      </c>
      <c r="J83" s="40">
        <v>0</v>
      </c>
      <c r="K83" s="40">
        <v>0</v>
      </c>
      <c r="L83" s="40">
        <v>0</v>
      </c>
      <c r="M83" s="40">
        <v>0</v>
      </c>
      <c r="N83" s="40">
        <v>0</v>
      </c>
      <c r="O83" s="44" t="s">
        <v>826</v>
      </c>
    </row>
    <row r="84" spans="1:15" s="39" customFormat="1" ht="13.2" x14ac:dyDescent="0.25">
      <c r="A84" s="35" t="s">
        <v>107</v>
      </c>
      <c r="B84" s="40">
        <v>138</v>
      </c>
      <c r="C84" s="40">
        <v>72</v>
      </c>
      <c r="D84" s="40">
        <v>257</v>
      </c>
      <c r="E84" s="40">
        <v>913</v>
      </c>
      <c r="F84" s="41">
        <v>1760</v>
      </c>
      <c r="G84" s="41">
        <v>2934</v>
      </c>
      <c r="H84" s="41">
        <v>4351</v>
      </c>
      <c r="I84" s="41">
        <v>6658</v>
      </c>
      <c r="J84" s="41">
        <v>2947</v>
      </c>
      <c r="K84" s="41">
        <v>1753</v>
      </c>
      <c r="L84" s="40">
        <v>517</v>
      </c>
      <c r="M84" s="40">
        <v>328</v>
      </c>
      <c r="N84" s="41">
        <v>22628</v>
      </c>
      <c r="O84" s="44" t="s">
        <v>141</v>
      </c>
    </row>
    <row r="85" spans="1:15" s="39" customFormat="1" ht="13.2" x14ac:dyDescent="0.25">
      <c r="A85" s="35" t="s">
        <v>106</v>
      </c>
      <c r="B85" s="40">
        <v>75</v>
      </c>
      <c r="C85" s="40">
        <v>47</v>
      </c>
      <c r="D85" s="40">
        <v>104</v>
      </c>
      <c r="E85" s="40">
        <v>639</v>
      </c>
      <c r="F85" s="41">
        <v>1262</v>
      </c>
      <c r="G85" s="41">
        <v>1912</v>
      </c>
      <c r="H85" s="41">
        <v>2256</v>
      </c>
      <c r="I85" s="41">
        <v>2852</v>
      </c>
      <c r="J85" s="41">
        <v>2723</v>
      </c>
      <c r="K85" s="41">
        <v>1102</v>
      </c>
      <c r="L85" s="40">
        <v>146</v>
      </c>
      <c r="M85" s="40">
        <v>119</v>
      </c>
      <c r="N85" s="41">
        <v>13237</v>
      </c>
      <c r="O85" s="44" t="s">
        <v>140</v>
      </c>
    </row>
    <row r="86" spans="1:15" s="39" customFormat="1" ht="13.2" x14ac:dyDescent="0.25">
      <c r="A86" s="35" t="s">
        <v>108</v>
      </c>
      <c r="B86" s="40">
        <v>103</v>
      </c>
      <c r="C86" s="40">
        <v>75</v>
      </c>
      <c r="D86" s="40">
        <v>224</v>
      </c>
      <c r="E86" s="40">
        <v>443</v>
      </c>
      <c r="F86" s="41">
        <v>1134</v>
      </c>
      <c r="G86" s="40">
        <v>855</v>
      </c>
      <c r="H86" s="41">
        <v>1347</v>
      </c>
      <c r="I86" s="41">
        <v>1768</v>
      </c>
      <c r="J86" s="41">
        <v>1653</v>
      </c>
      <c r="K86" s="40">
        <v>922</v>
      </c>
      <c r="L86" s="40">
        <v>87</v>
      </c>
      <c r="M86" s="40">
        <v>80</v>
      </c>
      <c r="N86" s="41">
        <v>8691</v>
      </c>
      <c r="O86" s="44" t="s">
        <v>272</v>
      </c>
    </row>
    <row r="87" spans="1:15" s="162" customFormat="1" ht="17.7" customHeight="1" x14ac:dyDescent="0.25">
      <c r="A87" s="159" t="s">
        <v>448</v>
      </c>
      <c r="B87" s="160">
        <v>78</v>
      </c>
      <c r="C87" s="160">
        <v>39</v>
      </c>
      <c r="D87" s="160">
        <v>264</v>
      </c>
      <c r="E87" s="160">
        <v>781</v>
      </c>
      <c r="F87" s="161">
        <v>2263</v>
      </c>
      <c r="G87" s="161">
        <v>3166</v>
      </c>
      <c r="H87" s="161">
        <v>4265</v>
      </c>
      <c r="I87" s="161">
        <v>6454</v>
      </c>
      <c r="J87" s="161">
        <v>3329</v>
      </c>
      <c r="K87" s="161">
        <v>2154</v>
      </c>
      <c r="L87" s="160">
        <v>527</v>
      </c>
      <c r="M87" s="160">
        <v>211</v>
      </c>
      <c r="N87" s="161">
        <v>23531</v>
      </c>
      <c r="O87" s="155" t="s">
        <v>827</v>
      </c>
    </row>
    <row r="88" spans="1:15" s="39" customFormat="1" ht="13.2" x14ac:dyDescent="0.25">
      <c r="A88" s="36" t="s">
        <v>109</v>
      </c>
      <c r="B88" s="37">
        <v>40</v>
      </c>
      <c r="C88" s="37">
        <v>51</v>
      </c>
      <c r="D88" s="37">
        <v>219</v>
      </c>
      <c r="E88" s="37">
        <v>921</v>
      </c>
      <c r="F88" s="38">
        <v>1062</v>
      </c>
      <c r="G88" s="37">
        <v>958</v>
      </c>
      <c r="H88" s="38">
        <v>2339</v>
      </c>
      <c r="I88" s="38">
        <v>2742</v>
      </c>
      <c r="J88" s="38">
        <v>1754</v>
      </c>
      <c r="K88" s="37">
        <v>758</v>
      </c>
      <c r="L88" s="37">
        <v>159</v>
      </c>
      <c r="M88" s="37">
        <v>48</v>
      </c>
      <c r="N88" s="38">
        <v>11051</v>
      </c>
      <c r="O88" s="45" t="s">
        <v>143</v>
      </c>
    </row>
    <row r="89" spans="1:15" s="39" customFormat="1" ht="13.2" x14ac:dyDescent="0.25">
      <c r="A89" s="35" t="s">
        <v>110</v>
      </c>
      <c r="B89" s="40">
        <v>40</v>
      </c>
      <c r="C89" s="40">
        <v>51</v>
      </c>
      <c r="D89" s="40">
        <v>219</v>
      </c>
      <c r="E89" s="40">
        <v>921</v>
      </c>
      <c r="F89" s="41">
        <v>1062</v>
      </c>
      <c r="G89" s="40">
        <v>958</v>
      </c>
      <c r="H89" s="41">
        <v>2339</v>
      </c>
      <c r="I89" s="41">
        <v>2742</v>
      </c>
      <c r="J89" s="41">
        <v>1754</v>
      </c>
      <c r="K89" s="40">
        <v>758</v>
      </c>
      <c r="L89" s="40">
        <v>159</v>
      </c>
      <c r="M89" s="40">
        <v>48</v>
      </c>
      <c r="N89" s="41">
        <v>11051</v>
      </c>
      <c r="O89" s="44" t="s">
        <v>144</v>
      </c>
    </row>
    <row r="90" spans="1:15" s="39" customFormat="1" ht="13.2" x14ac:dyDescent="0.25">
      <c r="A90" s="36" t="s">
        <v>111</v>
      </c>
      <c r="B90" s="37">
        <v>143</v>
      </c>
      <c r="C90" s="37">
        <v>226</v>
      </c>
      <c r="D90" s="37">
        <v>394</v>
      </c>
      <c r="E90" s="37">
        <v>490</v>
      </c>
      <c r="F90" s="37">
        <v>212</v>
      </c>
      <c r="G90" s="37">
        <v>14</v>
      </c>
      <c r="H90" s="37">
        <v>0</v>
      </c>
      <c r="I90" s="37">
        <v>0</v>
      </c>
      <c r="J90" s="37">
        <v>0</v>
      </c>
      <c r="K90" s="37">
        <v>0</v>
      </c>
      <c r="L90" s="37">
        <v>0</v>
      </c>
      <c r="M90" s="37">
        <v>0</v>
      </c>
      <c r="N90" s="38">
        <v>1479</v>
      </c>
      <c r="O90" s="45" t="s">
        <v>145</v>
      </c>
    </row>
    <row r="91" spans="1:15" s="39" customFormat="1" ht="13.2" x14ac:dyDescent="0.25">
      <c r="A91" s="35" t="s">
        <v>112</v>
      </c>
      <c r="B91" s="40">
        <v>143</v>
      </c>
      <c r="C91" s="40">
        <v>226</v>
      </c>
      <c r="D91" s="40">
        <v>394</v>
      </c>
      <c r="E91" s="40">
        <v>490</v>
      </c>
      <c r="F91" s="40">
        <v>212</v>
      </c>
      <c r="G91" s="40">
        <v>14</v>
      </c>
      <c r="H91" s="40">
        <v>0</v>
      </c>
      <c r="I91" s="40">
        <v>0</v>
      </c>
      <c r="J91" s="40">
        <v>0</v>
      </c>
      <c r="K91" s="40">
        <v>0</v>
      </c>
      <c r="L91" s="40">
        <v>0</v>
      </c>
      <c r="M91" s="40">
        <v>0</v>
      </c>
      <c r="N91" s="41">
        <v>1479</v>
      </c>
      <c r="O91" s="44" t="s">
        <v>146</v>
      </c>
    </row>
    <row r="92" spans="1:15" s="39" customFormat="1" ht="13.2" x14ac:dyDescent="0.25">
      <c r="A92" s="36" t="s">
        <v>147</v>
      </c>
      <c r="B92" s="37">
        <v>470</v>
      </c>
      <c r="C92" s="37">
        <v>532</v>
      </c>
      <c r="D92" s="38">
        <v>2333</v>
      </c>
      <c r="E92" s="38">
        <v>10829</v>
      </c>
      <c r="F92" s="38">
        <v>19565</v>
      </c>
      <c r="G92" s="38">
        <v>22003</v>
      </c>
      <c r="H92" s="38">
        <v>29909</v>
      </c>
      <c r="I92" s="38">
        <v>33418</v>
      </c>
      <c r="J92" s="38">
        <v>27445</v>
      </c>
      <c r="K92" s="38">
        <v>16641</v>
      </c>
      <c r="L92" s="38">
        <v>2007</v>
      </c>
      <c r="M92" s="37">
        <v>450</v>
      </c>
      <c r="N92" s="38">
        <v>165602</v>
      </c>
      <c r="O92" s="45" t="s">
        <v>185</v>
      </c>
    </row>
    <row r="93" spans="1:15" s="39" customFormat="1" ht="13.2" x14ac:dyDescent="0.25">
      <c r="A93" s="35" t="s">
        <v>148</v>
      </c>
      <c r="B93" s="40">
        <v>73</v>
      </c>
      <c r="C93" s="40">
        <v>130</v>
      </c>
      <c r="D93" s="40">
        <v>330</v>
      </c>
      <c r="E93" s="40">
        <v>707</v>
      </c>
      <c r="F93" s="41">
        <v>1162</v>
      </c>
      <c r="G93" s="41">
        <v>1035</v>
      </c>
      <c r="H93" s="41">
        <v>1884</v>
      </c>
      <c r="I93" s="41">
        <v>2303</v>
      </c>
      <c r="J93" s="41">
        <v>1472</v>
      </c>
      <c r="K93" s="40">
        <v>597</v>
      </c>
      <c r="L93" s="40">
        <v>0</v>
      </c>
      <c r="M93" s="40">
        <v>0</v>
      </c>
      <c r="N93" s="41">
        <v>9693</v>
      </c>
      <c r="O93" s="44" t="s">
        <v>186</v>
      </c>
    </row>
    <row r="94" spans="1:15" s="39" customFormat="1" ht="13.2" x14ac:dyDescent="0.25">
      <c r="A94" s="35" t="s">
        <v>367</v>
      </c>
      <c r="B94" s="40">
        <v>215</v>
      </c>
      <c r="C94" s="40">
        <v>185</v>
      </c>
      <c r="D94" s="41">
        <v>1180</v>
      </c>
      <c r="E94" s="41">
        <v>6460</v>
      </c>
      <c r="F94" s="41">
        <v>10214</v>
      </c>
      <c r="G94" s="41">
        <v>11506</v>
      </c>
      <c r="H94" s="41">
        <v>13800</v>
      </c>
      <c r="I94" s="41">
        <v>15400</v>
      </c>
      <c r="J94" s="41">
        <v>13800</v>
      </c>
      <c r="K94" s="41">
        <v>9924</v>
      </c>
      <c r="L94" s="41">
        <v>1524</v>
      </c>
      <c r="M94" s="40">
        <v>154</v>
      </c>
      <c r="N94" s="41">
        <v>84362</v>
      </c>
      <c r="O94" s="44" t="s">
        <v>344</v>
      </c>
    </row>
    <row r="95" spans="1:15" s="39" customFormat="1" ht="13.2" x14ac:dyDescent="0.25">
      <c r="A95" s="35" t="s">
        <v>336</v>
      </c>
      <c r="B95" s="40">
        <v>85</v>
      </c>
      <c r="C95" s="40">
        <v>90</v>
      </c>
      <c r="D95" s="40">
        <v>210</v>
      </c>
      <c r="E95" s="41">
        <v>1470</v>
      </c>
      <c r="F95" s="41">
        <v>1750</v>
      </c>
      <c r="G95" s="41">
        <v>2000</v>
      </c>
      <c r="H95" s="41">
        <v>3200</v>
      </c>
      <c r="I95" s="41">
        <v>3150</v>
      </c>
      <c r="J95" s="41">
        <v>3300</v>
      </c>
      <c r="K95" s="41">
        <v>2230</v>
      </c>
      <c r="L95" s="40">
        <v>220</v>
      </c>
      <c r="M95" s="40">
        <v>140</v>
      </c>
      <c r="N95" s="41">
        <v>17845</v>
      </c>
      <c r="O95" s="44" t="s">
        <v>345</v>
      </c>
    </row>
    <row r="96" spans="1:15" s="39" customFormat="1" ht="13.2" x14ac:dyDescent="0.25">
      <c r="A96" s="35" t="s">
        <v>337</v>
      </c>
      <c r="B96" s="40">
        <v>0</v>
      </c>
      <c r="C96" s="40">
        <v>0</v>
      </c>
      <c r="D96" s="40">
        <v>0</v>
      </c>
      <c r="E96" s="40">
        <v>28</v>
      </c>
      <c r="F96" s="40">
        <v>147</v>
      </c>
      <c r="G96" s="40">
        <v>375</v>
      </c>
      <c r="H96" s="40">
        <v>732</v>
      </c>
      <c r="I96" s="40">
        <v>880</v>
      </c>
      <c r="J96" s="40">
        <v>547</v>
      </c>
      <c r="K96" s="40">
        <v>125</v>
      </c>
      <c r="L96" s="40">
        <v>0</v>
      </c>
      <c r="M96" s="40">
        <v>0</v>
      </c>
      <c r="N96" s="41">
        <v>2834</v>
      </c>
      <c r="O96" s="44" t="s">
        <v>346</v>
      </c>
    </row>
    <row r="97" spans="1:15" s="39" customFormat="1" ht="13.2" x14ac:dyDescent="0.25">
      <c r="A97" s="35" t="s">
        <v>405</v>
      </c>
      <c r="B97" s="40">
        <v>0</v>
      </c>
      <c r="C97" s="40">
        <v>0</v>
      </c>
      <c r="D97" s="40">
        <v>96</v>
      </c>
      <c r="E97" s="40">
        <v>94</v>
      </c>
      <c r="F97" s="40">
        <v>372</v>
      </c>
      <c r="G97" s="40">
        <v>448</v>
      </c>
      <c r="H97" s="40">
        <v>514</v>
      </c>
      <c r="I97" s="40">
        <v>716</v>
      </c>
      <c r="J97" s="40">
        <v>409</v>
      </c>
      <c r="K97" s="40">
        <v>253</v>
      </c>
      <c r="L97" s="40">
        <v>0</v>
      </c>
      <c r="M97" s="40">
        <v>0</v>
      </c>
      <c r="N97" s="41">
        <v>2902</v>
      </c>
      <c r="O97" s="44" t="s">
        <v>828</v>
      </c>
    </row>
    <row r="98" spans="1:15" s="39" customFormat="1" ht="13.2" x14ac:dyDescent="0.25">
      <c r="A98" s="35" t="s">
        <v>150</v>
      </c>
      <c r="B98" s="40">
        <v>61</v>
      </c>
      <c r="C98" s="40">
        <v>20</v>
      </c>
      <c r="D98" s="40">
        <v>113</v>
      </c>
      <c r="E98" s="40">
        <v>359</v>
      </c>
      <c r="F98" s="40">
        <v>537</v>
      </c>
      <c r="G98" s="41">
        <v>1293</v>
      </c>
      <c r="H98" s="41">
        <v>2971</v>
      </c>
      <c r="I98" s="41">
        <v>2993</v>
      </c>
      <c r="J98" s="40">
        <v>990</v>
      </c>
      <c r="K98" s="40">
        <v>528</v>
      </c>
      <c r="L98" s="40">
        <v>36</v>
      </c>
      <c r="M98" s="40">
        <v>7</v>
      </c>
      <c r="N98" s="41">
        <v>9908</v>
      </c>
      <c r="O98" s="44" t="s">
        <v>188</v>
      </c>
    </row>
    <row r="99" spans="1:15" s="39" customFormat="1" ht="13.2" x14ac:dyDescent="0.25">
      <c r="A99" s="35" t="s">
        <v>151</v>
      </c>
      <c r="B99" s="40">
        <v>0</v>
      </c>
      <c r="C99" s="40">
        <v>0</v>
      </c>
      <c r="D99" s="40">
        <v>0</v>
      </c>
      <c r="E99" s="40">
        <v>514</v>
      </c>
      <c r="F99" s="41">
        <v>2067</v>
      </c>
      <c r="G99" s="41">
        <v>1350</v>
      </c>
      <c r="H99" s="40">
        <v>943</v>
      </c>
      <c r="I99" s="40">
        <v>839</v>
      </c>
      <c r="J99" s="41">
        <v>1513</v>
      </c>
      <c r="K99" s="40">
        <v>768</v>
      </c>
      <c r="L99" s="40">
        <v>0</v>
      </c>
      <c r="M99" s="40">
        <v>0</v>
      </c>
      <c r="N99" s="41">
        <v>7994</v>
      </c>
      <c r="O99" s="44" t="s">
        <v>189</v>
      </c>
    </row>
    <row r="100" spans="1:15" s="39" customFormat="1" ht="13.2" x14ac:dyDescent="0.25">
      <c r="A100" s="35" t="s">
        <v>152</v>
      </c>
      <c r="B100" s="40">
        <v>0</v>
      </c>
      <c r="C100" s="40">
        <v>0</v>
      </c>
      <c r="D100" s="40">
        <v>243</v>
      </c>
      <c r="E100" s="40">
        <v>601</v>
      </c>
      <c r="F100" s="41">
        <v>1965</v>
      </c>
      <c r="G100" s="41">
        <v>2245</v>
      </c>
      <c r="H100" s="41">
        <v>3325</v>
      </c>
      <c r="I100" s="41">
        <v>4444</v>
      </c>
      <c r="J100" s="41">
        <v>3578</v>
      </c>
      <c r="K100" s="41">
        <v>1238</v>
      </c>
      <c r="L100" s="40">
        <v>111</v>
      </c>
      <c r="M100" s="40">
        <v>71</v>
      </c>
      <c r="N100" s="41">
        <v>17821</v>
      </c>
      <c r="O100" s="44" t="s">
        <v>190</v>
      </c>
    </row>
    <row r="101" spans="1:15" s="39" customFormat="1" ht="13.2" x14ac:dyDescent="0.25">
      <c r="A101" s="35" t="s">
        <v>153</v>
      </c>
      <c r="B101" s="40">
        <v>16</v>
      </c>
      <c r="C101" s="40">
        <v>0</v>
      </c>
      <c r="D101" s="40">
        <v>84</v>
      </c>
      <c r="E101" s="40">
        <v>416</v>
      </c>
      <c r="F101" s="41">
        <v>1079</v>
      </c>
      <c r="G101" s="41">
        <v>1251</v>
      </c>
      <c r="H101" s="41">
        <v>1767</v>
      </c>
      <c r="I101" s="41">
        <v>1854</v>
      </c>
      <c r="J101" s="41">
        <v>1378</v>
      </c>
      <c r="K101" s="40">
        <v>677</v>
      </c>
      <c r="L101" s="40">
        <v>86</v>
      </c>
      <c r="M101" s="40">
        <v>26</v>
      </c>
      <c r="N101" s="41">
        <v>8634</v>
      </c>
      <c r="O101" s="44" t="s">
        <v>191</v>
      </c>
    </row>
    <row r="102" spans="1:15" s="39" customFormat="1" ht="13.2" x14ac:dyDescent="0.25">
      <c r="A102" s="35" t="s">
        <v>154</v>
      </c>
      <c r="B102" s="40">
        <v>20</v>
      </c>
      <c r="C102" s="40">
        <v>107</v>
      </c>
      <c r="D102" s="40">
        <v>77</v>
      </c>
      <c r="E102" s="40">
        <v>180</v>
      </c>
      <c r="F102" s="40">
        <v>272</v>
      </c>
      <c r="G102" s="40">
        <v>500</v>
      </c>
      <c r="H102" s="40">
        <v>773</v>
      </c>
      <c r="I102" s="40">
        <v>839</v>
      </c>
      <c r="J102" s="40">
        <v>458</v>
      </c>
      <c r="K102" s="40">
        <v>301</v>
      </c>
      <c r="L102" s="40">
        <v>30</v>
      </c>
      <c r="M102" s="40">
        <v>52</v>
      </c>
      <c r="N102" s="41">
        <v>3609</v>
      </c>
      <c r="O102" s="44" t="s">
        <v>192</v>
      </c>
    </row>
    <row r="103" spans="1:15" s="39" customFormat="1" ht="13.2" x14ac:dyDescent="0.25">
      <c r="A103" s="36" t="s">
        <v>155</v>
      </c>
      <c r="B103" s="38">
        <v>1259</v>
      </c>
      <c r="C103" s="37">
        <v>706</v>
      </c>
      <c r="D103" s="38">
        <v>2379</v>
      </c>
      <c r="E103" s="38">
        <v>2198</v>
      </c>
      <c r="F103" s="38">
        <v>3226</v>
      </c>
      <c r="G103" s="38">
        <v>3475</v>
      </c>
      <c r="H103" s="38">
        <v>4861</v>
      </c>
      <c r="I103" s="38">
        <v>7820</v>
      </c>
      <c r="J103" s="38">
        <v>3618</v>
      </c>
      <c r="K103" s="38">
        <v>3340</v>
      </c>
      <c r="L103" s="38">
        <v>1291</v>
      </c>
      <c r="M103" s="37">
        <v>888</v>
      </c>
      <c r="N103" s="38">
        <v>35061</v>
      </c>
      <c r="O103" s="45" t="s">
        <v>193</v>
      </c>
    </row>
    <row r="104" spans="1:15" s="39" customFormat="1" ht="13.2" x14ac:dyDescent="0.25">
      <c r="A104" s="35" t="s">
        <v>156</v>
      </c>
      <c r="B104" s="40">
        <v>39</v>
      </c>
      <c r="C104" s="40">
        <v>40</v>
      </c>
      <c r="D104" s="40">
        <v>323</v>
      </c>
      <c r="E104" s="40">
        <v>298</v>
      </c>
      <c r="F104" s="40">
        <v>521</v>
      </c>
      <c r="G104" s="40">
        <v>614</v>
      </c>
      <c r="H104" s="40">
        <v>843</v>
      </c>
      <c r="I104" s="41">
        <v>1872</v>
      </c>
      <c r="J104" s="40">
        <v>669</v>
      </c>
      <c r="K104" s="40">
        <v>421</v>
      </c>
      <c r="L104" s="40">
        <v>59</v>
      </c>
      <c r="M104" s="40">
        <v>60</v>
      </c>
      <c r="N104" s="41">
        <v>5759</v>
      </c>
      <c r="O104" s="44" t="s">
        <v>194</v>
      </c>
    </row>
    <row r="105" spans="1:15" s="39" customFormat="1" ht="13.2" x14ac:dyDescent="0.25">
      <c r="A105" s="35" t="s">
        <v>302</v>
      </c>
      <c r="B105" s="40">
        <v>871</v>
      </c>
      <c r="C105" s="40">
        <v>479</v>
      </c>
      <c r="D105" s="41">
        <v>1584</v>
      </c>
      <c r="E105" s="41">
        <v>1377</v>
      </c>
      <c r="F105" s="41">
        <v>1984</v>
      </c>
      <c r="G105" s="41">
        <v>2024</v>
      </c>
      <c r="H105" s="41">
        <v>2786</v>
      </c>
      <c r="I105" s="41">
        <v>4351</v>
      </c>
      <c r="J105" s="41">
        <v>2079</v>
      </c>
      <c r="K105" s="41">
        <v>2337</v>
      </c>
      <c r="L105" s="40">
        <v>868</v>
      </c>
      <c r="M105" s="40">
        <v>611</v>
      </c>
      <c r="N105" s="41">
        <v>21351</v>
      </c>
      <c r="O105" s="44" t="s">
        <v>305</v>
      </c>
    </row>
    <row r="106" spans="1:15" s="39" customFormat="1" ht="13.2" x14ac:dyDescent="0.25">
      <c r="A106" s="35" t="s">
        <v>157</v>
      </c>
      <c r="B106" s="40">
        <v>349</v>
      </c>
      <c r="C106" s="40">
        <v>187</v>
      </c>
      <c r="D106" s="40">
        <v>472</v>
      </c>
      <c r="E106" s="40">
        <v>523</v>
      </c>
      <c r="F106" s="40">
        <v>721</v>
      </c>
      <c r="G106" s="40">
        <v>837</v>
      </c>
      <c r="H106" s="41">
        <v>1232</v>
      </c>
      <c r="I106" s="41">
        <v>1597</v>
      </c>
      <c r="J106" s="40">
        <v>870</v>
      </c>
      <c r="K106" s="40">
        <v>582</v>
      </c>
      <c r="L106" s="40">
        <v>364</v>
      </c>
      <c r="M106" s="40">
        <v>217</v>
      </c>
      <c r="N106" s="41">
        <v>7951</v>
      </c>
      <c r="O106" s="44" t="s">
        <v>195</v>
      </c>
    </row>
    <row r="107" spans="1:15" s="39" customFormat="1" ht="13.2" x14ac:dyDescent="0.25">
      <c r="A107" s="36" t="s">
        <v>158</v>
      </c>
      <c r="B107" s="37">
        <v>835</v>
      </c>
      <c r="C107" s="37">
        <v>484</v>
      </c>
      <c r="D107" s="38">
        <v>1398</v>
      </c>
      <c r="E107" s="38">
        <v>2161</v>
      </c>
      <c r="F107" s="38">
        <v>1344</v>
      </c>
      <c r="G107" s="38">
        <v>1067</v>
      </c>
      <c r="H107" s="37">
        <v>554</v>
      </c>
      <c r="I107" s="37">
        <v>793</v>
      </c>
      <c r="J107" s="37">
        <v>589</v>
      </c>
      <c r="K107" s="38">
        <v>1568</v>
      </c>
      <c r="L107" s="37">
        <v>801</v>
      </c>
      <c r="M107" s="37">
        <v>470</v>
      </c>
      <c r="N107" s="38">
        <v>12064</v>
      </c>
      <c r="O107" s="45" t="s">
        <v>196</v>
      </c>
    </row>
    <row r="108" spans="1:15" s="39" customFormat="1" ht="13.2" x14ac:dyDescent="0.25">
      <c r="A108" s="35" t="s">
        <v>159</v>
      </c>
      <c r="B108" s="40">
        <v>835</v>
      </c>
      <c r="C108" s="40">
        <v>484</v>
      </c>
      <c r="D108" s="41">
        <v>1398</v>
      </c>
      <c r="E108" s="41">
        <v>2161</v>
      </c>
      <c r="F108" s="41">
        <v>1344</v>
      </c>
      <c r="G108" s="41">
        <v>1067</v>
      </c>
      <c r="H108" s="40">
        <v>554</v>
      </c>
      <c r="I108" s="40">
        <v>793</v>
      </c>
      <c r="J108" s="40">
        <v>589</v>
      </c>
      <c r="K108" s="41">
        <v>1568</v>
      </c>
      <c r="L108" s="40">
        <v>801</v>
      </c>
      <c r="M108" s="40">
        <v>470</v>
      </c>
      <c r="N108" s="41">
        <v>12064</v>
      </c>
      <c r="O108" s="44" t="s">
        <v>197</v>
      </c>
    </row>
    <row r="109" spans="1:15" s="39" customFormat="1" ht="13.2" x14ac:dyDescent="0.25">
      <c r="A109" s="36" t="s">
        <v>161</v>
      </c>
      <c r="B109" s="37">
        <v>347</v>
      </c>
      <c r="C109" s="37">
        <v>510</v>
      </c>
      <c r="D109" s="38">
        <v>1406</v>
      </c>
      <c r="E109" s="38">
        <v>5605</v>
      </c>
      <c r="F109" s="38">
        <v>9134</v>
      </c>
      <c r="G109" s="38">
        <v>6797</v>
      </c>
      <c r="H109" s="38">
        <v>6700</v>
      </c>
      <c r="I109" s="38">
        <v>8340</v>
      </c>
      <c r="J109" s="38">
        <v>9152</v>
      </c>
      <c r="K109" s="38">
        <v>8444</v>
      </c>
      <c r="L109" s="37">
        <v>921</v>
      </c>
      <c r="M109" s="37">
        <v>249</v>
      </c>
      <c r="N109" s="38">
        <v>57605</v>
      </c>
      <c r="O109" s="45" t="s">
        <v>199</v>
      </c>
    </row>
    <row r="110" spans="1:15" s="39" customFormat="1" ht="13.2" x14ac:dyDescent="0.25">
      <c r="A110" s="35" t="s">
        <v>162</v>
      </c>
      <c r="B110" s="40">
        <v>75</v>
      </c>
      <c r="C110" s="40">
        <v>175</v>
      </c>
      <c r="D110" s="40">
        <v>314</v>
      </c>
      <c r="E110" s="41">
        <v>1272</v>
      </c>
      <c r="F110" s="41">
        <v>1749</v>
      </c>
      <c r="G110" s="41">
        <v>1624</v>
      </c>
      <c r="H110" s="41">
        <v>1663</v>
      </c>
      <c r="I110" s="41">
        <v>2365</v>
      </c>
      <c r="J110" s="41">
        <v>2042</v>
      </c>
      <c r="K110" s="41">
        <v>1953</v>
      </c>
      <c r="L110" s="40">
        <v>309</v>
      </c>
      <c r="M110" s="40">
        <v>141</v>
      </c>
      <c r="N110" s="41">
        <v>13682</v>
      </c>
      <c r="O110" s="44" t="s">
        <v>200</v>
      </c>
    </row>
    <row r="111" spans="1:15" s="39" customFormat="1" ht="13.2" x14ac:dyDescent="0.25">
      <c r="A111" s="42" t="s">
        <v>338</v>
      </c>
      <c r="B111" s="40">
        <v>0</v>
      </c>
      <c r="C111" s="40">
        <v>0</v>
      </c>
      <c r="D111" s="40">
        <v>90</v>
      </c>
      <c r="E111" s="40">
        <v>205</v>
      </c>
      <c r="F111" s="40">
        <v>430</v>
      </c>
      <c r="G111" s="40">
        <v>305</v>
      </c>
      <c r="H111" s="40">
        <v>313</v>
      </c>
      <c r="I111" s="40">
        <v>390</v>
      </c>
      <c r="J111" s="40">
        <v>335</v>
      </c>
      <c r="K111" s="40">
        <v>262</v>
      </c>
      <c r="L111" s="40">
        <v>70</v>
      </c>
      <c r="M111" s="40">
        <v>60</v>
      </c>
      <c r="N111" s="41">
        <v>2460</v>
      </c>
      <c r="O111" s="44" t="s">
        <v>203</v>
      </c>
    </row>
    <row r="112" spans="1:15" s="39" customFormat="1" ht="13.2" x14ac:dyDescent="0.25">
      <c r="A112" s="42" t="s">
        <v>163</v>
      </c>
      <c r="B112" s="40">
        <v>222</v>
      </c>
      <c r="C112" s="40">
        <v>331</v>
      </c>
      <c r="D112" s="40">
        <v>962</v>
      </c>
      <c r="E112" s="41">
        <v>3846</v>
      </c>
      <c r="F112" s="41">
        <v>6483</v>
      </c>
      <c r="G112" s="41">
        <v>4430</v>
      </c>
      <c r="H112" s="41">
        <v>4189</v>
      </c>
      <c r="I112" s="41">
        <v>4975</v>
      </c>
      <c r="J112" s="41">
        <v>6260</v>
      </c>
      <c r="K112" s="41">
        <v>5661</v>
      </c>
      <c r="L112" s="40">
        <v>427</v>
      </c>
      <c r="M112" s="40">
        <v>0</v>
      </c>
      <c r="N112" s="41">
        <v>37786</v>
      </c>
      <c r="O112" s="44" t="s">
        <v>201</v>
      </c>
    </row>
    <row r="113" spans="1:15" s="39" customFormat="1" ht="13.2" x14ac:dyDescent="0.25">
      <c r="A113" s="35" t="s">
        <v>164</v>
      </c>
      <c r="B113" s="40">
        <v>50</v>
      </c>
      <c r="C113" s="40">
        <v>4</v>
      </c>
      <c r="D113" s="40">
        <v>40</v>
      </c>
      <c r="E113" s="40">
        <v>282</v>
      </c>
      <c r="F113" s="40">
        <v>472</v>
      </c>
      <c r="G113" s="40">
        <v>438</v>
      </c>
      <c r="H113" s="40">
        <v>535</v>
      </c>
      <c r="I113" s="40">
        <v>610</v>
      </c>
      <c r="J113" s="40">
        <v>515</v>
      </c>
      <c r="K113" s="40">
        <v>568</v>
      </c>
      <c r="L113" s="40">
        <v>115</v>
      </c>
      <c r="M113" s="40">
        <v>48</v>
      </c>
      <c r="N113" s="41">
        <v>3677</v>
      </c>
      <c r="O113" s="44" t="s">
        <v>202</v>
      </c>
    </row>
    <row r="114" spans="1:15" s="39" customFormat="1" ht="13.2" x14ac:dyDescent="0.25">
      <c r="A114" s="36" t="s">
        <v>166</v>
      </c>
      <c r="B114" s="37">
        <v>290</v>
      </c>
      <c r="C114" s="37">
        <v>320</v>
      </c>
      <c r="D114" s="37">
        <v>691</v>
      </c>
      <c r="E114" s="37">
        <v>793</v>
      </c>
      <c r="F114" s="38">
        <v>2111</v>
      </c>
      <c r="G114" s="38">
        <v>2641</v>
      </c>
      <c r="H114" s="38">
        <v>4664</v>
      </c>
      <c r="I114" s="38">
        <v>5859</v>
      </c>
      <c r="J114" s="38">
        <v>3762</v>
      </c>
      <c r="K114" s="38">
        <v>1361</v>
      </c>
      <c r="L114" s="37">
        <v>292</v>
      </c>
      <c r="M114" s="37">
        <v>99</v>
      </c>
      <c r="N114" s="38">
        <v>22883</v>
      </c>
      <c r="O114" s="45" t="s">
        <v>204</v>
      </c>
    </row>
    <row r="115" spans="1:15" s="39" customFormat="1" ht="13.2" x14ac:dyDescent="0.25">
      <c r="A115" s="35" t="s">
        <v>339</v>
      </c>
      <c r="B115" s="40">
        <v>29</v>
      </c>
      <c r="C115" s="40">
        <v>12</v>
      </c>
      <c r="D115" s="40">
        <v>26</v>
      </c>
      <c r="E115" s="40">
        <v>135</v>
      </c>
      <c r="F115" s="40">
        <v>814</v>
      </c>
      <c r="G115" s="40">
        <v>934</v>
      </c>
      <c r="H115" s="41">
        <v>1437</v>
      </c>
      <c r="I115" s="41">
        <v>1755</v>
      </c>
      <c r="J115" s="41">
        <v>1359</v>
      </c>
      <c r="K115" s="40">
        <v>478</v>
      </c>
      <c r="L115" s="40">
        <v>66</v>
      </c>
      <c r="M115" s="40">
        <v>20</v>
      </c>
      <c r="N115" s="41">
        <v>7065</v>
      </c>
      <c r="O115" s="44" t="s">
        <v>347</v>
      </c>
    </row>
    <row r="116" spans="1:15" s="39" customFormat="1" ht="13.2" x14ac:dyDescent="0.25">
      <c r="A116" s="35" t="s">
        <v>167</v>
      </c>
      <c r="B116" s="40">
        <v>0</v>
      </c>
      <c r="C116" s="40">
        <v>0</v>
      </c>
      <c r="D116" s="40">
        <v>47</v>
      </c>
      <c r="E116" s="40">
        <v>17</v>
      </c>
      <c r="F116" s="40">
        <v>197</v>
      </c>
      <c r="G116" s="40">
        <v>653</v>
      </c>
      <c r="H116" s="41">
        <v>1674</v>
      </c>
      <c r="I116" s="41">
        <v>2413</v>
      </c>
      <c r="J116" s="40">
        <v>808</v>
      </c>
      <c r="K116" s="40">
        <v>22</v>
      </c>
      <c r="L116" s="40">
        <v>0</v>
      </c>
      <c r="M116" s="40">
        <v>4</v>
      </c>
      <c r="N116" s="41">
        <v>5835</v>
      </c>
      <c r="O116" s="44" t="s">
        <v>205</v>
      </c>
    </row>
    <row r="117" spans="1:15" s="39" customFormat="1" ht="13.2" x14ac:dyDescent="0.25">
      <c r="A117" s="35" t="s">
        <v>274</v>
      </c>
      <c r="B117" s="40">
        <v>143</v>
      </c>
      <c r="C117" s="40">
        <v>166</v>
      </c>
      <c r="D117" s="40">
        <v>397</v>
      </c>
      <c r="E117" s="40">
        <v>358</v>
      </c>
      <c r="F117" s="40">
        <v>544</v>
      </c>
      <c r="G117" s="40">
        <v>660</v>
      </c>
      <c r="H117" s="40">
        <v>890</v>
      </c>
      <c r="I117" s="40">
        <v>945</v>
      </c>
      <c r="J117" s="40">
        <v>994</v>
      </c>
      <c r="K117" s="40">
        <v>422</v>
      </c>
      <c r="L117" s="40">
        <v>226</v>
      </c>
      <c r="M117" s="40">
        <v>75</v>
      </c>
      <c r="N117" s="41">
        <v>5820</v>
      </c>
      <c r="O117" s="44" t="s">
        <v>348</v>
      </c>
    </row>
    <row r="118" spans="1:15" s="39" customFormat="1" ht="13.2" x14ac:dyDescent="0.25">
      <c r="A118" s="35" t="s">
        <v>340</v>
      </c>
      <c r="B118" s="40">
        <v>118</v>
      </c>
      <c r="C118" s="40">
        <v>142</v>
      </c>
      <c r="D118" s="40">
        <v>221</v>
      </c>
      <c r="E118" s="40">
        <v>283</v>
      </c>
      <c r="F118" s="40">
        <v>556</v>
      </c>
      <c r="G118" s="40">
        <v>394</v>
      </c>
      <c r="H118" s="40">
        <v>663</v>
      </c>
      <c r="I118" s="40">
        <v>746</v>
      </c>
      <c r="J118" s="40">
        <v>601</v>
      </c>
      <c r="K118" s="40">
        <v>439</v>
      </c>
      <c r="L118" s="40">
        <v>0</v>
      </c>
      <c r="M118" s="40">
        <v>0</v>
      </c>
      <c r="N118" s="41">
        <v>4163</v>
      </c>
      <c r="O118" s="44" t="s">
        <v>349</v>
      </c>
    </row>
    <row r="119" spans="1:15" s="39" customFormat="1" ht="13.2" x14ac:dyDescent="0.25">
      <c r="A119" s="36" t="s">
        <v>341</v>
      </c>
      <c r="B119" s="37">
        <v>34</v>
      </c>
      <c r="C119" s="37">
        <v>36</v>
      </c>
      <c r="D119" s="37">
        <v>138</v>
      </c>
      <c r="E119" s="37">
        <v>231</v>
      </c>
      <c r="F119" s="37">
        <v>592</v>
      </c>
      <c r="G119" s="37">
        <v>657</v>
      </c>
      <c r="H119" s="37">
        <v>787</v>
      </c>
      <c r="I119" s="38">
        <v>1243</v>
      </c>
      <c r="J119" s="37">
        <v>701</v>
      </c>
      <c r="K119" s="37">
        <v>233</v>
      </c>
      <c r="L119" s="37">
        <v>7</v>
      </c>
      <c r="M119" s="37">
        <v>42</v>
      </c>
      <c r="N119" s="38">
        <v>4701</v>
      </c>
      <c r="O119" s="45" t="s">
        <v>350</v>
      </c>
    </row>
    <row r="120" spans="1:15" s="39" customFormat="1" ht="13.2" x14ac:dyDescent="0.25">
      <c r="A120" s="35" t="s">
        <v>342</v>
      </c>
      <c r="B120" s="40">
        <v>34</v>
      </c>
      <c r="C120" s="40">
        <v>36</v>
      </c>
      <c r="D120" s="40">
        <v>138</v>
      </c>
      <c r="E120" s="40">
        <v>231</v>
      </c>
      <c r="F120" s="40">
        <v>592</v>
      </c>
      <c r="G120" s="40">
        <v>657</v>
      </c>
      <c r="H120" s="40">
        <v>787</v>
      </c>
      <c r="I120" s="41">
        <v>1243</v>
      </c>
      <c r="J120" s="40">
        <v>701</v>
      </c>
      <c r="K120" s="40">
        <v>233</v>
      </c>
      <c r="L120" s="40">
        <v>7</v>
      </c>
      <c r="M120" s="40">
        <v>42</v>
      </c>
      <c r="N120" s="41">
        <v>4701</v>
      </c>
      <c r="O120" s="44" t="s">
        <v>351</v>
      </c>
    </row>
    <row r="121" spans="1:15" s="39" customFormat="1" ht="13.2" x14ac:dyDescent="0.25">
      <c r="A121" s="36" t="s">
        <v>169</v>
      </c>
      <c r="B121" s="37">
        <v>980</v>
      </c>
      <c r="C121" s="37">
        <v>828</v>
      </c>
      <c r="D121" s="38">
        <v>2642</v>
      </c>
      <c r="E121" s="38">
        <v>4854</v>
      </c>
      <c r="F121" s="38">
        <v>2980</v>
      </c>
      <c r="G121" s="38">
        <v>1763</v>
      </c>
      <c r="H121" s="38">
        <v>1093</v>
      </c>
      <c r="I121" s="38">
        <v>1233</v>
      </c>
      <c r="J121" s="38">
        <v>1371</v>
      </c>
      <c r="K121" s="38">
        <v>1936</v>
      </c>
      <c r="L121" s="38">
        <v>2009</v>
      </c>
      <c r="M121" s="38">
        <v>1366</v>
      </c>
      <c r="N121" s="38">
        <v>23055</v>
      </c>
      <c r="O121" s="45" t="s">
        <v>207</v>
      </c>
    </row>
    <row r="122" spans="1:15" s="39" customFormat="1" ht="13.2" x14ac:dyDescent="0.25">
      <c r="A122" s="35" t="s">
        <v>275</v>
      </c>
      <c r="B122" s="40">
        <v>31</v>
      </c>
      <c r="C122" s="40">
        <v>31</v>
      </c>
      <c r="D122" s="40">
        <v>99</v>
      </c>
      <c r="E122" s="40">
        <v>31</v>
      </c>
      <c r="F122" s="40">
        <v>168</v>
      </c>
      <c r="G122" s="40">
        <v>59</v>
      </c>
      <c r="H122" s="40">
        <v>99</v>
      </c>
      <c r="I122" s="40">
        <v>26</v>
      </c>
      <c r="J122" s="40">
        <v>21</v>
      </c>
      <c r="K122" s="40">
        <v>50</v>
      </c>
      <c r="L122" s="40">
        <v>56</v>
      </c>
      <c r="M122" s="40">
        <v>42</v>
      </c>
      <c r="N122" s="40">
        <v>713</v>
      </c>
      <c r="O122" s="44" t="s">
        <v>283</v>
      </c>
    </row>
    <row r="123" spans="1:15" s="39" customFormat="1" ht="13.2" x14ac:dyDescent="0.25">
      <c r="A123" s="35" t="s">
        <v>170</v>
      </c>
      <c r="B123" s="40">
        <v>949</v>
      </c>
      <c r="C123" s="40">
        <v>797</v>
      </c>
      <c r="D123" s="41">
        <v>2543</v>
      </c>
      <c r="E123" s="41">
        <v>4823</v>
      </c>
      <c r="F123" s="41">
        <v>2812</v>
      </c>
      <c r="G123" s="41">
        <v>1704</v>
      </c>
      <c r="H123" s="40">
        <v>994</v>
      </c>
      <c r="I123" s="41">
        <v>1207</v>
      </c>
      <c r="J123" s="41">
        <v>1350</v>
      </c>
      <c r="K123" s="41">
        <v>1886</v>
      </c>
      <c r="L123" s="41">
        <v>1953</v>
      </c>
      <c r="M123" s="41">
        <v>1324</v>
      </c>
      <c r="N123" s="41">
        <v>22342</v>
      </c>
      <c r="O123" s="44" t="s">
        <v>208</v>
      </c>
    </row>
    <row r="124" spans="1:15" s="39" customFormat="1" ht="13.2" x14ac:dyDescent="0.25">
      <c r="A124" s="36" t="s">
        <v>171</v>
      </c>
      <c r="B124" s="37">
        <v>609</v>
      </c>
      <c r="C124" s="37">
        <v>379</v>
      </c>
      <c r="D124" s="38">
        <v>1290</v>
      </c>
      <c r="E124" s="38">
        <v>2319</v>
      </c>
      <c r="F124" s="38">
        <v>2721</v>
      </c>
      <c r="G124" s="38">
        <v>2711</v>
      </c>
      <c r="H124" s="38">
        <v>3465</v>
      </c>
      <c r="I124" s="38">
        <v>4473</v>
      </c>
      <c r="J124" s="38">
        <v>2996</v>
      </c>
      <c r="K124" s="38">
        <v>2881</v>
      </c>
      <c r="L124" s="37">
        <v>938</v>
      </c>
      <c r="M124" s="37">
        <v>659</v>
      </c>
      <c r="N124" s="38">
        <v>25441</v>
      </c>
      <c r="O124" s="45" t="s">
        <v>209</v>
      </c>
    </row>
    <row r="125" spans="1:15" s="39" customFormat="1" ht="13.2" x14ac:dyDescent="0.25">
      <c r="A125" s="42" t="s">
        <v>368</v>
      </c>
      <c r="B125" s="40">
        <v>319</v>
      </c>
      <c r="C125" s="40">
        <v>87</v>
      </c>
      <c r="D125" s="40">
        <v>504</v>
      </c>
      <c r="E125" s="40">
        <v>831</v>
      </c>
      <c r="F125" s="41">
        <v>1081</v>
      </c>
      <c r="G125" s="40">
        <v>742</v>
      </c>
      <c r="H125" s="41">
        <v>1011</v>
      </c>
      <c r="I125" s="41">
        <v>1411</v>
      </c>
      <c r="J125" s="40">
        <v>997</v>
      </c>
      <c r="K125" s="41">
        <v>1408</v>
      </c>
      <c r="L125" s="40">
        <v>351</v>
      </c>
      <c r="M125" s="40">
        <v>179</v>
      </c>
      <c r="N125" s="41">
        <v>8921</v>
      </c>
      <c r="O125" s="44" t="s">
        <v>352</v>
      </c>
    </row>
    <row r="126" spans="1:15" s="39" customFormat="1" ht="13.2" x14ac:dyDescent="0.25">
      <c r="A126" s="35" t="s">
        <v>172</v>
      </c>
      <c r="B126" s="40">
        <v>97</v>
      </c>
      <c r="C126" s="40">
        <v>59</v>
      </c>
      <c r="D126" s="40">
        <v>161</v>
      </c>
      <c r="E126" s="40">
        <v>224</v>
      </c>
      <c r="F126" s="40">
        <v>215</v>
      </c>
      <c r="G126" s="40">
        <v>168</v>
      </c>
      <c r="H126" s="40">
        <v>225</v>
      </c>
      <c r="I126" s="40">
        <v>388</v>
      </c>
      <c r="J126" s="40">
        <v>202</v>
      </c>
      <c r="K126" s="40">
        <v>269</v>
      </c>
      <c r="L126" s="40">
        <v>158</v>
      </c>
      <c r="M126" s="40">
        <v>112</v>
      </c>
      <c r="N126" s="41">
        <v>2278</v>
      </c>
      <c r="O126" s="44" t="s">
        <v>210</v>
      </c>
    </row>
    <row r="127" spans="1:15" s="39" customFormat="1" ht="13.2" x14ac:dyDescent="0.25">
      <c r="A127" s="35" t="s">
        <v>173</v>
      </c>
      <c r="B127" s="40">
        <v>21</v>
      </c>
      <c r="C127" s="40">
        <v>12</v>
      </c>
      <c r="D127" s="40">
        <v>41</v>
      </c>
      <c r="E127" s="40">
        <v>74</v>
      </c>
      <c r="F127" s="40">
        <v>169</v>
      </c>
      <c r="G127" s="40">
        <v>189</v>
      </c>
      <c r="H127" s="40">
        <v>284</v>
      </c>
      <c r="I127" s="40">
        <v>350</v>
      </c>
      <c r="J127" s="40">
        <v>213</v>
      </c>
      <c r="K127" s="40">
        <v>176</v>
      </c>
      <c r="L127" s="40">
        <v>29</v>
      </c>
      <c r="M127" s="40">
        <v>15</v>
      </c>
      <c r="N127" s="41">
        <v>1573</v>
      </c>
      <c r="O127" s="44" t="s">
        <v>211</v>
      </c>
    </row>
    <row r="128" spans="1:15" s="39" customFormat="1" ht="13.2" x14ac:dyDescent="0.25">
      <c r="A128" s="35" t="s">
        <v>174</v>
      </c>
      <c r="B128" s="40">
        <v>172</v>
      </c>
      <c r="C128" s="40">
        <v>221</v>
      </c>
      <c r="D128" s="40">
        <v>584</v>
      </c>
      <c r="E128" s="41">
        <v>1190</v>
      </c>
      <c r="F128" s="41">
        <v>1256</v>
      </c>
      <c r="G128" s="41">
        <v>1612</v>
      </c>
      <c r="H128" s="41">
        <v>1945</v>
      </c>
      <c r="I128" s="41">
        <v>2324</v>
      </c>
      <c r="J128" s="41">
        <v>1584</v>
      </c>
      <c r="K128" s="41">
        <v>1028</v>
      </c>
      <c r="L128" s="40">
        <v>400</v>
      </c>
      <c r="M128" s="40">
        <v>353</v>
      </c>
      <c r="N128" s="41">
        <v>12669</v>
      </c>
      <c r="O128" s="44" t="s">
        <v>212</v>
      </c>
    </row>
    <row r="129" spans="1:15" s="39" customFormat="1" ht="13.2" x14ac:dyDescent="0.25">
      <c r="A129" s="36" t="s">
        <v>175</v>
      </c>
      <c r="B129" s="37">
        <v>450</v>
      </c>
      <c r="C129" s="37">
        <v>400</v>
      </c>
      <c r="D129" s="37">
        <v>850</v>
      </c>
      <c r="E129" s="38">
        <v>1800</v>
      </c>
      <c r="F129" s="38">
        <v>2300</v>
      </c>
      <c r="G129" s="38">
        <v>1900</v>
      </c>
      <c r="H129" s="38">
        <v>1600</v>
      </c>
      <c r="I129" s="38">
        <v>1700</v>
      </c>
      <c r="J129" s="38">
        <v>2300</v>
      </c>
      <c r="K129" s="38">
        <v>1700</v>
      </c>
      <c r="L129" s="37">
        <v>550</v>
      </c>
      <c r="M129" s="37">
        <v>430</v>
      </c>
      <c r="N129" s="38">
        <v>15980</v>
      </c>
      <c r="O129" s="45" t="s">
        <v>213</v>
      </c>
    </row>
    <row r="130" spans="1:15" s="39" customFormat="1" ht="13.2" x14ac:dyDescent="0.25">
      <c r="A130" s="35" t="s">
        <v>176</v>
      </c>
      <c r="B130" s="40">
        <v>450</v>
      </c>
      <c r="C130" s="40">
        <v>400</v>
      </c>
      <c r="D130" s="40">
        <v>850</v>
      </c>
      <c r="E130" s="41">
        <v>1800</v>
      </c>
      <c r="F130" s="41">
        <v>2300</v>
      </c>
      <c r="G130" s="41">
        <v>1900</v>
      </c>
      <c r="H130" s="41">
        <v>1600</v>
      </c>
      <c r="I130" s="41">
        <v>1700</v>
      </c>
      <c r="J130" s="41">
        <v>2300</v>
      </c>
      <c r="K130" s="41">
        <v>1700</v>
      </c>
      <c r="L130" s="40">
        <v>550</v>
      </c>
      <c r="M130" s="40">
        <v>430</v>
      </c>
      <c r="N130" s="41">
        <v>15980</v>
      </c>
      <c r="O130" s="44" t="s">
        <v>214</v>
      </c>
    </row>
    <row r="131" spans="1:15" s="39" customFormat="1" ht="13.2" x14ac:dyDescent="0.25">
      <c r="A131" s="36" t="s">
        <v>177</v>
      </c>
      <c r="B131" s="37">
        <v>813</v>
      </c>
      <c r="C131" s="37">
        <v>382</v>
      </c>
      <c r="D131" s="38">
        <v>1517</v>
      </c>
      <c r="E131" s="38">
        <v>1518</v>
      </c>
      <c r="F131" s="38">
        <v>2627</v>
      </c>
      <c r="G131" s="38">
        <v>2617</v>
      </c>
      <c r="H131" s="38">
        <v>2829</v>
      </c>
      <c r="I131" s="38">
        <v>4270</v>
      </c>
      <c r="J131" s="38">
        <v>2937</v>
      </c>
      <c r="K131" s="38">
        <v>3001</v>
      </c>
      <c r="L131" s="38">
        <v>1094</v>
      </c>
      <c r="M131" s="37">
        <v>856</v>
      </c>
      <c r="N131" s="38">
        <v>24461</v>
      </c>
      <c r="O131" s="45" t="s">
        <v>215</v>
      </c>
    </row>
    <row r="132" spans="1:15" s="39" customFormat="1" ht="13.2" x14ac:dyDescent="0.25">
      <c r="A132" s="35" t="s">
        <v>178</v>
      </c>
      <c r="B132" s="40">
        <v>813</v>
      </c>
      <c r="C132" s="40">
        <v>382</v>
      </c>
      <c r="D132" s="41">
        <v>1517</v>
      </c>
      <c r="E132" s="41">
        <v>1518</v>
      </c>
      <c r="F132" s="41">
        <v>2627</v>
      </c>
      <c r="G132" s="41">
        <v>2617</v>
      </c>
      <c r="H132" s="41">
        <v>2829</v>
      </c>
      <c r="I132" s="41">
        <v>4270</v>
      </c>
      <c r="J132" s="41">
        <v>2937</v>
      </c>
      <c r="K132" s="41">
        <v>3001</v>
      </c>
      <c r="L132" s="41">
        <v>1094</v>
      </c>
      <c r="M132" s="40">
        <v>856</v>
      </c>
      <c r="N132" s="41">
        <v>24461</v>
      </c>
      <c r="O132" s="44" t="s">
        <v>216</v>
      </c>
    </row>
    <row r="133" spans="1:15" s="39" customFormat="1" ht="13.2" x14ac:dyDescent="0.25">
      <c r="A133" s="36" t="s">
        <v>179</v>
      </c>
      <c r="B133" s="37">
        <v>19</v>
      </c>
      <c r="C133" s="37">
        <v>9</v>
      </c>
      <c r="D133" s="37">
        <v>68</v>
      </c>
      <c r="E133" s="37">
        <v>136</v>
      </c>
      <c r="F133" s="37">
        <v>463</v>
      </c>
      <c r="G133" s="38">
        <v>1091</v>
      </c>
      <c r="H133" s="38">
        <v>1358</v>
      </c>
      <c r="I133" s="38">
        <v>2000</v>
      </c>
      <c r="J133" s="38">
        <v>1400</v>
      </c>
      <c r="K133" s="38">
        <v>1100</v>
      </c>
      <c r="L133" s="37">
        <v>200</v>
      </c>
      <c r="M133" s="37">
        <v>100</v>
      </c>
      <c r="N133" s="38">
        <v>7944</v>
      </c>
      <c r="O133" s="45" t="s">
        <v>217</v>
      </c>
    </row>
    <row r="134" spans="1:15" s="39" customFormat="1" ht="13.2" x14ac:dyDescent="0.25">
      <c r="A134" s="35" t="s">
        <v>180</v>
      </c>
      <c r="B134" s="40">
        <v>19</v>
      </c>
      <c r="C134" s="40">
        <v>9</v>
      </c>
      <c r="D134" s="40">
        <v>68</v>
      </c>
      <c r="E134" s="40">
        <v>136</v>
      </c>
      <c r="F134" s="40">
        <v>463</v>
      </c>
      <c r="G134" s="41">
        <v>1091</v>
      </c>
      <c r="H134" s="41">
        <v>1358</v>
      </c>
      <c r="I134" s="41">
        <v>2000</v>
      </c>
      <c r="J134" s="41">
        <v>1400</v>
      </c>
      <c r="K134" s="41">
        <v>1100</v>
      </c>
      <c r="L134" s="40">
        <v>200</v>
      </c>
      <c r="M134" s="40">
        <v>100</v>
      </c>
      <c r="N134" s="41">
        <v>7944</v>
      </c>
      <c r="O134" s="44" t="s">
        <v>218</v>
      </c>
    </row>
    <row r="135" spans="1:15" s="39" customFormat="1" ht="13.2" x14ac:dyDescent="0.25">
      <c r="A135" s="36" t="s">
        <v>181</v>
      </c>
      <c r="B135" s="37">
        <v>96</v>
      </c>
      <c r="C135" s="37">
        <v>153</v>
      </c>
      <c r="D135" s="37">
        <v>452</v>
      </c>
      <c r="E135" s="38">
        <v>1069</v>
      </c>
      <c r="F135" s="38">
        <v>2602</v>
      </c>
      <c r="G135" s="38">
        <v>2652</v>
      </c>
      <c r="H135" s="38">
        <v>3825</v>
      </c>
      <c r="I135" s="38">
        <v>4156</v>
      </c>
      <c r="J135" s="38">
        <v>2604</v>
      </c>
      <c r="K135" s="38">
        <v>2344</v>
      </c>
      <c r="L135" s="37">
        <v>426</v>
      </c>
      <c r="M135" s="37">
        <v>276</v>
      </c>
      <c r="N135" s="38">
        <v>20655</v>
      </c>
      <c r="O135" s="45" t="s">
        <v>219</v>
      </c>
    </row>
    <row r="136" spans="1:15" s="39" customFormat="1" ht="13.2" x14ac:dyDescent="0.25">
      <c r="A136" s="35" t="s">
        <v>182</v>
      </c>
      <c r="B136" s="40">
        <v>96</v>
      </c>
      <c r="C136" s="40">
        <v>153</v>
      </c>
      <c r="D136" s="40">
        <v>452</v>
      </c>
      <c r="E136" s="41">
        <v>1069</v>
      </c>
      <c r="F136" s="41">
        <v>2602</v>
      </c>
      <c r="G136" s="41">
        <v>2652</v>
      </c>
      <c r="H136" s="41">
        <v>3825</v>
      </c>
      <c r="I136" s="41">
        <v>4156</v>
      </c>
      <c r="J136" s="41">
        <v>2604</v>
      </c>
      <c r="K136" s="41">
        <v>2344</v>
      </c>
      <c r="L136" s="40">
        <v>426</v>
      </c>
      <c r="M136" s="40">
        <v>276</v>
      </c>
      <c r="N136" s="41">
        <v>20655</v>
      </c>
      <c r="O136" s="44" t="s">
        <v>220</v>
      </c>
    </row>
    <row r="137" spans="1:15" s="39" customFormat="1" ht="13.2" x14ac:dyDescent="0.25">
      <c r="A137" s="36" t="s">
        <v>183</v>
      </c>
      <c r="B137" s="37">
        <v>29</v>
      </c>
      <c r="C137" s="37">
        <v>64</v>
      </c>
      <c r="D137" s="37">
        <v>73</v>
      </c>
      <c r="E137" s="37">
        <v>366</v>
      </c>
      <c r="F137" s="38">
        <v>2345</v>
      </c>
      <c r="G137" s="38">
        <v>2774</v>
      </c>
      <c r="H137" s="38">
        <v>4346</v>
      </c>
      <c r="I137" s="38">
        <v>5435</v>
      </c>
      <c r="J137" s="38">
        <v>3610</v>
      </c>
      <c r="K137" s="38">
        <v>1939</v>
      </c>
      <c r="L137" s="37">
        <v>101</v>
      </c>
      <c r="M137" s="37">
        <v>53</v>
      </c>
      <c r="N137" s="38">
        <v>21135</v>
      </c>
      <c r="O137" s="45" t="s">
        <v>221</v>
      </c>
    </row>
    <row r="138" spans="1:15" s="39" customFormat="1" ht="13.2" x14ac:dyDescent="0.25">
      <c r="A138" s="35" t="s">
        <v>184</v>
      </c>
      <c r="B138" s="40">
        <v>29</v>
      </c>
      <c r="C138" s="40">
        <v>64</v>
      </c>
      <c r="D138" s="40">
        <v>73</v>
      </c>
      <c r="E138" s="40">
        <v>366</v>
      </c>
      <c r="F138" s="41">
        <v>2345</v>
      </c>
      <c r="G138" s="41">
        <v>2774</v>
      </c>
      <c r="H138" s="41">
        <v>4346</v>
      </c>
      <c r="I138" s="41">
        <v>5435</v>
      </c>
      <c r="J138" s="41">
        <v>3610</v>
      </c>
      <c r="K138" s="41">
        <v>1939</v>
      </c>
      <c r="L138" s="40">
        <v>101</v>
      </c>
      <c r="M138" s="40">
        <v>53</v>
      </c>
      <c r="N138" s="41">
        <v>21135</v>
      </c>
      <c r="O138" s="44" t="s">
        <v>222</v>
      </c>
    </row>
    <row r="139" spans="1:15" s="39" customFormat="1" ht="13.2" x14ac:dyDescent="0.25">
      <c r="A139" s="36" t="s">
        <v>223</v>
      </c>
      <c r="B139" s="37">
        <v>274</v>
      </c>
      <c r="C139" s="37">
        <v>111</v>
      </c>
      <c r="D139" s="37">
        <v>395</v>
      </c>
      <c r="E139" s="38">
        <v>1330</v>
      </c>
      <c r="F139" s="38">
        <v>1955</v>
      </c>
      <c r="G139" s="38">
        <v>2150</v>
      </c>
      <c r="H139" s="37">
        <v>537</v>
      </c>
      <c r="I139" s="38">
        <v>1201</v>
      </c>
      <c r="J139" s="37">
        <v>545</v>
      </c>
      <c r="K139" s="37">
        <v>565</v>
      </c>
      <c r="L139" s="37">
        <v>383</v>
      </c>
      <c r="M139" s="37">
        <v>74</v>
      </c>
      <c r="N139" s="38">
        <v>9520</v>
      </c>
      <c r="O139" s="45" t="s">
        <v>237</v>
      </c>
    </row>
    <row r="140" spans="1:15" s="39" customFormat="1" ht="13.2" x14ac:dyDescent="0.25">
      <c r="A140" s="35" t="s">
        <v>224</v>
      </c>
      <c r="B140" s="40">
        <v>274</v>
      </c>
      <c r="C140" s="40">
        <v>111</v>
      </c>
      <c r="D140" s="40">
        <v>395</v>
      </c>
      <c r="E140" s="41">
        <v>1330</v>
      </c>
      <c r="F140" s="41">
        <v>1955</v>
      </c>
      <c r="G140" s="41">
        <v>2150</v>
      </c>
      <c r="H140" s="40">
        <v>537</v>
      </c>
      <c r="I140" s="41">
        <v>1201</v>
      </c>
      <c r="J140" s="40">
        <v>545</v>
      </c>
      <c r="K140" s="40">
        <v>565</v>
      </c>
      <c r="L140" s="40">
        <v>383</v>
      </c>
      <c r="M140" s="40">
        <v>74</v>
      </c>
      <c r="N140" s="41">
        <v>9520</v>
      </c>
      <c r="O140" s="44" t="s">
        <v>238</v>
      </c>
    </row>
    <row r="141" spans="1:15" s="39" customFormat="1" ht="13.2" x14ac:dyDescent="0.25">
      <c r="A141" s="36" t="s">
        <v>225</v>
      </c>
      <c r="B141" s="37">
        <v>206</v>
      </c>
      <c r="C141" s="37">
        <v>136</v>
      </c>
      <c r="D141" s="37">
        <v>493</v>
      </c>
      <c r="E141" s="38">
        <v>1203</v>
      </c>
      <c r="F141" s="37">
        <v>727</v>
      </c>
      <c r="G141" s="37">
        <v>508</v>
      </c>
      <c r="H141" s="37">
        <v>245</v>
      </c>
      <c r="I141" s="37">
        <v>305</v>
      </c>
      <c r="J141" s="37">
        <v>230</v>
      </c>
      <c r="K141" s="37">
        <v>386</v>
      </c>
      <c r="L141" s="37">
        <v>449</v>
      </c>
      <c r="M141" s="37">
        <v>157</v>
      </c>
      <c r="N141" s="38">
        <v>5045</v>
      </c>
      <c r="O141" s="45" t="s">
        <v>239</v>
      </c>
    </row>
    <row r="142" spans="1:15" s="39" customFormat="1" ht="13.2" x14ac:dyDescent="0.25">
      <c r="A142" s="35" t="s">
        <v>278</v>
      </c>
      <c r="B142" s="40">
        <v>0</v>
      </c>
      <c r="C142" s="40">
        <v>11</v>
      </c>
      <c r="D142" s="40">
        <v>8</v>
      </c>
      <c r="E142" s="40">
        <v>152</v>
      </c>
      <c r="F142" s="40">
        <v>127</v>
      </c>
      <c r="G142" s="40">
        <v>24</v>
      </c>
      <c r="H142" s="40">
        <v>42</v>
      </c>
      <c r="I142" s="40">
        <v>66</v>
      </c>
      <c r="J142" s="40">
        <v>17</v>
      </c>
      <c r="K142" s="40">
        <v>61</v>
      </c>
      <c r="L142" s="40">
        <v>49</v>
      </c>
      <c r="M142" s="40">
        <v>0</v>
      </c>
      <c r="N142" s="40">
        <v>557</v>
      </c>
      <c r="O142" s="44" t="s">
        <v>289</v>
      </c>
    </row>
    <row r="143" spans="1:15" s="39" customFormat="1" ht="13.2" x14ac:dyDescent="0.25">
      <c r="A143" s="35" t="s">
        <v>226</v>
      </c>
      <c r="B143" s="40">
        <v>206</v>
      </c>
      <c r="C143" s="40">
        <v>125</v>
      </c>
      <c r="D143" s="40">
        <v>485</v>
      </c>
      <c r="E143" s="41">
        <v>1051</v>
      </c>
      <c r="F143" s="40">
        <v>600</v>
      </c>
      <c r="G143" s="40">
        <v>484</v>
      </c>
      <c r="H143" s="40">
        <v>203</v>
      </c>
      <c r="I143" s="40">
        <v>239</v>
      </c>
      <c r="J143" s="40">
        <v>213</v>
      </c>
      <c r="K143" s="40">
        <v>325</v>
      </c>
      <c r="L143" s="40">
        <v>400</v>
      </c>
      <c r="M143" s="40">
        <v>157</v>
      </c>
      <c r="N143" s="41">
        <v>4488</v>
      </c>
      <c r="O143" s="44" t="s">
        <v>240</v>
      </c>
    </row>
    <row r="144" spans="1:15" s="39" customFormat="1" ht="13.2" x14ac:dyDescent="0.25">
      <c r="A144" s="36" t="s">
        <v>279</v>
      </c>
      <c r="B144" s="37">
        <v>71</v>
      </c>
      <c r="C144" s="37">
        <v>17</v>
      </c>
      <c r="D144" s="37">
        <v>49</v>
      </c>
      <c r="E144" s="37">
        <v>63</v>
      </c>
      <c r="F144" s="37">
        <v>60</v>
      </c>
      <c r="G144" s="37">
        <v>145</v>
      </c>
      <c r="H144" s="37">
        <v>92</v>
      </c>
      <c r="I144" s="37">
        <v>197</v>
      </c>
      <c r="J144" s="37">
        <v>110</v>
      </c>
      <c r="K144" s="37">
        <v>117</v>
      </c>
      <c r="L144" s="37">
        <v>33</v>
      </c>
      <c r="M144" s="37">
        <v>105</v>
      </c>
      <c r="N144" s="38">
        <v>1059</v>
      </c>
      <c r="O144" s="45" t="s">
        <v>290</v>
      </c>
    </row>
    <row r="145" spans="1:15" s="39" customFormat="1" ht="13.2" x14ac:dyDescent="0.25">
      <c r="A145" s="35" t="s">
        <v>280</v>
      </c>
      <c r="B145" s="40">
        <v>71</v>
      </c>
      <c r="C145" s="40">
        <v>17</v>
      </c>
      <c r="D145" s="40">
        <v>49</v>
      </c>
      <c r="E145" s="40">
        <v>63</v>
      </c>
      <c r="F145" s="40">
        <v>60</v>
      </c>
      <c r="G145" s="40">
        <v>145</v>
      </c>
      <c r="H145" s="40">
        <v>92</v>
      </c>
      <c r="I145" s="40">
        <v>197</v>
      </c>
      <c r="J145" s="40">
        <v>110</v>
      </c>
      <c r="K145" s="40">
        <v>117</v>
      </c>
      <c r="L145" s="40">
        <v>33</v>
      </c>
      <c r="M145" s="40">
        <v>105</v>
      </c>
      <c r="N145" s="41">
        <v>1059</v>
      </c>
      <c r="O145" s="44" t="s">
        <v>449</v>
      </c>
    </row>
    <row r="146" spans="1:15" s="39" customFormat="1" ht="13.2" x14ac:dyDescent="0.25">
      <c r="A146" s="36" t="s">
        <v>227</v>
      </c>
      <c r="B146" s="38">
        <v>7186</v>
      </c>
      <c r="C146" s="38">
        <v>10267</v>
      </c>
      <c r="D146" s="38">
        <v>25618</v>
      </c>
      <c r="E146" s="38">
        <v>25207</v>
      </c>
      <c r="F146" s="38">
        <v>30492</v>
      </c>
      <c r="G146" s="38">
        <v>26206</v>
      </c>
      <c r="H146" s="38">
        <v>23441</v>
      </c>
      <c r="I146" s="38">
        <v>24019</v>
      </c>
      <c r="J146" s="38">
        <v>29788</v>
      </c>
      <c r="K146" s="38">
        <v>25301</v>
      </c>
      <c r="L146" s="38">
        <v>9122</v>
      </c>
      <c r="M146" s="38">
        <v>6583</v>
      </c>
      <c r="N146" s="38">
        <v>243230</v>
      </c>
      <c r="O146" s="45" t="s">
        <v>241</v>
      </c>
    </row>
    <row r="147" spans="1:15" s="39" customFormat="1" ht="13.2" x14ac:dyDescent="0.25">
      <c r="A147" s="35" t="s">
        <v>412</v>
      </c>
      <c r="B147" s="40">
        <v>36</v>
      </c>
      <c r="C147" s="40">
        <v>17</v>
      </c>
      <c r="D147" s="40">
        <v>68</v>
      </c>
      <c r="E147" s="40">
        <v>57</v>
      </c>
      <c r="F147" s="40">
        <v>142</v>
      </c>
      <c r="G147" s="40">
        <v>106</v>
      </c>
      <c r="H147" s="40">
        <v>91</v>
      </c>
      <c r="I147" s="40">
        <v>69</v>
      </c>
      <c r="J147" s="40">
        <v>638</v>
      </c>
      <c r="K147" s="40">
        <v>101</v>
      </c>
      <c r="L147" s="40">
        <v>122</v>
      </c>
      <c r="M147" s="40">
        <v>83</v>
      </c>
      <c r="N147" s="41">
        <v>1530</v>
      </c>
      <c r="O147" s="44" t="s">
        <v>829</v>
      </c>
    </row>
    <row r="148" spans="1:15" s="39" customFormat="1" ht="13.2" x14ac:dyDescent="0.25">
      <c r="A148" s="36" t="s">
        <v>228</v>
      </c>
      <c r="B148" s="41">
        <v>7150</v>
      </c>
      <c r="C148" s="41">
        <v>10250</v>
      </c>
      <c r="D148" s="41">
        <v>25550</v>
      </c>
      <c r="E148" s="41">
        <v>25150</v>
      </c>
      <c r="F148" s="41">
        <v>30350</v>
      </c>
      <c r="G148" s="41">
        <v>26100</v>
      </c>
      <c r="H148" s="41">
        <v>23350</v>
      </c>
      <c r="I148" s="41">
        <v>23950</v>
      </c>
      <c r="J148" s="41">
        <v>29150</v>
      </c>
      <c r="K148" s="41">
        <v>25200</v>
      </c>
      <c r="L148" s="41">
        <v>9000</v>
      </c>
      <c r="M148" s="41">
        <v>6500</v>
      </c>
      <c r="N148" s="38">
        <v>241700</v>
      </c>
      <c r="O148" s="44" t="s">
        <v>242</v>
      </c>
    </row>
    <row r="149" spans="1:15" s="39" customFormat="1" ht="13.2" x14ac:dyDescent="0.25">
      <c r="A149" s="36" t="s">
        <v>229</v>
      </c>
      <c r="B149" s="37">
        <v>24</v>
      </c>
      <c r="C149" s="37">
        <v>12</v>
      </c>
      <c r="D149" s="37">
        <v>15</v>
      </c>
      <c r="E149" s="37">
        <v>204</v>
      </c>
      <c r="F149" s="37">
        <v>362</v>
      </c>
      <c r="G149" s="38">
        <v>1216</v>
      </c>
      <c r="H149" s="38">
        <v>4025</v>
      </c>
      <c r="I149" s="38">
        <v>7469</v>
      </c>
      <c r="J149" s="38">
        <v>3833</v>
      </c>
      <c r="K149" s="38">
        <v>1492</v>
      </c>
      <c r="L149" s="37">
        <v>53</v>
      </c>
      <c r="M149" s="37">
        <v>15</v>
      </c>
      <c r="N149" s="38">
        <v>18720</v>
      </c>
      <c r="O149" s="45" t="s">
        <v>243</v>
      </c>
    </row>
    <row r="150" spans="1:15" s="39" customFormat="1" ht="13.2" x14ac:dyDescent="0.25">
      <c r="A150" s="35" t="s">
        <v>230</v>
      </c>
      <c r="B150" s="40">
        <v>24</v>
      </c>
      <c r="C150" s="40">
        <v>12</v>
      </c>
      <c r="D150" s="40">
        <v>15</v>
      </c>
      <c r="E150" s="40">
        <v>204</v>
      </c>
      <c r="F150" s="40">
        <v>362</v>
      </c>
      <c r="G150" s="40">
        <v>212</v>
      </c>
      <c r="H150" s="40">
        <v>389</v>
      </c>
      <c r="I150" s="40">
        <v>469</v>
      </c>
      <c r="J150" s="40">
        <v>433</v>
      </c>
      <c r="K150" s="40">
        <v>392</v>
      </c>
      <c r="L150" s="40">
        <v>53</v>
      </c>
      <c r="M150" s="40">
        <v>15</v>
      </c>
      <c r="N150" s="41">
        <v>2580</v>
      </c>
      <c r="O150" s="44" t="s">
        <v>244</v>
      </c>
    </row>
    <row r="151" spans="1:15" s="39" customFormat="1" ht="13.2" x14ac:dyDescent="0.25">
      <c r="A151" s="35" t="s">
        <v>450</v>
      </c>
      <c r="B151" s="40">
        <v>0</v>
      </c>
      <c r="C151" s="40">
        <v>0</v>
      </c>
      <c r="D151" s="40">
        <v>0</v>
      </c>
      <c r="E151" s="40" t="s">
        <v>451</v>
      </c>
      <c r="F151" s="40">
        <v>0</v>
      </c>
      <c r="G151" s="41">
        <v>1004</v>
      </c>
      <c r="H151" s="41">
        <v>3636</v>
      </c>
      <c r="I151" s="41">
        <v>7000</v>
      </c>
      <c r="J151" s="41">
        <v>3400</v>
      </c>
      <c r="K151" s="41">
        <v>1100</v>
      </c>
      <c r="L151" s="40">
        <v>0</v>
      </c>
      <c r="M151" s="40">
        <v>0</v>
      </c>
      <c r="N151" s="41">
        <v>16140</v>
      </c>
      <c r="O151" s="44" t="s">
        <v>369</v>
      </c>
    </row>
    <row r="152" spans="1:15" s="39" customFormat="1" ht="13.2" x14ac:dyDescent="0.25">
      <c r="A152" s="36" t="s">
        <v>231</v>
      </c>
      <c r="B152" s="37">
        <v>515</v>
      </c>
      <c r="C152" s="37">
        <v>618</v>
      </c>
      <c r="D152" s="37">
        <v>961</v>
      </c>
      <c r="E152" s="38">
        <v>3088</v>
      </c>
      <c r="F152" s="38">
        <v>4096</v>
      </c>
      <c r="G152" s="38">
        <v>3434</v>
      </c>
      <c r="H152" s="38">
        <v>4736</v>
      </c>
      <c r="I152" s="38">
        <v>5551</v>
      </c>
      <c r="J152" s="38">
        <v>4810</v>
      </c>
      <c r="K152" s="38">
        <v>3887</v>
      </c>
      <c r="L152" s="37">
        <v>885</v>
      </c>
      <c r="M152" s="37">
        <v>589</v>
      </c>
      <c r="N152" s="38">
        <v>33170</v>
      </c>
      <c r="O152" s="45" t="s">
        <v>245</v>
      </c>
    </row>
    <row r="153" spans="1:15" s="39" customFormat="1" ht="13.2" x14ac:dyDescent="0.25">
      <c r="A153" s="35" t="s">
        <v>307</v>
      </c>
      <c r="B153" s="40">
        <v>82</v>
      </c>
      <c r="C153" s="40">
        <v>83</v>
      </c>
      <c r="D153" s="40">
        <v>152</v>
      </c>
      <c r="E153" s="40">
        <v>324</v>
      </c>
      <c r="F153" s="40">
        <v>645</v>
      </c>
      <c r="G153" s="40">
        <v>411</v>
      </c>
      <c r="H153" s="40">
        <v>653</v>
      </c>
      <c r="I153" s="40">
        <v>873</v>
      </c>
      <c r="J153" s="40">
        <v>728</v>
      </c>
      <c r="K153" s="40">
        <v>618</v>
      </c>
      <c r="L153" s="40">
        <v>108</v>
      </c>
      <c r="M153" s="40">
        <v>99</v>
      </c>
      <c r="N153" s="41">
        <v>4776</v>
      </c>
      <c r="O153" s="44" t="s">
        <v>309</v>
      </c>
    </row>
    <row r="154" spans="1:15" s="39" customFormat="1" ht="13.2" x14ac:dyDescent="0.25">
      <c r="A154" s="35" t="s">
        <v>354</v>
      </c>
      <c r="B154" s="40">
        <v>433</v>
      </c>
      <c r="C154" s="40">
        <v>535</v>
      </c>
      <c r="D154" s="40">
        <v>809</v>
      </c>
      <c r="E154" s="41">
        <v>2764</v>
      </c>
      <c r="F154" s="41">
        <v>3451</v>
      </c>
      <c r="G154" s="41">
        <v>3023</v>
      </c>
      <c r="H154" s="41">
        <v>4083</v>
      </c>
      <c r="I154" s="41">
        <v>4678</v>
      </c>
      <c r="J154" s="41">
        <v>4082</v>
      </c>
      <c r="K154" s="41">
        <v>3269</v>
      </c>
      <c r="L154" s="40">
        <v>777</v>
      </c>
      <c r="M154" s="40">
        <v>490</v>
      </c>
      <c r="N154" s="41">
        <v>28394</v>
      </c>
      <c r="O154" s="44" t="s">
        <v>246</v>
      </c>
    </row>
    <row r="155" spans="1:15" s="39" customFormat="1" ht="13.2" x14ac:dyDescent="0.25">
      <c r="A155" s="36" t="s">
        <v>233</v>
      </c>
      <c r="B155" s="37">
        <v>63</v>
      </c>
      <c r="C155" s="37">
        <v>167</v>
      </c>
      <c r="D155" s="37">
        <v>292</v>
      </c>
      <c r="E155" s="37">
        <v>730</v>
      </c>
      <c r="F155" s="37">
        <v>961</v>
      </c>
      <c r="G155" s="38">
        <v>1501</v>
      </c>
      <c r="H155" s="38">
        <v>2361</v>
      </c>
      <c r="I155" s="38">
        <v>3191</v>
      </c>
      <c r="J155" s="38">
        <v>1664</v>
      </c>
      <c r="K155" s="37">
        <v>576</v>
      </c>
      <c r="L155" s="37">
        <v>396</v>
      </c>
      <c r="M155" s="37">
        <v>106</v>
      </c>
      <c r="N155" s="38">
        <v>12008</v>
      </c>
      <c r="O155" s="45" t="s">
        <v>247</v>
      </c>
    </row>
    <row r="156" spans="1:15" s="39" customFormat="1" ht="13.2" x14ac:dyDescent="0.25">
      <c r="A156" s="35" t="s">
        <v>452</v>
      </c>
      <c r="B156" s="40">
        <v>15</v>
      </c>
      <c r="C156" s="40">
        <v>0</v>
      </c>
      <c r="D156" s="40">
        <v>5</v>
      </c>
      <c r="E156" s="40">
        <v>160</v>
      </c>
      <c r="F156" s="40">
        <v>235</v>
      </c>
      <c r="G156" s="40">
        <v>425</v>
      </c>
      <c r="H156" s="40">
        <v>650</v>
      </c>
      <c r="I156" s="40">
        <v>860</v>
      </c>
      <c r="J156" s="40">
        <v>235</v>
      </c>
      <c r="K156" s="40">
        <v>200</v>
      </c>
      <c r="L156" s="40">
        <v>115</v>
      </c>
      <c r="M156" s="40">
        <v>15</v>
      </c>
      <c r="N156" s="41">
        <v>2915</v>
      </c>
      <c r="O156" s="44" t="s">
        <v>249</v>
      </c>
    </row>
    <row r="157" spans="1:15" s="39" customFormat="1" ht="13.2" x14ac:dyDescent="0.25">
      <c r="A157" s="35" t="s">
        <v>236</v>
      </c>
      <c r="B157" s="40">
        <v>30</v>
      </c>
      <c r="C157" s="40">
        <v>125</v>
      </c>
      <c r="D157" s="40">
        <v>191</v>
      </c>
      <c r="E157" s="40">
        <v>193</v>
      </c>
      <c r="F157" s="40">
        <v>190</v>
      </c>
      <c r="G157" s="40">
        <v>270</v>
      </c>
      <c r="H157" s="40">
        <v>516</v>
      </c>
      <c r="I157" s="40">
        <v>878</v>
      </c>
      <c r="J157" s="40">
        <v>433</v>
      </c>
      <c r="K157" s="40">
        <v>98</v>
      </c>
      <c r="L157" s="40">
        <v>47</v>
      </c>
      <c r="M157" s="40">
        <v>60</v>
      </c>
      <c r="N157" s="41">
        <v>3031</v>
      </c>
      <c r="O157" s="44" t="s">
        <v>372</v>
      </c>
    </row>
    <row r="158" spans="1:15" s="39" customFormat="1" ht="13.2" x14ac:dyDescent="0.25">
      <c r="A158" s="35" t="s">
        <v>453</v>
      </c>
      <c r="B158" s="40">
        <v>0</v>
      </c>
      <c r="C158" s="40">
        <v>0</v>
      </c>
      <c r="D158" s="40">
        <v>0</v>
      </c>
      <c r="E158" s="40">
        <v>0</v>
      </c>
      <c r="F158" s="40">
        <v>0</v>
      </c>
      <c r="G158" s="40">
        <v>0</v>
      </c>
      <c r="H158" s="40">
        <v>0</v>
      </c>
      <c r="I158" s="40">
        <v>0</v>
      </c>
      <c r="J158" s="40">
        <v>0</v>
      </c>
      <c r="K158" s="40">
        <v>0</v>
      </c>
      <c r="L158" s="40">
        <v>0</v>
      </c>
      <c r="M158" s="40">
        <v>0</v>
      </c>
      <c r="N158" s="40">
        <v>0</v>
      </c>
      <c r="O158" s="44" t="s">
        <v>294</v>
      </c>
    </row>
    <row r="159" spans="1:15" s="39" customFormat="1" ht="13.2" x14ac:dyDescent="0.25">
      <c r="A159" s="35" t="s">
        <v>292</v>
      </c>
      <c r="B159" s="40">
        <v>18</v>
      </c>
      <c r="C159" s="40">
        <v>42</v>
      </c>
      <c r="D159" s="40">
        <v>96</v>
      </c>
      <c r="E159" s="40">
        <v>377</v>
      </c>
      <c r="F159" s="40">
        <v>536</v>
      </c>
      <c r="G159" s="40">
        <v>806</v>
      </c>
      <c r="H159" s="41">
        <v>1195</v>
      </c>
      <c r="I159" s="41">
        <v>1453</v>
      </c>
      <c r="J159" s="40">
        <v>996</v>
      </c>
      <c r="K159" s="40">
        <v>278</v>
      </c>
      <c r="L159" s="40">
        <v>234</v>
      </c>
      <c r="M159" s="40">
        <v>31</v>
      </c>
      <c r="N159" s="41">
        <v>6062</v>
      </c>
      <c r="O159" s="44" t="s">
        <v>293</v>
      </c>
    </row>
    <row r="161" spans="1:18" s="39" customFormat="1" ht="13.2" x14ac:dyDescent="0.25">
      <c r="A161" s="46"/>
      <c r="B161" s="38"/>
      <c r="C161" s="38"/>
      <c r="D161" s="38"/>
      <c r="E161" s="38"/>
      <c r="F161" s="38"/>
      <c r="G161" s="38"/>
      <c r="H161" s="38"/>
      <c r="I161" s="38"/>
      <c r="J161" s="38"/>
      <c r="K161" s="38"/>
      <c r="L161" s="38"/>
      <c r="M161" s="38"/>
      <c r="N161" s="38"/>
      <c r="O161" s="47"/>
    </row>
    <row r="162" spans="1:18" s="39" customFormat="1" ht="13.2" x14ac:dyDescent="0.25">
      <c r="A162" s="46"/>
      <c r="B162" s="38"/>
      <c r="C162" s="38"/>
      <c r="D162" s="38"/>
      <c r="E162" s="38"/>
      <c r="F162" s="38"/>
      <c r="G162" s="38"/>
      <c r="H162" s="38"/>
      <c r="I162" s="38"/>
      <c r="J162" s="38"/>
      <c r="K162" s="38"/>
      <c r="L162" s="38"/>
      <c r="M162" s="38"/>
      <c r="N162" s="38"/>
      <c r="O162" s="47"/>
    </row>
    <row r="163" spans="1:18" s="39" customFormat="1" ht="13.2" x14ac:dyDescent="0.25">
      <c r="A163" s="36" t="s">
        <v>356</v>
      </c>
      <c r="B163" s="35"/>
      <c r="C163" s="35"/>
      <c r="D163" s="35"/>
      <c r="E163" s="35"/>
      <c r="F163" s="35"/>
      <c r="G163" s="35"/>
      <c r="H163" s="35"/>
      <c r="I163" s="35"/>
      <c r="J163" s="35"/>
      <c r="K163" s="35"/>
      <c r="L163" s="35"/>
      <c r="M163" s="35"/>
      <c r="N163" s="35"/>
      <c r="O163" s="45" t="s">
        <v>360</v>
      </c>
    </row>
    <row r="164" spans="1:18" s="39" customFormat="1" ht="13.2" x14ac:dyDescent="0.25">
      <c r="A164" s="35" t="s">
        <v>371</v>
      </c>
      <c r="B164" s="41">
        <v>36488</v>
      </c>
      <c r="C164" s="41">
        <v>57425</v>
      </c>
      <c r="D164" s="41">
        <v>92784</v>
      </c>
      <c r="E164" s="41">
        <v>118700</v>
      </c>
      <c r="F164" s="41">
        <v>102658</v>
      </c>
      <c r="G164" s="41">
        <v>88384</v>
      </c>
      <c r="H164" s="41">
        <v>94726</v>
      </c>
      <c r="I164" s="41">
        <v>99912</v>
      </c>
      <c r="J164" s="41">
        <v>116378</v>
      </c>
      <c r="K164" s="41">
        <v>93918</v>
      </c>
      <c r="L164" s="41">
        <v>76218</v>
      </c>
      <c r="M164" s="41">
        <v>58125</v>
      </c>
      <c r="N164" s="38">
        <v>1035716</v>
      </c>
      <c r="O164" s="45" t="s">
        <v>377</v>
      </c>
    </row>
    <row r="165" spans="1:18" s="39" customFormat="1" ht="26.4" x14ac:dyDescent="0.25">
      <c r="A165" s="42" t="s">
        <v>454</v>
      </c>
      <c r="B165" s="40" t="s">
        <v>455</v>
      </c>
      <c r="C165" s="41">
        <v>2885</v>
      </c>
      <c r="D165" s="41">
        <v>9400</v>
      </c>
      <c r="E165" s="41">
        <v>24252</v>
      </c>
      <c r="F165" s="41">
        <v>48197</v>
      </c>
      <c r="G165" s="41">
        <v>42203</v>
      </c>
      <c r="H165" s="41">
        <v>42726</v>
      </c>
      <c r="I165" s="41">
        <v>50883</v>
      </c>
      <c r="J165" s="41">
        <v>48557</v>
      </c>
      <c r="K165" s="41">
        <v>37178</v>
      </c>
      <c r="L165" s="41">
        <v>8546</v>
      </c>
      <c r="M165" s="41">
        <v>5161</v>
      </c>
      <c r="N165" s="38">
        <v>323702</v>
      </c>
      <c r="O165" s="48" t="s">
        <v>834</v>
      </c>
    </row>
    <row r="166" spans="1:18" s="39" customFormat="1" ht="13.2" x14ac:dyDescent="0.25">
      <c r="A166" s="42"/>
      <c r="B166" s="40"/>
      <c r="C166" s="41"/>
      <c r="D166" s="41"/>
      <c r="E166" s="41"/>
      <c r="F166" s="41"/>
      <c r="G166" s="41"/>
      <c r="H166" s="41"/>
      <c r="I166" s="41"/>
      <c r="J166" s="41"/>
      <c r="K166" s="41"/>
      <c r="L166" s="41"/>
      <c r="M166" s="41"/>
      <c r="N166" s="38"/>
      <c r="O166" s="328"/>
    </row>
    <row r="167" spans="1:18" s="39" customFormat="1" ht="13.2" x14ac:dyDescent="0.25">
      <c r="A167" s="44"/>
      <c r="B167" s="44"/>
      <c r="C167" s="44"/>
      <c r="D167" s="44"/>
      <c r="E167" s="44"/>
      <c r="F167" s="44"/>
      <c r="G167" s="44"/>
      <c r="H167" s="44"/>
      <c r="I167" s="44"/>
      <c r="J167" s="44"/>
      <c r="K167" s="44"/>
      <c r="L167" s="44"/>
      <c r="M167" s="44"/>
      <c r="N167" s="44"/>
      <c r="O167" s="475" t="s">
        <v>595</v>
      </c>
      <c r="P167" s="476"/>
      <c r="Q167" s="476"/>
      <c r="R167" s="476"/>
    </row>
    <row r="168" spans="1:18" s="49" customFormat="1" ht="13.2" x14ac:dyDescent="0.25">
      <c r="A168" s="495"/>
      <c r="B168" s="495"/>
      <c r="C168" s="495"/>
      <c r="D168" s="495"/>
      <c r="E168" s="495"/>
      <c r="F168" s="495"/>
      <c r="G168" s="495"/>
      <c r="H168" s="495"/>
      <c r="I168" s="495"/>
      <c r="J168" s="495"/>
      <c r="K168" s="495"/>
      <c r="L168" s="495"/>
      <c r="M168" s="495"/>
      <c r="N168" s="495"/>
      <c r="O168" s="496"/>
    </row>
    <row r="169" spans="1:18" s="49" customFormat="1" ht="13.8" thickBot="1" x14ac:dyDescent="0.3">
      <c r="A169" s="491"/>
      <c r="B169" s="491"/>
      <c r="C169" s="491"/>
      <c r="D169" s="491"/>
      <c r="E169" s="491"/>
      <c r="F169" s="491"/>
      <c r="G169" s="491"/>
      <c r="H169" s="491"/>
      <c r="I169" s="491"/>
      <c r="J169" s="491"/>
      <c r="K169" s="491"/>
      <c r="L169" s="491"/>
      <c r="M169" s="491"/>
      <c r="N169" s="491"/>
      <c r="O169" s="492"/>
    </row>
    <row r="170" spans="1:18" s="51" customFormat="1" ht="13.2" x14ac:dyDescent="0.25">
      <c r="A170" s="50"/>
      <c r="B170" s="50"/>
      <c r="C170" s="50"/>
      <c r="D170" s="50"/>
      <c r="E170" s="50"/>
      <c r="F170" s="50"/>
      <c r="G170" s="50"/>
      <c r="H170" s="50"/>
      <c r="I170" s="50"/>
      <c r="J170" s="50"/>
      <c r="K170" s="50"/>
      <c r="L170" s="50"/>
      <c r="M170" s="50"/>
      <c r="N170" s="50"/>
      <c r="O170" s="50"/>
    </row>
    <row r="171" spans="1:18" s="52" customFormat="1" ht="13.8" thickBot="1" x14ac:dyDescent="0.3">
      <c r="A171" s="50"/>
      <c r="B171" s="50"/>
      <c r="C171" s="50"/>
      <c r="D171" s="50"/>
      <c r="E171" s="50"/>
      <c r="F171" s="50"/>
      <c r="G171" s="50"/>
      <c r="H171" s="50"/>
      <c r="I171" s="50"/>
      <c r="J171" s="50"/>
      <c r="K171" s="50"/>
      <c r="L171" s="50"/>
      <c r="M171" s="50"/>
      <c r="N171" s="50"/>
      <c r="O171" s="50"/>
    </row>
    <row r="172" spans="1:18" s="39" customFormat="1" ht="13.2" x14ac:dyDescent="0.25">
      <c r="A172" s="54"/>
      <c r="B172" s="55"/>
      <c r="C172" s="55"/>
      <c r="D172" s="55"/>
      <c r="E172" s="55"/>
      <c r="F172" s="55"/>
      <c r="G172" s="55"/>
      <c r="H172" s="55"/>
      <c r="I172" s="55"/>
      <c r="J172" s="55"/>
      <c r="K172" s="55"/>
      <c r="L172" s="55"/>
      <c r="M172" s="55"/>
      <c r="N172" s="56"/>
      <c r="O172" s="57"/>
    </row>
    <row r="173" spans="1:18" s="39" customFormat="1" ht="13.2" x14ac:dyDescent="0.25">
      <c r="A173" s="59"/>
      <c r="B173" s="60"/>
      <c r="C173" s="60"/>
      <c r="D173" s="60"/>
      <c r="E173" s="60"/>
      <c r="F173" s="60"/>
      <c r="G173" s="60"/>
      <c r="H173" s="60"/>
      <c r="I173" s="60"/>
      <c r="J173" s="60"/>
      <c r="K173" s="60"/>
      <c r="L173" s="60"/>
      <c r="M173" s="60"/>
      <c r="N173" s="61"/>
      <c r="O173" s="53"/>
    </row>
    <row r="174" spans="1:18" s="39" customFormat="1" ht="13.2" x14ac:dyDescent="0.25">
      <c r="A174" s="53"/>
      <c r="B174" s="58"/>
      <c r="C174" s="58"/>
      <c r="D174" s="58"/>
      <c r="E174" s="58"/>
      <c r="F174" s="58"/>
      <c r="G174" s="58"/>
      <c r="H174" s="58"/>
      <c r="I174" s="58"/>
      <c r="J174" s="58"/>
      <c r="K174" s="58"/>
      <c r="L174" s="58"/>
      <c r="M174" s="58"/>
      <c r="N174" s="60"/>
      <c r="O174" s="53"/>
    </row>
    <row r="175" spans="1:18" s="39" customFormat="1" ht="13.2" x14ac:dyDescent="0.25">
      <c r="A175" s="59"/>
      <c r="B175" s="60"/>
      <c r="C175" s="60"/>
      <c r="D175" s="60"/>
      <c r="E175" s="60"/>
      <c r="F175" s="60"/>
      <c r="G175" s="60"/>
      <c r="H175" s="60"/>
      <c r="I175" s="60"/>
      <c r="J175" s="60"/>
      <c r="K175" s="60"/>
      <c r="L175" s="60"/>
      <c r="M175" s="60"/>
      <c r="N175" s="61"/>
      <c r="O175" s="53"/>
    </row>
    <row r="176" spans="1:18" s="39" customFormat="1" ht="13.2" x14ac:dyDescent="0.25">
      <c r="A176" s="53"/>
      <c r="B176" s="58"/>
      <c r="C176" s="58"/>
      <c r="D176" s="58"/>
      <c r="E176" s="58"/>
      <c r="F176" s="60"/>
      <c r="G176" s="60"/>
      <c r="H176" s="60"/>
      <c r="I176" s="60"/>
      <c r="J176" s="60"/>
      <c r="K176" s="60"/>
      <c r="L176" s="58"/>
      <c r="M176" s="58"/>
      <c r="N176" s="60"/>
      <c r="O176" s="53"/>
    </row>
    <row r="177" spans="1:15" s="39" customFormat="1" ht="13.2" x14ac:dyDescent="0.25">
      <c r="A177" s="53"/>
      <c r="B177" s="60"/>
      <c r="C177" s="60"/>
      <c r="D177" s="60"/>
      <c r="E177" s="60"/>
      <c r="F177" s="60"/>
      <c r="G177" s="60"/>
      <c r="H177" s="60"/>
      <c r="I177" s="60"/>
      <c r="J177" s="60"/>
      <c r="K177" s="60"/>
      <c r="L177" s="60"/>
      <c r="M177" s="60"/>
      <c r="N177" s="60"/>
      <c r="O177" s="53"/>
    </row>
    <row r="178" spans="1:15" s="39" customFormat="1" ht="13.2" x14ac:dyDescent="0.25">
      <c r="A178" s="59"/>
      <c r="B178" s="61"/>
      <c r="C178" s="61"/>
      <c r="D178" s="61"/>
      <c r="E178" s="61"/>
      <c r="F178" s="61"/>
      <c r="G178" s="61"/>
      <c r="H178" s="61"/>
      <c r="I178" s="61"/>
      <c r="J178" s="61"/>
      <c r="K178" s="61"/>
      <c r="L178" s="61"/>
      <c r="M178" s="61"/>
      <c r="N178" s="60"/>
      <c r="O178" s="59"/>
    </row>
    <row r="179" spans="1:15" s="39" customFormat="1" ht="13.2" x14ac:dyDescent="0.25">
      <c r="A179" s="59"/>
      <c r="B179" s="60"/>
      <c r="C179" s="60"/>
      <c r="D179" s="60"/>
      <c r="E179" s="60"/>
      <c r="F179" s="60"/>
      <c r="G179" s="60"/>
      <c r="H179" s="60"/>
      <c r="I179" s="60"/>
      <c r="J179" s="60"/>
      <c r="K179" s="60"/>
      <c r="L179" s="60"/>
      <c r="M179" s="60"/>
      <c r="N179" s="61"/>
      <c r="O179" s="53"/>
    </row>
    <row r="180" spans="1:15" s="39" customFormat="1" ht="13.2" x14ac:dyDescent="0.25">
      <c r="A180" s="53"/>
      <c r="B180" s="58"/>
      <c r="C180" s="58"/>
      <c r="D180" s="58"/>
      <c r="E180" s="58"/>
      <c r="F180" s="58"/>
      <c r="G180" s="58"/>
      <c r="H180" s="58"/>
      <c r="I180" s="58"/>
      <c r="J180" s="58"/>
      <c r="K180" s="58"/>
      <c r="L180" s="58"/>
      <c r="M180" s="58"/>
      <c r="N180" s="60"/>
      <c r="O180" s="53"/>
    </row>
    <row r="181" spans="1:15" s="39" customFormat="1" ht="13.2" x14ac:dyDescent="0.25">
      <c r="A181" s="53"/>
      <c r="B181" s="60"/>
      <c r="C181" s="60"/>
      <c r="D181" s="60"/>
      <c r="E181" s="60"/>
      <c r="F181" s="60"/>
      <c r="G181" s="60"/>
      <c r="H181" s="60"/>
      <c r="I181" s="60"/>
      <c r="J181" s="60"/>
      <c r="K181" s="60"/>
      <c r="L181" s="60"/>
      <c r="M181" s="60"/>
      <c r="N181" s="60"/>
      <c r="O181" s="53"/>
    </row>
    <row r="182" spans="1:15" s="39" customFormat="1" ht="13.2" x14ac:dyDescent="0.25">
      <c r="A182" s="53"/>
      <c r="B182" s="58"/>
      <c r="C182" s="58"/>
      <c r="D182" s="58"/>
      <c r="E182" s="58"/>
      <c r="F182" s="60"/>
      <c r="G182" s="60"/>
      <c r="H182" s="60"/>
      <c r="I182" s="60"/>
      <c r="J182" s="60"/>
      <c r="K182" s="60"/>
      <c r="L182" s="58"/>
      <c r="M182" s="58"/>
      <c r="N182" s="60"/>
      <c r="O182" s="53"/>
    </row>
    <row r="183" spans="1:15" s="39" customFormat="1" ht="13.2" x14ac:dyDescent="0.25">
      <c r="A183" s="53"/>
      <c r="B183" s="58"/>
      <c r="C183" s="58"/>
      <c r="D183" s="58"/>
      <c r="E183" s="58"/>
      <c r="F183" s="58"/>
      <c r="G183" s="58"/>
      <c r="H183" s="58"/>
      <c r="I183" s="58"/>
      <c r="J183" s="58"/>
      <c r="K183" s="58"/>
      <c r="L183" s="58"/>
      <c r="M183" s="58"/>
      <c r="N183" s="60"/>
      <c r="O183" s="53"/>
    </row>
    <row r="184" spans="1:15" s="39" customFormat="1" ht="13.2" x14ac:dyDescent="0.25">
      <c r="A184" s="53"/>
      <c r="B184" s="60"/>
      <c r="C184" s="58"/>
      <c r="D184" s="60"/>
      <c r="E184" s="60"/>
      <c r="F184" s="60"/>
      <c r="G184" s="60"/>
      <c r="H184" s="58"/>
      <c r="I184" s="58"/>
      <c r="J184" s="60"/>
      <c r="K184" s="60"/>
      <c r="L184" s="60"/>
      <c r="M184" s="58"/>
      <c r="N184" s="60"/>
      <c r="O184" s="53"/>
    </row>
    <row r="185" spans="1:15" s="39" customFormat="1" ht="13.2" x14ac:dyDescent="0.25">
      <c r="A185" s="53"/>
      <c r="B185" s="60"/>
      <c r="C185" s="60"/>
      <c r="D185" s="60"/>
      <c r="E185" s="60"/>
      <c r="F185" s="60"/>
      <c r="G185" s="60"/>
      <c r="H185" s="60"/>
      <c r="I185" s="60"/>
      <c r="J185" s="60"/>
      <c r="K185" s="60"/>
      <c r="L185" s="60"/>
      <c r="M185" s="60"/>
      <c r="N185" s="60"/>
      <c r="O185" s="53"/>
    </row>
    <row r="186" spans="1:15" s="39" customFormat="1" ht="13.2" x14ac:dyDescent="0.25">
      <c r="A186" s="53"/>
      <c r="B186" s="58"/>
      <c r="C186" s="58"/>
      <c r="D186" s="58"/>
      <c r="E186" s="58"/>
      <c r="F186" s="58"/>
      <c r="G186" s="58"/>
      <c r="H186" s="58"/>
      <c r="I186" s="60"/>
      <c r="J186" s="60"/>
      <c r="K186" s="60"/>
      <c r="L186" s="58"/>
      <c r="M186" s="58"/>
      <c r="N186" s="60"/>
      <c r="O186" s="53"/>
    </row>
    <row r="187" spans="1:15" s="39" customFormat="1" ht="13.2" x14ac:dyDescent="0.25">
      <c r="A187" s="53"/>
      <c r="B187" s="58"/>
      <c r="C187" s="58"/>
      <c r="D187" s="58"/>
      <c r="E187" s="58"/>
      <c r="F187" s="58"/>
      <c r="G187" s="58"/>
      <c r="H187" s="58"/>
      <c r="I187" s="58"/>
      <c r="J187" s="58"/>
      <c r="K187" s="58"/>
      <c r="L187" s="58"/>
      <c r="M187" s="58"/>
      <c r="N187" s="60"/>
      <c r="O187" s="53"/>
    </row>
    <row r="188" spans="1:15" s="39" customFormat="1" ht="13.2" x14ac:dyDescent="0.25">
      <c r="A188" s="53"/>
      <c r="B188" s="58"/>
      <c r="C188" s="58"/>
      <c r="D188" s="60"/>
      <c r="E188" s="60"/>
      <c r="F188" s="60"/>
      <c r="G188" s="60"/>
      <c r="H188" s="60"/>
      <c r="I188" s="60"/>
      <c r="J188" s="58"/>
      <c r="K188" s="60"/>
      <c r="L188" s="58"/>
      <c r="M188" s="58"/>
      <c r="N188" s="60"/>
      <c r="O188" s="53"/>
    </row>
    <row r="189" spans="1:15" s="39" customFormat="1" ht="13.2" x14ac:dyDescent="0.25">
      <c r="A189" s="53"/>
      <c r="B189" s="60"/>
      <c r="C189" s="60"/>
      <c r="D189" s="60"/>
      <c r="E189" s="60"/>
      <c r="F189" s="60"/>
      <c r="G189" s="60"/>
      <c r="H189" s="60"/>
      <c r="I189" s="60"/>
      <c r="J189" s="60"/>
      <c r="K189" s="60"/>
      <c r="L189" s="60"/>
      <c r="M189" s="58"/>
      <c r="N189" s="60"/>
      <c r="O189" s="53"/>
    </row>
    <row r="190" spans="1:15" s="39" customFormat="1" ht="13.2" x14ac:dyDescent="0.25">
      <c r="A190" s="53"/>
      <c r="B190" s="60"/>
      <c r="C190" s="60"/>
      <c r="D190" s="60"/>
      <c r="E190" s="60"/>
      <c r="F190" s="60"/>
      <c r="G190" s="60"/>
      <c r="H190" s="60"/>
      <c r="I190" s="60"/>
      <c r="J190" s="60"/>
      <c r="K190" s="60"/>
      <c r="L190" s="60"/>
      <c r="M190" s="60"/>
      <c r="N190" s="60"/>
      <c r="O190" s="53"/>
    </row>
    <row r="191" spans="1:15" s="39" customFormat="1" ht="13.2" x14ac:dyDescent="0.25">
      <c r="A191" s="53"/>
      <c r="B191" s="58"/>
      <c r="C191" s="58"/>
      <c r="D191" s="58"/>
      <c r="E191" s="58"/>
      <c r="F191" s="58"/>
      <c r="G191" s="58"/>
      <c r="H191" s="58"/>
      <c r="I191" s="58"/>
      <c r="J191" s="58"/>
      <c r="K191" s="58"/>
      <c r="L191" s="58"/>
      <c r="M191" s="58"/>
      <c r="N191" s="60"/>
      <c r="O191" s="53"/>
    </row>
    <row r="192" spans="1:15" s="39" customFormat="1" ht="13.2" x14ac:dyDescent="0.25">
      <c r="A192" s="53"/>
      <c r="B192" s="60"/>
      <c r="C192" s="60"/>
      <c r="D192" s="58"/>
      <c r="E192" s="60"/>
      <c r="F192" s="60"/>
      <c r="G192" s="60"/>
      <c r="H192" s="60"/>
      <c r="I192" s="60"/>
      <c r="J192" s="60"/>
      <c r="K192" s="60"/>
      <c r="L192" s="58"/>
      <c r="M192" s="58"/>
      <c r="N192" s="60"/>
      <c r="O192" s="53"/>
    </row>
    <row r="193" spans="1:15" s="39" customFormat="1" ht="13.2" x14ac:dyDescent="0.25">
      <c r="A193" s="59"/>
      <c r="B193" s="60"/>
      <c r="C193" s="60"/>
      <c r="D193" s="60"/>
      <c r="E193" s="60"/>
      <c r="F193" s="60"/>
      <c r="G193" s="60"/>
      <c r="H193" s="60"/>
      <c r="I193" s="60"/>
      <c r="J193" s="60"/>
      <c r="K193" s="60"/>
      <c r="L193" s="60"/>
      <c r="M193" s="60"/>
      <c r="N193" s="61"/>
      <c r="O193" s="53"/>
    </row>
    <row r="194" spans="1:15" s="39" customFormat="1" ht="13.2" x14ac:dyDescent="0.25">
      <c r="A194" s="59"/>
      <c r="B194" s="62"/>
      <c r="C194" s="62"/>
      <c r="D194" s="62"/>
      <c r="E194" s="62"/>
      <c r="F194" s="62"/>
      <c r="G194" s="62"/>
      <c r="H194" s="62"/>
      <c r="I194" s="62"/>
      <c r="J194" s="62"/>
      <c r="K194" s="62"/>
      <c r="L194" s="62"/>
      <c r="M194" s="62"/>
      <c r="N194" s="61"/>
      <c r="O194" s="59"/>
    </row>
    <row r="195" spans="1:15" s="39" customFormat="1" ht="13.2" x14ac:dyDescent="0.25">
      <c r="A195" s="53"/>
      <c r="B195" s="58"/>
      <c r="C195" s="58"/>
      <c r="D195" s="58"/>
      <c r="E195" s="58"/>
      <c r="F195" s="58"/>
      <c r="G195" s="58"/>
      <c r="H195" s="58"/>
      <c r="I195" s="58"/>
      <c r="J195" s="58"/>
      <c r="K195" s="58"/>
      <c r="L195" s="58"/>
      <c r="M195" s="58"/>
      <c r="N195" s="60"/>
      <c r="O195" s="53"/>
    </row>
    <row r="196" spans="1:15" s="39" customFormat="1" ht="13.2" x14ac:dyDescent="0.25">
      <c r="A196" s="59"/>
      <c r="B196" s="61"/>
      <c r="C196" s="61"/>
      <c r="D196" s="61"/>
      <c r="E196" s="61"/>
      <c r="F196" s="61"/>
      <c r="G196" s="61"/>
      <c r="H196" s="61"/>
      <c r="I196" s="61"/>
      <c r="J196" s="61"/>
      <c r="K196" s="61"/>
      <c r="L196" s="61"/>
      <c r="M196" s="61"/>
      <c r="N196" s="61"/>
      <c r="O196" s="59"/>
    </row>
    <row r="197" spans="1:15" s="39" customFormat="1" ht="13.2" x14ac:dyDescent="0.25">
      <c r="A197" s="53"/>
      <c r="B197" s="58"/>
      <c r="C197" s="58"/>
      <c r="D197" s="58"/>
      <c r="E197" s="60"/>
      <c r="F197" s="60"/>
      <c r="G197" s="60"/>
      <c r="H197" s="60"/>
      <c r="I197" s="60"/>
      <c r="J197" s="60"/>
      <c r="K197" s="60"/>
      <c r="L197" s="58"/>
      <c r="M197" s="58"/>
      <c r="N197" s="60"/>
      <c r="O197" s="53"/>
    </row>
    <row r="198" spans="1:15" s="39" customFormat="1" ht="13.2" x14ac:dyDescent="0.25">
      <c r="A198" s="53"/>
      <c r="B198" s="58"/>
      <c r="C198" s="58"/>
      <c r="D198" s="58"/>
      <c r="E198" s="60"/>
      <c r="F198" s="60"/>
      <c r="G198" s="60"/>
      <c r="H198" s="60"/>
      <c r="I198" s="60"/>
      <c r="J198" s="60"/>
      <c r="K198" s="60"/>
      <c r="L198" s="60"/>
      <c r="M198" s="58"/>
      <c r="N198" s="60"/>
      <c r="O198" s="53"/>
    </row>
    <row r="199" spans="1:15" s="39" customFormat="1" ht="13.2" x14ac:dyDescent="0.25">
      <c r="A199" s="59"/>
      <c r="B199" s="58"/>
      <c r="C199" s="58"/>
      <c r="D199" s="58"/>
      <c r="E199" s="60"/>
      <c r="F199" s="60"/>
      <c r="G199" s="60"/>
      <c r="H199" s="60"/>
      <c r="I199" s="60"/>
      <c r="J199" s="60"/>
      <c r="K199" s="60"/>
      <c r="L199" s="60"/>
      <c r="M199" s="58"/>
      <c r="N199" s="61"/>
      <c r="O199" s="53"/>
    </row>
    <row r="200" spans="1:15" s="39" customFormat="1" ht="13.2" x14ac:dyDescent="0.25">
      <c r="A200" s="53"/>
      <c r="B200" s="58"/>
      <c r="C200" s="58"/>
      <c r="D200" s="58"/>
      <c r="E200" s="58"/>
      <c r="F200" s="60"/>
      <c r="G200" s="60"/>
      <c r="H200" s="60"/>
      <c r="I200" s="60"/>
      <c r="J200" s="60"/>
      <c r="K200" s="60"/>
      <c r="L200" s="58"/>
      <c r="M200" s="58"/>
      <c r="N200" s="60"/>
      <c r="O200" s="53"/>
    </row>
    <row r="201" spans="1:15" s="39" customFormat="1" ht="13.2" x14ac:dyDescent="0.25">
      <c r="A201" s="59"/>
      <c r="B201" s="60"/>
      <c r="C201" s="60"/>
      <c r="D201" s="60"/>
      <c r="E201" s="60"/>
      <c r="F201" s="60"/>
      <c r="G201" s="60"/>
      <c r="H201" s="60"/>
      <c r="I201" s="60"/>
      <c r="J201" s="60"/>
      <c r="K201" s="60"/>
      <c r="L201" s="60"/>
      <c r="M201" s="60"/>
      <c r="N201" s="61"/>
      <c r="O201" s="53"/>
    </row>
    <row r="202" spans="1:15" s="39" customFormat="1" ht="13.2" x14ac:dyDescent="0.25">
      <c r="A202" s="53"/>
      <c r="B202" s="53"/>
      <c r="C202" s="53"/>
      <c r="D202" s="53"/>
      <c r="E202" s="53"/>
      <c r="F202" s="53"/>
      <c r="G202" s="53"/>
      <c r="H202" s="53"/>
      <c r="I202" s="53"/>
      <c r="J202" s="53"/>
      <c r="K202" s="53"/>
      <c r="L202" s="53"/>
      <c r="M202" s="53"/>
      <c r="N202" s="53"/>
      <c r="O202" s="53"/>
    </row>
    <row r="203" spans="1:15" s="39" customFormat="1" ht="13.2" x14ac:dyDescent="0.25">
      <c r="A203" s="53"/>
      <c r="B203" s="58"/>
      <c r="C203" s="58"/>
      <c r="D203" s="58"/>
      <c r="E203" s="58"/>
      <c r="F203" s="58"/>
      <c r="G203" s="58"/>
      <c r="H203" s="58"/>
      <c r="I203" s="58"/>
      <c r="J203" s="58"/>
      <c r="K203" s="58"/>
      <c r="L203" s="58"/>
      <c r="M203" s="58"/>
      <c r="N203" s="58"/>
      <c r="O203" s="53"/>
    </row>
    <row r="204" spans="1:15" s="39" customFormat="1" ht="13.2" x14ac:dyDescent="0.25">
      <c r="A204" s="53"/>
      <c r="B204" s="58"/>
      <c r="C204" s="58"/>
      <c r="D204" s="58"/>
      <c r="E204" s="58"/>
      <c r="F204" s="58"/>
      <c r="G204" s="58"/>
      <c r="H204" s="58"/>
      <c r="I204" s="60"/>
      <c r="J204" s="60"/>
      <c r="K204" s="60"/>
      <c r="L204" s="58"/>
      <c r="M204" s="58"/>
      <c r="N204" s="60"/>
      <c r="O204" s="53"/>
    </row>
    <row r="205" spans="1:15" s="39" customFormat="1" ht="13.2" x14ac:dyDescent="0.25">
      <c r="A205" s="59"/>
      <c r="B205" s="62"/>
      <c r="C205" s="62"/>
      <c r="D205" s="62"/>
      <c r="E205" s="62"/>
      <c r="F205" s="61"/>
      <c r="G205" s="62"/>
      <c r="H205" s="61"/>
      <c r="I205" s="61"/>
      <c r="J205" s="61"/>
      <c r="K205" s="62"/>
      <c r="L205" s="62"/>
      <c r="M205" s="62"/>
      <c r="N205" s="60"/>
      <c r="O205" s="59"/>
    </row>
    <row r="206" spans="1:15" s="39" customFormat="1" ht="13.2" x14ac:dyDescent="0.25">
      <c r="A206" s="53"/>
      <c r="B206" s="58"/>
      <c r="C206" s="58"/>
      <c r="D206" s="58"/>
      <c r="E206" s="58"/>
      <c r="F206" s="60"/>
      <c r="G206" s="58"/>
      <c r="H206" s="58"/>
      <c r="I206" s="58"/>
      <c r="J206" s="58"/>
      <c r="K206" s="58"/>
      <c r="L206" s="58"/>
      <c r="M206" s="58"/>
      <c r="N206" s="60"/>
      <c r="O206" s="53"/>
    </row>
    <row r="207" spans="1:15" s="39" customFormat="1" ht="13.2" x14ac:dyDescent="0.25">
      <c r="A207" s="53"/>
      <c r="B207" s="58"/>
      <c r="C207" s="58"/>
      <c r="D207" s="58"/>
      <c r="E207" s="58"/>
      <c r="F207" s="58"/>
      <c r="G207" s="58"/>
      <c r="H207" s="60"/>
      <c r="I207" s="60"/>
      <c r="J207" s="58"/>
      <c r="K207" s="58"/>
      <c r="L207" s="58"/>
      <c r="M207" s="58"/>
      <c r="N207" s="60"/>
      <c r="O207" s="53"/>
    </row>
    <row r="208" spans="1:15" s="39" customFormat="1" ht="13.2" x14ac:dyDescent="0.25">
      <c r="A208" s="59"/>
      <c r="B208" s="62"/>
      <c r="C208" s="62"/>
      <c r="D208" s="62"/>
      <c r="E208" s="61"/>
      <c r="F208" s="62"/>
      <c r="G208" s="61"/>
      <c r="H208" s="61"/>
      <c r="I208" s="61"/>
      <c r="J208" s="61"/>
      <c r="K208" s="62"/>
      <c r="L208" s="62"/>
      <c r="M208" s="62"/>
      <c r="N208" s="61"/>
      <c r="O208" s="59"/>
    </row>
    <row r="209" spans="1:15" s="39" customFormat="1" ht="13.2" x14ac:dyDescent="0.25">
      <c r="A209" s="53"/>
      <c r="B209" s="58"/>
      <c r="C209" s="58"/>
      <c r="D209" s="58"/>
      <c r="E209" s="60"/>
      <c r="F209" s="58"/>
      <c r="G209" s="60"/>
      <c r="H209" s="60"/>
      <c r="I209" s="60"/>
      <c r="J209" s="60"/>
      <c r="K209" s="58"/>
      <c r="L209" s="58"/>
      <c r="M209" s="58"/>
      <c r="N209" s="60"/>
      <c r="O209" s="53"/>
    </row>
    <row r="210" spans="1:15" s="39" customFormat="1" ht="13.2" x14ac:dyDescent="0.25">
      <c r="A210" s="59"/>
      <c r="B210" s="61"/>
      <c r="C210" s="61"/>
      <c r="D210" s="61"/>
      <c r="E210" s="61"/>
      <c r="F210" s="61"/>
      <c r="G210" s="61"/>
      <c r="H210" s="61"/>
      <c r="I210" s="61"/>
      <c r="J210" s="61"/>
      <c r="K210" s="61"/>
      <c r="L210" s="61"/>
      <c r="M210" s="61"/>
      <c r="N210" s="60"/>
      <c r="O210" s="59"/>
    </row>
    <row r="211" spans="1:15" s="39" customFormat="1" ht="13.2" x14ac:dyDescent="0.25">
      <c r="A211" s="59"/>
      <c r="B211" s="60"/>
      <c r="C211" s="60"/>
      <c r="D211" s="60"/>
      <c r="E211" s="60"/>
      <c r="F211" s="60"/>
      <c r="G211" s="60"/>
      <c r="H211" s="60"/>
      <c r="I211" s="60"/>
      <c r="J211" s="60"/>
      <c r="K211" s="60"/>
      <c r="L211" s="60"/>
      <c r="M211" s="60"/>
      <c r="N211" s="61"/>
      <c r="O211" s="53"/>
    </row>
    <row r="212" spans="1:15" s="39" customFormat="1" ht="13.2" x14ac:dyDescent="0.25">
      <c r="A212" s="53"/>
      <c r="B212" s="58"/>
      <c r="C212" s="58"/>
      <c r="D212" s="58"/>
      <c r="E212" s="58"/>
      <c r="F212" s="60"/>
      <c r="G212" s="60"/>
      <c r="H212" s="60"/>
      <c r="I212" s="60"/>
      <c r="J212" s="60"/>
      <c r="K212" s="58"/>
      <c r="L212" s="58"/>
      <c r="M212" s="58"/>
      <c r="N212" s="60"/>
      <c r="O212" s="53"/>
    </row>
    <row r="213" spans="1:15" s="39" customFormat="1" ht="13.2" x14ac:dyDescent="0.25">
      <c r="A213" s="53"/>
      <c r="B213" s="58"/>
      <c r="C213" s="58"/>
      <c r="D213" s="60"/>
      <c r="E213" s="60"/>
      <c r="F213" s="60"/>
      <c r="G213" s="60"/>
      <c r="H213" s="60"/>
      <c r="I213" s="60"/>
      <c r="J213" s="60"/>
      <c r="K213" s="60"/>
      <c r="L213" s="58"/>
      <c r="M213" s="58"/>
      <c r="N213" s="60"/>
      <c r="O213" s="53"/>
    </row>
    <row r="214" spans="1:15" s="39" customFormat="1" ht="13.2" x14ac:dyDescent="0.25">
      <c r="A214" s="59"/>
      <c r="B214" s="61"/>
      <c r="C214" s="61"/>
      <c r="D214" s="61"/>
      <c r="E214" s="61"/>
      <c r="F214" s="61"/>
      <c r="G214" s="61"/>
      <c r="H214" s="61"/>
      <c r="I214" s="61"/>
      <c r="J214" s="61"/>
      <c r="K214" s="61"/>
      <c r="L214" s="61"/>
      <c r="M214" s="61"/>
      <c r="N214" s="60"/>
      <c r="O214" s="59"/>
    </row>
    <row r="215" spans="1:15" s="39" customFormat="1" ht="13.2" x14ac:dyDescent="0.25">
      <c r="A215" s="53"/>
      <c r="B215" s="58"/>
      <c r="C215" s="58"/>
      <c r="D215" s="58"/>
      <c r="E215" s="58"/>
      <c r="F215" s="58"/>
      <c r="G215" s="58"/>
      <c r="H215" s="58"/>
      <c r="I215" s="58"/>
      <c r="J215" s="58"/>
      <c r="K215" s="58"/>
      <c r="L215" s="58"/>
      <c r="M215" s="58"/>
      <c r="N215" s="58"/>
      <c r="O215" s="53"/>
    </row>
    <row r="216" spans="1:15" s="39" customFormat="1" ht="13.2" x14ac:dyDescent="0.25">
      <c r="A216" s="53"/>
      <c r="B216" s="60"/>
      <c r="C216" s="60"/>
      <c r="D216" s="60"/>
      <c r="E216" s="60"/>
      <c r="F216" s="60"/>
      <c r="G216" s="60"/>
      <c r="H216" s="60"/>
      <c r="I216" s="60"/>
      <c r="J216" s="60"/>
      <c r="K216" s="60"/>
      <c r="L216" s="60"/>
      <c r="M216" s="60"/>
      <c r="N216" s="60"/>
      <c r="O216" s="53"/>
    </row>
    <row r="217" spans="1:15" s="39" customFormat="1" ht="13.2" x14ac:dyDescent="0.25">
      <c r="A217" s="59"/>
      <c r="B217" s="61"/>
      <c r="C217" s="61"/>
      <c r="D217" s="61"/>
      <c r="E217" s="61"/>
      <c r="F217" s="61"/>
      <c r="G217" s="61"/>
      <c r="H217" s="61"/>
      <c r="I217" s="61"/>
      <c r="J217" s="61"/>
      <c r="K217" s="61"/>
      <c r="L217" s="61"/>
      <c r="M217" s="61"/>
      <c r="N217" s="60"/>
      <c r="O217" s="59"/>
    </row>
    <row r="218" spans="1:15" s="39" customFormat="1" ht="13.2" x14ac:dyDescent="0.25">
      <c r="A218" s="53"/>
      <c r="B218" s="58"/>
      <c r="C218" s="58"/>
      <c r="D218" s="58"/>
      <c r="E218" s="58"/>
      <c r="F218" s="60"/>
      <c r="G218" s="60"/>
      <c r="H218" s="60"/>
      <c r="I218" s="60"/>
      <c r="J218" s="60"/>
      <c r="K218" s="58"/>
      <c r="L218" s="58"/>
      <c r="M218" s="58"/>
      <c r="N218" s="60"/>
      <c r="O218" s="53"/>
    </row>
    <row r="219" spans="1:15" s="39" customFormat="1" ht="13.2" x14ac:dyDescent="0.25">
      <c r="A219" s="53"/>
      <c r="B219" s="58"/>
      <c r="C219" s="58"/>
      <c r="D219" s="58"/>
      <c r="E219" s="60"/>
      <c r="F219" s="60"/>
      <c r="G219" s="60"/>
      <c r="H219" s="60"/>
      <c r="I219" s="60"/>
      <c r="J219" s="60"/>
      <c r="K219" s="60"/>
      <c r="L219" s="58"/>
      <c r="M219" s="58"/>
      <c r="N219" s="60"/>
      <c r="O219" s="53"/>
    </row>
    <row r="220" spans="1:15" s="39" customFormat="1" ht="13.2" x14ac:dyDescent="0.25">
      <c r="A220" s="59"/>
      <c r="B220" s="60"/>
      <c r="C220" s="58"/>
      <c r="D220" s="60"/>
      <c r="E220" s="60"/>
      <c r="F220" s="60"/>
      <c r="G220" s="60"/>
      <c r="H220" s="60"/>
      <c r="I220" s="60"/>
      <c r="J220" s="60"/>
      <c r="K220" s="60"/>
      <c r="L220" s="60"/>
      <c r="M220" s="60"/>
      <c r="N220" s="61"/>
      <c r="O220" s="53"/>
    </row>
    <row r="221" spans="1:15" s="39" customFormat="1" ht="13.2" x14ac:dyDescent="0.25">
      <c r="A221" s="53"/>
      <c r="B221" s="58"/>
      <c r="C221" s="58"/>
      <c r="D221" s="58"/>
      <c r="E221" s="60"/>
      <c r="F221" s="60"/>
      <c r="G221" s="60"/>
      <c r="H221" s="60"/>
      <c r="I221" s="60"/>
      <c r="J221" s="60"/>
      <c r="K221" s="60"/>
      <c r="L221" s="58"/>
      <c r="M221" s="58"/>
      <c r="N221" s="60"/>
      <c r="O221" s="53"/>
    </row>
    <row r="222" spans="1:15" s="39" customFormat="1" ht="13.2" x14ac:dyDescent="0.25">
      <c r="A222" s="53"/>
      <c r="B222" s="58"/>
      <c r="C222" s="58"/>
      <c r="D222" s="58"/>
      <c r="E222" s="58"/>
      <c r="F222" s="58"/>
      <c r="G222" s="58"/>
      <c r="H222" s="58"/>
      <c r="I222" s="58"/>
      <c r="J222" s="58"/>
      <c r="K222" s="58"/>
      <c r="L222" s="58"/>
      <c r="M222" s="58"/>
      <c r="N222" s="58"/>
      <c r="O222" s="53"/>
    </row>
    <row r="223" spans="1:15" s="39" customFormat="1" ht="13.2" x14ac:dyDescent="0.25">
      <c r="A223" s="53"/>
      <c r="B223" s="58"/>
      <c r="C223" s="58"/>
      <c r="D223" s="58"/>
      <c r="E223" s="58"/>
      <c r="F223" s="58"/>
      <c r="G223" s="58"/>
      <c r="H223" s="58"/>
      <c r="I223" s="58"/>
      <c r="J223" s="58"/>
      <c r="K223" s="58"/>
      <c r="L223" s="58"/>
      <c r="M223" s="58"/>
      <c r="N223" s="60"/>
      <c r="O223" s="53"/>
    </row>
    <row r="224" spans="1:15" s="39" customFormat="1" ht="13.2" x14ac:dyDescent="0.25"/>
    <row r="225" spans="1:15" s="49" customFormat="1" ht="13.2" x14ac:dyDescent="0.25">
      <c r="A225" s="493"/>
      <c r="B225" s="493"/>
      <c r="C225" s="493"/>
      <c r="D225" s="493"/>
      <c r="E225" s="493"/>
      <c r="F225" s="493"/>
      <c r="G225" s="493"/>
      <c r="H225" s="493"/>
      <c r="I225" s="493"/>
      <c r="J225" s="493"/>
      <c r="K225" s="493"/>
      <c r="L225" s="493"/>
      <c r="M225" s="493"/>
      <c r="N225" s="493"/>
      <c r="O225" s="493"/>
    </row>
    <row r="226" spans="1:15" s="49" customFormat="1" ht="13.8" thickBot="1" x14ac:dyDescent="0.3">
      <c r="A226" s="493"/>
      <c r="B226" s="493"/>
      <c r="C226" s="493"/>
      <c r="D226" s="493"/>
      <c r="E226" s="493"/>
      <c r="F226" s="493"/>
      <c r="G226" s="493"/>
      <c r="H226" s="493"/>
      <c r="I226" s="493"/>
      <c r="J226" s="493"/>
      <c r="K226" s="493"/>
      <c r="L226" s="493"/>
      <c r="M226" s="493"/>
      <c r="N226" s="493"/>
      <c r="O226" s="493"/>
    </row>
    <row r="227" spans="1:15" s="51" customFormat="1" ht="13.2" x14ac:dyDescent="0.25">
      <c r="A227" s="50"/>
      <c r="B227" s="50"/>
      <c r="C227" s="50"/>
      <c r="D227" s="50"/>
      <c r="E227" s="50"/>
      <c r="F227" s="50"/>
      <c r="G227" s="50"/>
      <c r="H227" s="50"/>
      <c r="I227" s="50"/>
      <c r="J227" s="50"/>
      <c r="K227" s="50"/>
      <c r="L227" s="50"/>
      <c r="M227" s="50"/>
      <c r="N227" s="50"/>
      <c r="O227" s="50"/>
    </row>
    <row r="228" spans="1:15" s="52" customFormat="1" ht="13.8" thickBot="1" x14ac:dyDescent="0.3">
      <c r="A228" s="50"/>
      <c r="B228" s="50"/>
      <c r="C228" s="50"/>
      <c r="D228" s="50"/>
      <c r="E228" s="50"/>
      <c r="F228" s="50"/>
      <c r="G228" s="50"/>
      <c r="H228" s="50"/>
      <c r="I228" s="50"/>
      <c r="J228" s="50"/>
      <c r="K228" s="50"/>
      <c r="L228" s="50"/>
      <c r="M228" s="50"/>
      <c r="N228" s="50"/>
      <c r="O228" s="50"/>
    </row>
    <row r="229" spans="1:15" s="39" customFormat="1" ht="13.2" x14ac:dyDescent="0.25"/>
    <row r="230" spans="1:15" s="39" customFormat="1" ht="13.2" x14ac:dyDescent="0.25">
      <c r="A230" s="57"/>
      <c r="B230" s="63"/>
      <c r="C230" s="63"/>
      <c r="D230" s="63"/>
      <c r="E230" s="63"/>
      <c r="F230" s="63"/>
      <c r="G230" s="63"/>
      <c r="H230" s="63"/>
      <c r="I230" s="63"/>
      <c r="J230" s="63"/>
      <c r="K230" s="63"/>
      <c r="L230" s="63"/>
      <c r="M230" s="63"/>
      <c r="N230" s="64"/>
      <c r="O230" s="54"/>
    </row>
    <row r="231" spans="1:15" s="39" customFormat="1" ht="13.2" x14ac:dyDescent="0.25">
      <c r="A231" s="54"/>
      <c r="B231" s="64"/>
      <c r="C231" s="64"/>
      <c r="D231" s="64"/>
      <c r="E231" s="64"/>
      <c r="F231" s="64"/>
      <c r="G231" s="64"/>
      <c r="H231" s="64"/>
      <c r="I231" s="64"/>
      <c r="J231" s="64"/>
      <c r="K231" s="64"/>
      <c r="L231" s="64"/>
      <c r="M231" s="64"/>
      <c r="N231" s="63"/>
      <c r="O231" s="54"/>
    </row>
    <row r="232" spans="1:15" s="39" customFormat="1" ht="13.2" x14ac:dyDescent="0.25">
      <c r="A232" s="54"/>
      <c r="B232" s="64"/>
      <c r="C232" s="64"/>
      <c r="D232" s="64"/>
      <c r="E232" s="64"/>
      <c r="F232" s="64"/>
      <c r="G232" s="64"/>
      <c r="H232" s="64"/>
      <c r="I232" s="64"/>
      <c r="J232" s="64"/>
      <c r="K232" s="64"/>
      <c r="L232" s="64"/>
      <c r="M232" s="64"/>
      <c r="N232" s="63"/>
      <c r="O232" s="54"/>
    </row>
    <row r="233" spans="1:15" s="39" customFormat="1" ht="13.2" x14ac:dyDescent="0.25">
      <c r="A233" s="54"/>
      <c r="B233" s="64"/>
      <c r="C233" s="64"/>
      <c r="D233" s="64"/>
      <c r="E233" s="64"/>
      <c r="F233" s="64"/>
      <c r="G233" s="64"/>
      <c r="H233" s="64"/>
      <c r="I233" s="64"/>
      <c r="J233" s="64"/>
      <c r="K233" s="64"/>
      <c r="L233" s="64"/>
      <c r="M233" s="64"/>
      <c r="N233" s="63"/>
      <c r="O233" s="54"/>
    </row>
    <row r="234" spans="1:15" s="39" customFormat="1" ht="13.2" x14ac:dyDescent="0.25">
      <c r="A234" s="59"/>
      <c r="B234" s="62"/>
      <c r="C234" s="62"/>
      <c r="D234" s="62"/>
      <c r="E234" s="61"/>
      <c r="F234" s="61"/>
      <c r="G234" s="61"/>
      <c r="H234" s="61"/>
      <c r="I234" s="61"/>
      <c r="J234" s="61"/>
      <c r="K234" s="61"/>
      <c r="L234" s="61"/>
      <c r="M234" s="62"/>
      <c r="N234" s="60"/>
      <c r="O234" s="59"/>
    </row>
    <row r="235" spans="1:15" s="39" customFormat="1" ht="13.2" x14ac:dyDescent="0.25">
      <c r="A235" s="57"/>
      <c r="B235" s="63"/>
      <c r="C235" s="63"/>
      <c r="D235" s="63"/>
      <c r="E235" s="63"/>
      <c r="F235" s="63"/>
      <c r="G235" s="63"/>
      <c r="H235" s="63"/>
      <c r="I235" s="63"/>
      <c r="J235" s="63"/>
      <c r="K235" s="63"/>
      <c r="L235" s="63"/>
      <c r="M235" s="63"/>
      <c r="N235" s="63"/>
      <c r="O235" s="57"/>
    </row>
    <row r="236" spans="1:15" s="39" customFormat="1" ht="13.2" x14ac:dyDescent="0.25">
      <c r="A236" s="54"/>
      <c r="B236" s="64"/>
      <c r="C236" s="64"/>
      <c r="D236" s="64"/>
      <c r="E236" s="64"/>
      <c r="F236" s="64"/>
      <c r="G236" s="64"/>
      <c r="H236" s="64"/>
      <c r="I236" s="64"/>
      <c r="J236" s="64"/>
      <c r="K236" s="64"/>
      <c r="L236" s="64"/>
      <c r="M236" s="64"/>
      <c r="N236" s="63"/>
      <c r="O236" s="54"/>
    </row>
    <row r="237" spans="1:15" s="39" customFormat="1" ht="13.2" x14ac:dyDescent="0.25">
      <c r="A237" s="54"/>
      <c r="B237" s="64"/>
      <c r="C237" s="64"/>
      <c r="D237" s="64"/>
      <c r="E237" s="64"/>
      <c r="F237" s="64"/>
      <c r="G237" s="64"/>
      <c r="H237" s="64"/>
      <c r="I237" s="64"/>
      <c r="J237" s="64"/>
      <c r="K237" s="64"/>
      <c r="L237" s="64"/>
      <c r="M237" s="64"/>
      <c r="N237" s="63"/>
      <c r="O237" s="54"/>
    </row>
    <row r="238" spans="1:15" s="39" customFormat="1" ht="13.2" x14ac:dyDescent="0.25">
      <c r="A238" s="54"/>
      <c r="B238" s="64"/>
      <c r="C238" s="64"/>
      <c r="D238" s="64"/>
      <c r="E238" s="64"/>
      <c r="F238" s="64"/>
      <c r="G238" s="64"/>
      <c r="H238" s="64"/>
      <c r="I238" s="64"/>
      <c r="J238" s="64"/>
      <c r="K238" s="64"/>
      <c r="L238" s="64"/>
      <c r="M238" s="64"/>
      <c r="N238" s="63"/>
      <c r="O238" s="54"/>
    </row>
    <row r="239" spans="1:15" s="39" customFormat="1" ht="13.2" x14ac:dyDescent="0.25">
      <c r="A239" s="53"/>
      <c r="B239" s="58"/>
      <c r="C239" s="58"/>
      <c r="D239" s="58"/>
      <c r="E239" s="58"/>
      <c r="F239" s="58"/>
      <c r="G239" s="64"/>
      <c r="H239" s="64"/>
      <c r="I239" s="64"/>
      <c r="J239" s="64"/>
      <c r="K239" s="64"/>
      <c r="L239" s="64"/>
      <c r="M239" s="64"/>
      <c r="N239" s="63"/>
      <c r="O239" s="54"/>
    </row>
    <row r="240" spans="1:15" s="39" customFormat="1" ht="13.2" x14ac:dyDescent="0.25">
      <c r="A240" s="53"/>
      <c r="B240" s="58"/>
      <c r="C240" s="58"/>
      <c r="D240" s="58"/>
      <c r="E240" s="58"/>
      <c r="F240" s="58"/>
      <c r="G240" s="58"/>
      <c r="H240" s="58"/>
      <c r="I240" s="58"/>
      <c r="J240" s="58"/>
      <c r="K240" s="58"/>
      <c r="L240" s="58"/>
      <c r="M240" s="58"/>
      <c r="N240" s="58"/>
      <c r="O240" s="53"/>
    </row>
    <row r="241" spans="1:15" s="39" customFormat="1" ht="13.2" x14ac:dyDescent="0.25">
      <c r="A241" s="54"/>
      <c r="B241" s="64"/>
      <c r="C241" s="64"/>
      <c r="D241" s="64"/>
      <c r="E241" s="64"/>
      <c r="F241" s="64"/>
      <c r="G241" s="64"/>
      <c r="H241" s="64"/>
      <c r="I241" s="64"/>
      <c r="J241" s="64"/>
      <c r="K241" s="64"/>
      <c r="L241" s="64"/>
      <c r="M241" s="64"/>
      <c r="N241" s="63"/>
      <c r="O241" s="54"/>
    </row>
    <row r="242" spans="1:15" s="39" customFormat="1" ht="13.2" x14ac:dyDescent="0.25">
      <c r="A242" s="54"/>
      <c r="B242" s="64"/>
      <c r="C242" s="64"/>
      <c r="D242" s="64"/>
      <c r="E242" s="64"/>
      <c r="F242" s="64"/>
      <c r="G242" s="64"/>
      <c r="H242" s="64"/>
      <c r="I242" s="64"/>
      <c r="J242" s="64"/>
      <c r="K242" s="64"/>
      <c r="L242" s="64"/>
      <c r="M242" s="64"/>
      <c r="N242" s="63"/>
      <c r="O242" s="54"/>
    </row>
    <row r="243" spans="1:15" s="39" customFormat="1" ht="13.2" x14ac:dyDescent="0.25">
      <c r="A243" s="54"/>
      <c r="B243" s="64"/>
      <c r="C243" s="64"/>
      <c r="D243" s="64"/>
      <c r="E243" s="64"/>
      <c r="F243" s="64"/>
      <c r="G243" s="64"/>
      <c r="H243" s="64"/>
      <c r="I243" s="64"/>
      <c r="J243" s="64"/>
      <c r="K243" s="64"/>
      <c r="L243" s="64"/>
      <c r="M243" s="64"/>
      <c r="N243" s="63"/>
      <c r="O243" s="54"/>
    </row>
    <row r="244" spans="1:15" s="39" customFormat="1" ht="13.2" x14ac:dyDescent="0.25">
      <c r="A244" s="54"/>
      <c r="B244" s="64"/>
      <c r="C244" s="64"/>
      <c r="D244" s="64"/>
      <c r="E244" s="64"/>
      <c r="F244" s="64"/>
      <c r="G244" s="64"/>
      <c r="H244" s="64"/>
      <c r="I244" s="64"/>
      <c r="J244" s="64"/>
      <c r="K244" s="64"/>
      <c r="L244" s="64"/>
      <c r="M244" s="64"/>
      <c r="N244" s="63"/>
      <c r="O244" s="54"/>
    </row>
    <row r="245" spans="1:15" s="39" customFormat="1" ht="13.2" x14ac:dyDescent="0.25">
      <c r="A245" s="54"/>
      <c r="B245" s="64"/>
      <c r="C245" s="64"/>
      <c r="D245" s="64"/>
      <c r="E245" s="64"/>
      <c r="F245" s="64"/>
      <c r="G245" s="64"/>
      <c r="H245" s="64"/>
      <c r="I245" s="64"/>
      <c r="J245" s="64"/>
      <c r="K245" s="64"/>
      <c r="L245" s="64"/>
      <c r="M245" s="64"/>
      <c r="N245" s="65"/>
      <c r="O245" s="54"/>
    </row>
    <row r="246" spans="1:15" s="39" customFormat="1" ht="13.2" x14ac:dyDescent="0.25"/>
    <row r="247" spans="1:15" s="39" customFormat="1" ht="13.2" x14ac:dyDescent="0.25">
      <c r="A247" s="59"/>
      <c r="B247" s="61"/>
      <c r="C247" s="61"/>
      <c r="D247" s="61"/>
      <c r="E247" s="61"/>
      <c r="F247" s="61"/>
      <c r="G247" s="61"/>
      <c r="H247" s="61"/>
      <c r="I247" s="61"/>
      <c r="J247" s="61"/>
      <c r="K247" s="61"/>
      <c r="L247" s="62"/>
      <c r="M247" s="60"/>
      <c r="N247" s="53"/>
    </row>
    <row r="248" spans="1:15" s="39" customFormat="1" ht="13.2" x14ac:dyDescent="0.25">
      <c r="A248" s="59"/>
      <c r="B248" s="60"/>
      <c r="C248" s="60"/>
      <c r="D248" s="60"/>
      <c r="E248" s="60"/>
      <c r="F248" s="60"/>
      <c r="G248" s="60"/>
      <c r="H248" s="60"/>
      <c r="I248" s="60"/>
      <c r="J248" s="60"/>
      <c r="K248" s="60"/>
      <c r="L248" s="58"/>
      <c r="M248" s="61"/>
      <c r="N248" s="53"/>
    </row>
    <row r="249" spans="1:15" s="39" customFormat="1" ht="13.2" x14ac:dyDescent="0.25">
      <c r="A249" s="59"/>
      <c r="B249" s="62"/>
      <c r="C249" s="62"/>
      <c r="D249" s="62"/>
      <c r="E249" s="62"/>
      <c r="F249" s="61"/>
      <c r="G249" s="61"/>
      <c r="H249" s="61"/>
      <c r="I249" s="61"/>
      <c r="J249" s="61"/>
      <c r="K249" s="61"/>
      <c r="L249" s="62"/>
      <c r="M249" s="60"/>
      <c r="N249" s="53"/>
    </row>
    <row r="250" spans="1:15" s="39" customFormat="1" ht="13.2" x14ac:dyDescent="0.25">
      <c r="A250" s="53"/>
      <c r="B250" s="58"/>
      <c r="C250" s="58"/>
      <c r="D250" s="58"/>
      <c r="E250" s="58"/>
      <c r="F250" s="60"/>
      <c r="G250" s="60"/>
      <c r="H250" s="60"/>
      <c r="I250" s="60"/>
      <c r="J250" s="60"/>
      <c r="K250" s="60"/>
      <c r="L250" s="58"/>
      <c r="M250" s="60"/>
      <c r="N250" s="53"/>
    </row>
    <row r="251" spans="1:15" s="39" customFormat="1" ht="13.2" x14ac:dyDescent="0.25">
      <c r="A251" s="66"/>
      <c r="B251" s="61"/>
      <c r="C251" s="61"/>
      <c r="D251" s="61"/>
      <c r="E251" s="61"/>
      <c r="F251" s="61"/>
      <c r="G251" s="61"/>
      <c r="H251" s="61"/>
      <c r="I251" s="61"/>
      <c r="J251" s="61"/>
      <c r="K251" s="61"/>
      <c r="L251" s="62"/>
      <c r="M251" s="61"/>
      <c r="N251" s="53"/>
    </row>
    <row r="252" spans="1:15" s="39" customFormat="1" ht="13.2" x14ac:dyDescent="0.25">
      <c r="A252" s="53"/>
      <c r="B252" s="53"/>
      <c r="C252" s="53"/>
      <c r="D252" s="53"/>
      <c r="E252" s="53"/>
      <c r="F252" s="53"/>
      <c r="G252" s="53"/>
      <c r="H252" s="53"/>
      <c r="I252" s="53"/>
      <c r="J252" s="53"/>
      <c r="K252" s="53"/>
      <c r="L252" s="53"/>
      <c r="M252" s="61"/>
      <c r="N252" s="53"/>
    </row>
    <row r="253" spans="1:15" s="39" customFormat="1" ht="13.2" x14ac:dyDescent="0.25">
      <c r="A253" s="59"/>
      <c r="B253" s="53"/>
      <c r="C253" s="53"/>
      <c r="D253" s="53"/>
      <c r="E253" s="53"/>
      <c r="F253" s="53"/>
      <c r="G253" s="53"/>
      <c r="H253" s="53"/>
      <c r="I253" s="53"/>
      <c r="J253" s="53"/>
      <c r="K253" s="53"/>
      <c r="L253" s="53"/>
      <c r="M253" s="53"/>
      <c r="N253" s="53"/>
    </row>
    <row r="254" spans="1:15" s="39" customFormat="1" ht="13.2" x14ac:dyDescent="0.25">
      <c r="A254" s="53"/>
      <c r="B254" s="60"/>
      <c r="C254" s="60"/>
      <c r="D254" s="60"/>
      <c r="E254" s="60"/>
      <c r="F254" s="60"/>
      <c r="G254" s="60"/>
      <c r="H254" s="60"/>
      <c r="I254" s="60"/>
      <c r="J254" s="60"/>
      <c r="K254" s="60"/>
      <c r="L254" s="58"/>
      <c r="M254" s="61"/>
      <c r="N254" s="53"/>
    </row>
    <row r="255" spans="1:15" s="39" customFormat="1" ht="13.2" x14ac:dyDescent="0.25">
      <c r="A255" s="53"/>
      <c r="B255" s="60"/>
      <c r="C255" s="60"/>
      <c r="D255" s="60"/>
      <c r="E255" s="60"/>
      <c r="F255" s="60"/>
      <c r="G255" s="60"/>
      <c r="H255" s="60"/>
      <c r="I255" s="60"/>
      <c r="J255" s="60"/>
      <c r="K255" s="60"/>
      <c r="L255" s="58"/>
      <c r="M255" s="61"/>
      <c r="N255" s="53"/>
    </row>
    <row r="256" spans="1:15" s="39" customFormat="1" ht="13.2" x14ac:dyDescent="0.25"/>
    <row r="257" s="39" customFormat="1" ht="13.2" x14ac:dyDescent="0.25"/>
    <row r="258" s="39" customFormat="1" ht="13.2" x14ac:dyDescent="0.25"/>
    <row r="259" s="39" customFormat="1" ht="13.2" x14ac:dyDescent="0.25"/>
    <row r="260" s="39" customFormat="1" ht="13.2" x14ac:dyDescent="0.25"/>
    <row r="261" s="39" customFormat="1" ht="13.2" x14ac:dyDescent="0.25"/>
    <row r="262" s="39" customFormat="1" ht="13.2" x14ac:dyDescent="0.25"/>
    <row r="263" s="39" customFormat="1" ht="13.2" x14ac:dyDescent="0.25"/>
    <row r="264" s="39" customFormat="1" ht="13.2" x14ac:dyDescent="0.25"/>
    <row r="265" s="39" customFormat="1" ht="13.2" x14ac:dyDescent="0.25"/>
    <row r="266" s="39" customFormat="1" ht="13.2" x14ac:dyDescent="0.25"/>
    <row r="267" s="39" customFormat="1" ht="13.2" x14ac:dyDescent="0.25"/>
    <row r="268" s="39" customFormat="1" ht="13.2" x14ac:dyDescent="0.25"/>
    <row r="269" s="39" customFormat="1" ht="13.2" x14ac:dyDescent="0.25"/>
    <row r="270" s="39" customFormat="1" ht="13.2" x14ac:dyDescent="0.25"/>
    <row r="271" s="39" customFormat="1" ht="13.2" x14ac:dyDescent="0.25"/>
    <row r="272" s="39" customFormat="1" ht="13.2" x14ac:dyDescent="0.25"/>
    <row r="273" s="39" customFormat="1" ht="13.2" x14ac:dyDescent="0.25"/>
    <row r="274" s="39" customFormat="1" ht="13.2" x14ac:dyDescent="0.25"/>
    <row r="275" s="39" customFormat="1" ht="13.2" x14ac:dyDescent="0.25"/>
    <row r="276" s="39" customFormat="1" ht="13.2" x14ac:dyDescent="0.25"/>
    <row r="277" s="39" customFormat="1" ht="13.2" x14ac:dyDescent="0.25"/>
    <row r="278" s="39" customFormat="1" ht="13.2" x14ac:dyDescent="0.25"/>
    <row r="279" s="39" customFormat="1" ht="13.2" x14ac:dyDescent="0.25"/>
    <row r="280" s="39" customFormat="1" ht="13.2" x14ac:dyDescent="0.25"/>
    <row r="281" s="39" customFormat="1" ht="13.2" x14ac:dyDescent="0.25"/>
    <row r="282" s="39" customFormat="1" ht="13.2" x14ac:dyDescent="0.25"/>
    <row r="283" s="39" customFormat="1" ht="13.2" x14ac:dyDescent="0.25"/>
    <row r="284" s="39" customFormat="1" ht="13.2" x14ac:dyDescent="0.25"/>
    <row r="285" s="39" customFormat="1" ht="13.2" x14ac:dyDescent="0.25"/>
    <row r="286" s="39" customFormat="1" ht="13.2" x14ac:dyDescent="0.25"/>
    <row r="287" s="39" customFormat="1" ht="13.2" x14ac:dyDescent="0.25"/>
    <row r="288" s="39" customFormat="1" ht="13.2" x14ac:dyDescent="0.25"/>
    <row r="289" s="39" customFormat="1" ht="13.2" x14ac:dyDescent="0.25"/>
    <row r="290" s="39" customFormat="1" ht="13.2" x14ac:dyDescent="0.25"/>
    <row r="291" s="39" customFormat="1" ht="13.2" x14ac:dyDescent="0.25"/>
    <row r="292" s="39" customFormat="1" ht="13.2" x14ac:dyDescent="0.25"/>
    <row r="293" s="39" customFormat="1" ht="13.2" x14ac:dyDescent="0.25"/>
    <row r="294" s="39" customFormat="1" ht="13.2" x14ac:dyDescent="0.25"/>
    <row r="295" s="39" customFormat="1" ht="13.2" x14ac:dyDescent="0.25"/>
    <row r="296" s="39" customFormat="1" ht="13.2" x14ac:dyDescent="0.25"/>
    <row r="297" s="39" customFormat="1" ht="13.2" x14ac:dyDescent="0.25"/>
    <row r="298" s="39" customFormat="1" ht="13.2" x14ac:dyDescent="0.25"/>
    <row r="299" s="39" customFormat="1" ht="13.2" x14ac:dyDescent="0.25"/>
    <row r="300" s="39" customFormat="1" ht="13.2" x14ac:dyDescent="0.25"/>
    <row r="301" s="39" customFormat="1" ht="13.2" x14ac:dyDescent="0.25"/>
    <row r="302" s="39" customFormat="1" ht="13.2" x14ac:dyDescent="0.25"/>
    <row r="303" s="39" customFormat="1" ht="13.2" x14ac:dyDescent="0.25"/>
    <row r="304" s="39" customFormat="1" ht="13.2" x14ac:dyDescent="0.25"/>
    <row r="305" s="39" customFormat="1" ht="13.2" x14ac:dyDescent="0.25"/>
    <row r="306" s="39" customFormat="1" ht="13.2" x14ac:dyDescent="0.25"/>
    <row r="307" s="39" customFormat="1" ht="13.2" x14ac:dyDescent="0.25"/>
    <row r="308" s="39" customFormat="1" ht="13.2" x14ac:dyDescent="0.25"/>
  </sheetData>
  <mergeCells count="9">
    <mergeCell ref="B2:N2"/>
    <mergeCell ref="B3:N3"/>
    <mergeCell ref="A169:O169"/>
    <mergeCell ref="A225:O225"/>
    <mergeCell ref="A226:O226"/>
    <mergeCell ref="A4:O4"/>
    <mergeCell ref="O5:O6"/>
    <mergeCell ref="A168:O168"/>
    <mergeCell ref="O167:R167"/>
  </mergeCells>
  <phoneticPr fontId="1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6"/>
  <sheetViews>
    <sheetView zoomScale="90" workbookViewId="0">
      <selection activeCell="D7" sqref="D7"/>
    </sheetView>
  </sheetViews>
  <sheetFormatPr defaultColWidth="8.88671875" defaultRowHeight="13.2" x14ac:dyDescent="0.25"/>
  <cols>
    <col min="1" max="1" width="33.77734375" style="83" customWidth="1"/>
    <col min="2" max="2" width="12.77734375" style="39" bestFit="1" customWidth="1"/>
    <col min="3" max="3" width="15.109375" style="39" bestFit="1" customWidth="1"/>
    <col min="4" max="4" width="9.77734375" style="39" bestFit="1" customWidth="1"/>
    <col min="5" max="5" width="9.21875" style="39" customWidth="1"/>
    <col min="6" max="6" width="7.77734375" style="39" customWidth="1"/>
    <col min="7" max="7" width="8.21875" style="39" customWidth="1"/>
    <col min="8" max="8" width="8.88671875" style="39" bestFit="1" customWidth="1"/>
    <col min="9" max="9" width="12.77734375" style="39" bestFit="1" customWidth="1"/>
    <col min="10" max="10" width="15" style="39" customWidth="1"/>
    <col min="11" max="11" width="12.77734375" style="39" bestFit="1" customWidth="1"/>
    <col min="12" max="12" width="13" style="39" bestFit="1" customWidth="1"/>
    <col min="13" max="13" width="14.109375" style="39" bestFit="1" customWidth="1"/>
    <col min="14" max="14" width="9.109375" style="39" bestFit="1" customWidth="1"/>
    <col min="15" max="15" width="34.77734375" style="83" customWidth="1"/>
    <col min="16" max="16384" width="8.88671875" style="39"/>
  </cols>
  <sheetData>
    <row r="1" spans="1:15" ht="13.8" x14ac:dyDescent="0.25">
      <c r="A1" s="273"/>
      <c r="B1" s="490" t="s">
        <v>831</v>
      </c>
      <c r="C1" s="490"/>
      <c r="D1" s="490"/>
      <c r="E1" s="490"/>
      <c r="F1" s="490"/>
      <c r="G1" s="490"/>
      <c r="H1" s="490"/>
      <c r="I1" s="490"/>
      <c r="J1" s="490"/>
      <c r="K1" s="490"/>
      <c r="L1" s="490"/>
      <c r="M1" s="490"/>
      <c r="N1" s="490"/>
      <c r="O1" s="273"/>
    </row>
    <row r="2" spans="1:15" ht="13.8" x14ac:dyDescent="0.25">
      <c r="A2" s="273"/>
      <c r="B2" s="490" t="s">
        <v>832</v>
      </c>
      <c r="C2" s="490"/>
      <c r="D2" s="490"/>
      <c r="E2" s="490"/>
      <c r="F2" s="490"/>
      <c r="G2" s="490"/>
      <c r="H2" s="490"/>
      <c r="I2" s="490"/>
      <c r="J2" s="490"/>
      <c r="K2" s="490"/>
      <c r="L2" s="490"/>
      <c r="M2" s="490"/>
      <c r="N2" s="490"/>
      <c r="O2" s="273"/>
    </row>
    <row r="3" spans="1:15" x14ac:dyDescent="0.25">
      <c r="A3" s="274"/>
      <c r="B3" s="274"/>
      <c r="C3" s="274"/>
      <c r="D3" s="274"/>
      <c r="E3" s="274"/>
      <c r="F3" s="274"/>
      <c r="G3" s="274"/>
      <c r="H3" s="274"/>
      <c r="I3" s="274"/>
      <c r="J3" s="274"/>
      <c r="K3" s="274"/>
      <c r="L3" s="274"/>
      <c r="M3" s="274"/>
      <c r="N3" s="274"/>
      <c r="O3" s="274"/>
    </row>
    <row r="4" spans="1:15" s="275" customFormat="1" ht="13.8" x14ac:dyDescent="0.25">
      <c r="A4" s="276" t="s">
        <v>1</v>
      </c>
      <c r="B4" s="275" t="s">
        <v>419</v>
      </c>
      <c r="C4" s="275" t="s">
        <v>420</v>
      </c>
      <c r="D4" s="275" t="s">
        <v>458</v>
      </c>
      <c r="E4" s="275" t="s">
        <v>459</v>
      </c>
      <c r="F4" s="275" t="s">
        <v>460</v>
      </c>
      <c r="G4" s="275" t="s">
        <v>461</v>
      </c>
      <c r="H4" s="275" t="s">
        <v>462</v>
      </c>
      <c r="I4" s="275" t="s">
        <v>426</v>
      </c>
      <c r="J4" s="275" t="s">
        <v>427</v>
      </c>
      <c r="K4" s="275" t="s">
        <v>428</v>
      </c>
      <c r="L4" s="275" t="s">
        <v>429</v>
      </c>
      <c r="M4" s="275" t="s">
        <v>430</v>
      </c>
      <c r="N4" s="275" t="s">
        <v>0</v>
      </c>
    </row>
    <row r="5" spans="1:15" s="275" customFormat="1" x14ac:dyDescent="0.25">
      <c r="A5" s="277"/>
      <c r="B5" s="275" t="s">
        <v>432</v>
      </c>
      <c r="C5" s="275" t="s">
        <v>433</v>
      </c>
      <c r="D5" s="275" t="s">
        <v>434</v>
      </c>
      <c r="E5" s="275" t="s">
        <v>435</v>
      </c>
      <c r="F5" s="275" t="s">
        <v>436</v>
      </c>
      <c r="G5" s="275" t="s">
        <v>437</v>
      </c>
      <c r="H5" s="275" t="s">
        <v>438</v>
      </c>
      <c r="I5" s="275" t="s">
        <v>439</v>
      </c>
      <c r="J5" s="275" t="s">
        <v>440</v>
      </c>
      <c r="K5" s="275" t="s">
        <v>943</v>
      </c>
      <c r="L5" s="275" t="s">
        <v>441</v>
      </c>
      <c r="M5" s="275" t="s">
        <v>442</v>
      </c>
      <c r="N5" s="275" t="s">
        <v>251</v>
      </c>
      <c r="O5" s="277" t="s">
        <v>40</v>
      </c>
    </row>
    <row r="6" spans="1:15" s="252" customFormat="1" x14ac:dyDescent="0.25">
      <c r="A6" s="278"/>
      <c r="B6" s="279"/>
      <c r="C6" s="279"/>
      <c r="D6" s="279"/>
      <c r="E6" s="279"/>
      <c r="F6" s="279"/>
      <c r="G6" s="279"/>
      <c r="H6" s="279"/>
      <c r="I6" s="279"/>
      <c r="J6" s="279"/>
      <c r="K6" s="279"/>
      <c r="L6" s="279"/>
      <c r="M6" s="279"/>
      <c r="N6" s="279"/>
      <c r="O6" s="278"/>
    </row>
    <row r="7" spans="1:15" x14ac:dyDescent="0.25">
      <c r="A7" s="277" t="s">
        <v>370</v>
      </c>
      <c r="B7" s="38">
        <v>102166</v>
      </c>
      <c r="C7" s="38">
        <v>87504</v>
      </c>
      <c r="D7" s="38">
        <v>141041</v>
      </c>
      <c r="E7" s="82">
        <v>259131</v>
      </c>
      <c r="F7" s="82">
        <v>327764</v>
      </c>
      <c r="G7" s="38">
        <v>316395</v>
      </c>
      <c r="H7" s="82">
        <v>352961</v>
      </c>
      <c r="I7" s="82">
        <v>414121</v>
      </c>
      <c r="J7" s="38">
        <v>347077</v>
      </c>
      <c r="K7" s="38">
        <v>265921</v>
      </c>
      <c r="L7" s="38">
        <v>104270</v>
      </c>
      <c r="M7" s="38">
        <v>77114</v>
      </c>
      <c r="N7" s="38">
        <v>2795465</v>
      </c>
      <c r="O7" s="45" t="s">
        <v>414</v>
      </c>
    </row>
    <row r="8" spans="1:15" x14ac:dyDescent="0.25">
      <c r="A8" s="77" t="s">
        <v>2</v>
      </c>
      <c r="B8" s="78">
        <v>50</v>
      </c>
      <c r="C8" s="78">
        <v>305</v>
      </c>
      <c r="D8" s="78">
        <v>255</v>
      </c>
      <c r="E8" s="78">
        <v>683</v>
      </c>
      <c r="F8" s="78">
        <v>797</v>
      </c>
      <c r="G8" s="78">
        <v>408</v>
      </c>
      <c r="H8" s="78">
        <v>443</v>
      </c>
      <c r="I8" s="78">
        <v>637</v>
      </c>
      <c r="J8" s="78">
        <v>491</v>
      </c>
      <c r="K8" s="78">
        <v>533</v>
      </c>
      <c r="L8" s="78">
        <v>152</v>
      </c>
      <c r="M8" s="78">
        <v>90</v>
      </c>
      <c r="N8" s="79">
        <v>4844</v>
      </c>
      <c r="O8" s="77" t="s">
        <v>41</v>
      </c>
    </row>
    <row r="9" spans="1:15" x14ac:dyDescent="0.25">
      <c r="A9" s="42" t="s">
        <v>3</v>
      </c>
      <c r="B9" s="40">
        <v>50</v>
      </c>
      <c r="C9" s="40">
        <v>305</v>
      </c>
      <c r="D9" s="40">
        <v>255</v>
      </c>
      <c r="E9" s="40">
        <v>683</v>
      </c>
      <c r="F9" s="40">
        <v>797</v>
      </c>
      <c r="G9" s="40">
        <v>408</v>
      </c>
      <c r="H9" s="40">
        <v>443</v>
      </c>
      <c r="I9" s="40">
        <v>637</v>
      </c>
      <c r="J9" s="40">
        <v>491</v>
      </c>
      <c r="K9" s="40">
        <v>533</v>
      </c>
      <c r="L9" s="40">
        <v>152</v>
      </c>
      <c r="M9" s="40">
        <v>90</v>
      </c>
      <c r="N9" s="41">
        <v>4844</v>
      </c>
      <c r="O9" s="42" t="s">
        <v>42</v>
      </c>
    </row>
    <row r="10" spans="1:15" x14ac:dyDescent="0.25">
      <c r="A10" s="42" t="s">
        <v>4</v>
      </c>
      <c r="B10" s="40">
        <v>0</v>
      </c>
      <c r="C10" s="40">
        <v>0</v>
      </c>
      <c r="D10" s="40">
        <v>0</v>
      </c>
      <c r="E10" s="40">
        <v>0</v>
      </c>
      <c r="F10" s="40">
        <v>0</v>
      </c>
      <c r="G10" s="40">
        <v>0</v>
      </c>
      <c r="H10" s="40">
        <v>0</v>
      </c>
      <c r="I10" s="40">
        <v>0</v>
      </c>
      <c r="J10" s="40">
        <v>0</v>
      </c>
      <c r="K10" s="40">
        <v>0</v>
      </c>
      <c r="L10" s="35"/>
      <c r="M10" s="40">
        <v>0</v>
      </c>
      <c r="N10" s="40">
        <v>0</v>
      </c>
      <c r="O10" s="42" t="s">
        <v>43</v>
      </c>
    </row>
    <row r="11" spans="1:15" x14ac:dyDescent="0.25">
      <c r="A11" s="80" t="s">
        <v>5</v>
      </c>
      <c r="B11" s="37">
        <v>26</v>
      </c>
      <c r="C11" s="37">
        <v>173</v>
      </c>
      <c r="D11" s="37">
        <v>344</v>
      </c>
      <c r="E11" s="37">
        <v>441</v>
      </c>
      <c r="F11" s="37">
        <v>589</v>
      </c>
      <c r="G11" s="37">
        <v>266</v>
      </c>
      <c r="H11" s="37">
        <v>264</v>
      </c>
      <c r="I11" s="37">
        <v>267</v>
      </c>
      <c r="J11" s="37">
        <v>196</v>
      </c>
      <c r="K11" s="37">
        <v>287</v>
      </c>
      <c r="L11" s="37">
        <v>518</v>
      </c>
      <c r="M11" s="37">
        <v>189</v>
      </c>
      <c r="N11" s="38">
        <v>3560</v>
      </c>
      <c r="O11" s="80" t="s">
        <v>44</v>
      </c>
    </row>
    <row r="12" spans="1:15" x14ac:dyDescent="0.25">
      <c r="A12" s="42" t="s">
        <v>310</v>
      </c>
      <c r="B12" s="40">
        <v>8</v>
      </c>
      <c r="C12" s="40">
        <v>109</v>
      </c>
      <c r="D12" s="40">
        <v>205</v>
      </c>
      <c r="E12" s="40">
        <v>210</v>
      </c>
      <c r="F12" s="40">
        <v>366</v>
      </c>
      <c r="G12" s="40">
        <v>150</v>
      </c>
      <c r="H12" s="40">
        <v>171</v>
      </c>
      <c r="I12" s="40">
        <v>184</v>
      </c>
      <c r="J12" s="40">
        <v>141</v>
      </c>
      <c r="K12" s="40">
        <v>212</v>
      </c>
      <c r="L12" s="40">
        <v>376</v>
      </c>
      <c r="M12" s="40">
        <v>126</v>
      </c>
      <c r="N12" s="41">
        <v>2258</v>
      </c>
      <c r="O12" s="42" t="s">
        <v>320</v>
      </c>
    </row>
    <row r="13" spans="1:15" x14ac:dyDescent="0.25">
      <c r="A13" s="42" t="s">
        <v>7</v>
      </c>
      <c r="B13" s="40">
        <v>18</v>
      </c>
      <c r="C13" s="40">
        <v>64</v>
      </c>
      <c r="D13" s="40">
        <v>139</v>
      </c>
      <c r="E13" s="40">
        <v>231</v>
      </c>
      <c r="F13" s="40">
        <v>223</v>
      </c>
      <c r="G13" s="40">
        <v>116</v>
      </c>
      <c r="H13" s="40">
        <v>93</v>
      </c>
      <c r="I13" s="40">
        <v>83</v>
      </c>
      <c r="J13" s="40">
        <v>55</v>
      </c>
      <c r="K13" s="40">
        <v>75</v>
      </c>
      <c r="L13" s="40">
        <v>142</v>
      </c>
      <c r="M13" s="40">
        <v>63</v>
      </c>
      <c r="N13" s="41">
        <v>1302</v>
      </c>
      <c r="O13" s="42" t="s">
        <v>46</v>
      </c>
    </row>
    <row r="14" spans="1:15" x14ac:dyDescent="0.25">
      <c r="A14" s="80" t="s">
        <v>8</v>
      </c>
      <c r="B14" s="37">
        <v>0</v>
      </c>
      <c r="C14" s="37">
        <v>0</v>
      </c>
      <c r="D14" s="37">
        <v>0</v>
      </c>
      <c r="E14" s="37">
        <v>0</v>
      </c>
      <c r="F14" s="37">
        <v>0</v>
      </c>
      <c r="G14" s="37">
        <v>0</v>
      </c>
      <c r="H14" s="37">
        <v>0</v>
      </c>
      <c r="I14" s="37">
        <v>0</v>
      </c>
      <c r="J14" s="37">
        <v>0</v>
      </c>
      <c r="K14" s="37">
        <v>0</v>
      </c>
      <c r="L14" s="37">
        <v>0</v>
      </c>
      <c r="M14" s="37">
        <v>0</v>
      </c>
      <c r="N14" s="37">
        <v>0</v>
      </c>
      <c r="O14" s="80" t="s">
        <v>47</v>
      </c>
    </row>
    <row r="15" spans="1:15" x14ac:dyDescent="0.25">
      <c r="A15" s="42" t="s">
        <v>9</v>
      </c>
      <c r="B15" s="40">
        <v>0</v>
      </c>
      <c r="C15" s="40">
        <v>0</v>
      </c>
      <c r="D15" s="40">
        <v>0</v>
      </c>
      <c r="E15" s="40">
        <v>0</v>
      </c>
      <c r="F15" s="40">
        <v>0</v>
      </c>
      <c r="G15" s="40">
        <v>0</v>
      </c>
      <c r="H15" s="40">
        <v>0</v>
      </c>
      <c r="I15" s="40">
        <v>0</v>
      </c>
      <c r="J15" s="40">
        <v>0</v>
      </c>
      <c r="K15" s="40">
        <v>0</v>
      </c>
      <c r="L15" s="40">
        <v>0</v>
      </c>
      <c r="M15" s="40">
        <v>0</v>
      </c>
      <c r="N15" s="40">
        <v>0</v>
      </c>
      <c r="O15" s="42" t="s">
        <v>48</v>
      </c>
    </row>
    <row r="16" spans="1:15" x14ac:dyDescent="0.25">
      <c r="A16" s="80" t="s">
        <v>10</v>
      </c>
      <c r="B16" s="38">
        <v>73390</v>
      </c>
      <c r="C16" s="38">
        <v>55794</v>
      </c>
      <c r="D16" s="38">
        <v>64247</v>
      </c>
      <c r="E16" s="38">
        <v>72320</v>
      </c>
      <c r="F16" s="38">
        <v>95041</v>
      </c>
      <c r="G16" s="38">
        <v>94040</v>
      </c>
      <c r="H16" s="38">
        <v>91258</v>
      </c>
      <c r="I16" s="38">
        <v>97981</v>
      </c>
      <c r="J16" s="38">
        <v>76836</v>
      </c>
      <c r="K16" s="38">
        <v>84302</v>
      </c>
      <c r="L16" s="38">
        <v>53159</v>
      </c>
      <c r="M16" s="38">
        <v>45153</v>
      </c>
      <c r="N16" s="38">
        <v>903521</v>
      </c>
      <c r="O16" s="80" t="s">
        <v>49</v>
      </c>
    </row>
    <row r="17" spans="1:15" ht="17.7" customHeight="1" x14ac:dyDescent="0.25">
      <c r="A17" s="42" t="s">
        <v>311</v>
      </c>
      <c r="B17" s="41">
        <v>3403</v>
      </c>
      <c r="C17" s="41">
        <v>3282</v>
      </c>
      <c r="D17" s="41">
        <v>3786</v>
      </c>
      <c r="E17" s="41">
        <v>5598</v>
      </c>
      <c r="F17" s="41">
        <v>5205</v>
      </c>
      <c r="G17" s="41">
        <v>5082</v>
      </c>
      <c r="H17" s="41">
        <v>7810</v>
      </c>
      <c r="I17" s="41">
        <v>9463</v>
      </c>
      <c r="J17" s="41">
        <v>6266</v>
      </c>
      <c r="K17" s="41">
        <v>5915</v>
      </c>
      <c r="L17" s="41">
        <v>3516</v>
      </c>
      <c r="M17" s="41">
        <v>3859</v>
      </c>
      <c r="N17" s="41">
        <v>63185</v>
      </c>
      <c r="O17" s="42" t="s">
        <v>263</v>
      </c>
    </row>
    <row r="18" spans="1:15" x14ac:dyDescent="0.25">
      <c r="A18" s="80" t="s">
        <v>12</v>
      </c>
      <c r="B18" s="41">
        <v>10295</v>
      </c>
      <c r="C18" s="41">
        <v>10134</v>
      </c>
      <c r="D18" s="41">
        <v>15363</v>
      </c>
      <c r="E18" s="41">
        <v>35731</v>
      </c>
      <c r="F18" s="41">
        <v>42306</v>
      </c>
      <c r="G18" s="41">
        <v>41946</v>
      </c>
      <c r="H18" s="41">
        <v>46957</v>
      </c>
      <c r="I18" s="41">
        <v>52541</v>
      </c>
      <c r="J18" s="41">
        <v>49169</v>
      </c>
      <c r="K18" s="41">
        <v>40978</v>
      </c>
      <c r="L18" s="41">
        <v>12891</v>
      </c>
      <c r="M18" s="41">
        <v>10087</v>
      </c>
      <c r="N18" s="41">
        <v>368398</v>
      </c>
      <c r="O18" s="42" t="s">
        <v>51</v>
      </c>
    </row>
    <row r="19" spans="1:15" x14ac:dyDescent="0.25">
      <c r="A19" s="42" t="s">
        <v>445</v>
      </c>
      <c r="B19" s="40">
        <v>925</v>
      </c>
      <c r="C19" s="41">
        <v>1131</v>
      </c>
      <c r="D19" s="41">
        <v>2074</v>
      </c>
      <c r="E19" s="41">
        <v>2182</v>
      </c>
      <c r="F19" s="41">
        <v>2183</v>
      </c>
      <c r="G19" s="41">
        <v>1376</v>
      </c>
      <c r="H19" s="41">
        <v>1326</v>
      </c>
      <c r="I19" s="41">
        <v>1353</v>
      </c>
      <c r="J19" s="41">
        <v>1514</v>
      </c>
      <c r="K19" s="41">
        <v>1301</v>
      </c>
      <c r="L19" s="40">
        <v>890</v>
      </c>
      <c r="M19" s="40">
        <v>742</v>
      </c>
      <c r="N19" s="41">
        <v>16997</v>
      </c>
      <c r="O19" s="42" t="s">
        <v>52</v>
      </c>
    </row>
    <row r="20" spans="1:15" x14ac:dyDescent="0.25">
      <c r="A20" s="42" t="s">
        <v>14</v>
      </c>
      <c r="B20" s="40">
        <v>86</v>
      </c>
      <c r="C20" s="40">
        <v>462</v>
      </c>
      <c r="D20" s="40">
        <v>561</v>
      </c>
      <c r="E20" s="40">
        <v>239</v>
      </c>
      <c r="F20" s="40">
        <v>255</v>
      </c>
      <c r="G20" s="40">
        <v>174</v>
      </c>
      <c r="H20" s="40">
        <v>171</v>
      </c>
      <c r="I20" s="40">
        <v>176</v>
      </c>
      <c r="J20" s="40">
        <v>170</v>
      </c>
      <c r="K20" s="40">
        <v>354</v>
      </c>
      <c r="L20" s="40">
        <v>674</v>
      </c>
      <c r="M20" s="40">
        <v>326</v>
      </c>
      <c r="N20" s="41">
        <v>3648</v>
      </c>
      <c r="O20" s="42" t="s">
        <v>364</v>
      </c>
    </row>
    <row r="21" spans="1:15" x14ac:dyDescent="0.25">
      <c r="A21" s="42" t="s">
        <v>15</v>
      </c>
      <c r="B21" s="40">
        <v>0</v>
      </c>
      <c r="C21" s="40">
        <v>0</v>
      </c>
      <c r="D21" s="40">
        <v>0</v>
      </c>
      <c r="E21" s="40">
        <v>0</v>
      </c>
      <c r="F21" s="40">
        <v>0</v>
      </c>
      <c r="G21" s="40">
        <v>0</v>
      </c>
      <c r="H21" s="40">
        <v>0</v>
      </c>
      <c r="I21" s="40">
        <v>0</v>
      </c>
      <c r="J21" s="40">
        <v>0</v>
      </c>
      <c r="K21" s="40">
        <v>0</v>
      </c>
      <c r="L21" s="40">
        <v>0</v>
      </c>
      <c r="M21" s="40">
        <v>0</v>
      </c>
      <c r="N21" s="40">
        <v>0</v>
      </c>
      <c r="O21" s="42" t="s">
        <v>54</v>
      </c>
    </row>
    <row r="22" spans="1:15" x14ac:dyDescent="0.25">
      <c r="A22" s="42" t="s">
        <v>314</v>
      </c>
      <c r="B22" s="40">
        <v>59</v>
      </c>
      <c r="C22" s="40">
        <v>111</v>
      </c>
      <c r="D22" s="40">
        <v>34</v>
      </c>
      <c r="E22" s="40">
        <v>146</v>
      </c>
      <c r="F22" s="40">
        <v>229</v>
      </c>
      <c r="G22" s="40">
        <v>108</v>
      </c>
      <c r="H22" s="40">
        <v>167</v>
      </c>
      <c r="I22" s="40">
        <v>66</v>
      </c>
      <c r="J22" s="40">
        <v>102</v>
      </c>
      <c r="K22" s="40">
        <v>126</v>
      </c>
      <c r="L22" s="40">
        <v>71</v>
      </c>
      <c r="M22" s="40">
        <v>63</v>
      </c>
      <c r="N22" s="41">
        <v>1282</v>
      </c>
      <c r="O22" s="42" t="s">
        <v>322</v>
      </c>
    </row>
    <row r="23" spans="1:15" x14ac:dyDescent="0.25">
      <c r="A23" s="42" t="s">
        <v>390</v>
      </c>
      <c r="B23" s="40">
        <v>107</v>
      </c>
      <c r="C23" s="40">
        <v>58</v>
      </c>
      <c r="D23" s="40">
        <v>66</v>
      </c>
      <c r="E23" s="40">
        <v>244</v>
      </c>
      <c r="F23" s="40">
        <v>126</v>
      </c>
      <c r="G23" s="40">
        <v>90</v>
      </c>
      <c r="H23" s="40">
        <v>82</v>
      </c>
      <c r="I23" s="40">
        <v>45</v>
      </c>
      <c r="J23" s="40">
        <v>74</v>
      </c>
      <c r="K23" s="40">
        <v>134</v>
      </c>
      <c r="L23" s="40">
        <v>177</v>
      </c>
      <c r="M23" s="40">
        <v>81</v>
      </c>
      <c r="N23" s="41">
        <v>1284</v>
      </c>
      <c r="O23" s="42" t="s">
        <v>825</v>
      </c>
    </row>
    <row r="24" spans="1:15" x14ac:dyDescent="0.25">
      <c r="A24" s="42" t="s">
        <v>16</v>
      </c>
      <c r="B24" s="40">
        <v>0</v>
      </c>
      <c r="C24" s="40">
        <v>0</v>
      </c>
      <c r="D24" s="40">
        <v>0</v>
      </c>
      <c r="E24" s="40">
        <v>0</v>
      </c>
      <c r="F24" s="40">
        <v>0</v>
      </c>
      <c r="G24" s="40">
        <v>0</v>
      </c>
      <c r="H24" s="40">
        <v>0</v>
      </c>
      <c r="I24" s="40">
        <v>0</v>
      </c>
      <c r="J24" s="40">
        <v>0</v>
      </c>
      <c r="K24" s="40">
        <v>0</v>
      </c>
      <c r="L24" s="40">
        <v>0</v>
      </c>
      <c r="M24" s="40">
        <v>0</v>
      </c>
      <c r="N24" s="40">
        <v>0</v>
      </c>
      <c r="O24" s="42" t="s">
        <v>55</v>
      </c>
    </row>
    <row r="25" spans="1:15" x14ac:dyDescent="0.25">
      <c r="A25" s="42" t="s">
        <v>17</v>
      </c>
      <c r="B25" s="40">
        <v>540</v>
      </c>
      <c r="C25" s="40">
        <v>815</v>
      </c>
      <c r="D25" s="41">
        <v>1233</v>
      </c>
      <c r="E25" s="41">
        <v>2408</v>
      </c>
      <c r="F25" s="41">
        <v>2971</v>
      </c>
      <c r="G25" s="41">
        <v>1706</v>
      </c>
      <c r="H25" s="40">
        <v>800</v>
      </c>
      <c r="I25" s="40">
        <v>858</v>
      </c>
      <c r="J25" s="41">
        <v>1454</v>
      </c>
      <c r="K25" s="41">
        <v>1708</v>
      </c>
      <c r="L25" s="41">
        <v>1114</v>
      </c>
      <c r="M25" s="40">
        <v>861</v>
      </c>
      <c r="N25" s="41">
        <v>16468</v>
      </c>
      <c r="O25" s="42" t="s">
        <v>56</v>
      </c>
    </row>
    <row r="26" spans="1:15" x14ac:dyDescent="0.25">
      <c r="A26" s="42" t="s">
        <v>392</v>
      </c>
      <c r="B26" s="40">
        <v>22</v>
      </c>
      <c r="C26" s="40">
        <v>17</v>
      </c>
      <c r="D26" s="40">
        <v>118</v>
      </c>
      <c r="E26" s="40">
        <v>240</v>
      </c>
      <c r="F26" s="40">
        <v>477</v>
      </c>
      <c r="G26" s="40">
        <v>281</v>
      </c>
      <c r="H26" s="40">
        <v>312</v>
      </c>
      <c r="I26" s="40">
        <v>323</v>
      </c>
      <c r="J26" s="40">
        <v>193</v>
      </c>
      <c r="K26" s="40">
        <v>169</v>
      </c>
      <c r="L26" s="40">
        <v>77</v>
      </c>
      <c r="M26" s="40">
        <v>38</v>
      </c>
      <c r="N26" s="41">
        <v>2267</v>
      </c>
      <c r="O26" s="42" t="s">
        <v>830</v>
      </c>
    </row>
    <row r="27" spans="1:15" x14ac:dyDescent="0.25">
      <c r="A27" s="42" t="s">
        <v>315</v>
      </c>
      <c r="B27" s="40">
        <v>416</v>
      </c>
      <c r="C27" s="40">
        <v>469</v>
      </c>
      <c r="D27" s="40">
        <v>607</v>
      </c>
      <c r="E27" s="40">
        <v>530</v>
      </c>
      <c r="F27" s="40">
        <v>602</v>
      </c>
      <c r="G27" s="40">
        <v>722</v>
      </c>
      <c r="H27" s="40">
        <v>674</v>
      </c>
      <c r="I27" s="40">
        <v>670</v>
      </c>
      <c r="J27" s="41">
        <v>1113</v>
      </c>
      <c r="K27" s="40">
        <v>665</v>
      </c>
      <c r="L27" s="40">
        <v>339</v>
      </c>
      <c r="M27" s="40">
        <v>546</v>
      </c>
      <c r="N27" s="41">
        <v>7353</v>
      </c>
      <c r="O27" s="42" t="s">
        <v>57</v>
      </c>
    </row>
    <row r="28" spans="1:15" x14ac:dyDescent="0.25">
      <c r="A28" s="42" t="s">
        <v>19</v>
      </c>
      <c r="B28" s="40">
        <v>0</v>
      </c>
      <c r="C28" s="40">
        <v>0</v>
      </c>
      <c r="D28" s="40">
        <v>0</v>
      </c>
      <c r="E28" s="40">
        <v>0</v>
      </c>
      <c r="F28" s="40">
        <v>0</v>
      </c>
      <c r="G28" s="40">
        <v>0</v>
      </c>
      <c r="H28" s="40">
        <v>0</v>
      </c>
      <c r="I28" s="40">
        <v>0</v>
      </c>
      <c r="J28" s="40">
        <v>0</v>
      </c>
      <c r="K28" s="40">
        <v>0</v>
      </c>
      <c r="L28" s="40">
        <v>0</v>
      </c>
      <c r="M28" s="40">
        <v>0</v>
      </c>
      <c r="N28" s="40">
        <v>0</v>
      </c>
      <c r="O28" s="42" t="s">
        <v>58</v>
      </c>
    </row>
    <row r="29" spans="1:15" x14ac:dyDescent="0.25">
      <c r="A29" s="42" t="s">
        <v>20</v>
      </c>
      <c r="B29" s="40">
        <v>15</v>
      </c>
      <c r="C29" s="40">
        <v>146</v>
      </c>
      <c r="D29" s="40">
        <v>187</v>
      </c>
      <c r="E29" s="40">
        <v>836</v>
      </c>
      <c r="F29" s="40">
        <v>818</v>
      </c>
      <c r="G29" s="40">
        <v>750</v>
      </c>
      <c r="H29" s="41">
        <v>1034</v>
      </c>
      <c r="I29" s="41">
        <v>1211</v>
      </c>
      <c r="J29" s="40">
        <v>881</v>
      </c>
      <c r="K29" s="40">
        <v>327</v>
      </c>
      <c r="L29" s="40">
        <v>220</v>
      </c>
      <c r="M29" s="40">
        <v>40</v>
      </c>
      <c r="N29" s="41">
        <v>6465</v>
      </c>
      <c r="O29" s="42" t="s">
        <v>59</v>
      </c>
    </row>
    <row r="30" spans="1:15" x14ac:dyDescent="0.25">
      <c r="A30" s="42" t="s">
        <v>313</v>
      </c>
      <c r="B30" s="40">
        <v>2</v>
      </c>
      <c r="C30" s="40">
        <v>5</v>
      </c>
      <c r="D30" s="40">
        <v>9</v>
      </c>
      <c r="E30" s="40">
        <v>132</v>
      </c>
      <c r="F30" s="40">
        <v>212</v>
      </c>
      <c r="G30" s="40">
        <v>157</v>
      </c>
      <c r="H30" s="40">
        <v>239</v>
      </c>
      <c r="I30" s="40">
        <v>342</v>
      </c>
      <c r="J30" s="40">
        <v>572</v>
      </c>
      <c r="K30" s="40">
        <v>67</v>
      </c>
      <c r="L30" s="40">
        <v>20</v>
      </c>
      <c r="M30" s="40">
        <v>53</v>
      </c>
      <c r="N30" s="41">
        <v>1810</v>
      </c>
      <c r="O30" s="42" t="s">
        <v>321</v>
      </c>
    </row>
    <row r="31" spans="1:15" x14ac:dyDescent="0.25">
      <c r="A31" s="42" t="s">
        <v>317</v>
      </c>
      <c r="B31" s="40">
        <v>470</v>
      </c>
      <c r="C31" s="40">
        <v>458</v>
      </c>
      <c r="D31" s="40">
        <v>559</v>
      </c>
      <c r="E31" s="40">
        <v>771</v>
      </c>
      <c r="F31" s="40">
        <v>723</v>
      </c>
      <c r="G31" s="40">
        <v>617</v>
      </c>
      <c r="H31" s="40">
        <v>472</v>
      </c>
      <c r="I31" s="40">
        <v>425</v>
      </c>
      <c r="J31" s="40">
        <v>733</v>
      </c>
      <c r="K31" s="40">
        <v>541</v>
      </c>
      <c r="L31" s="40">
        <v>597</v>
      </c>
      <c r="M31" s="40">
        <v>471</v>
      </c>
      <c r="N31" s="41">
        <v>6837</v>
      </c>
      <c r="O31" s="42" t="s">
        <v>60</v>
      </c>
    </row>
    <row r="32" spans="1:15" x14ac:dyDescent="0.25">
      <c r="A32" s="42" t="s">
        <v>22</v>
      </c>
      <c r="B32" s="41">
        <v>1305</v>
      </c>
      <c r="C32" s="41">
        <v>1356</v>
      </c>
      <c r="D32" s="41">
        <v>1391</v>
      </c>
      <c r="E32" s="41">
        <v>1476</v>
      </c>
      <c r="F32" s="41">
        <v>2293</v>
      </c>
      <c r="G32" s="41">
        <v>1371</v>
      </c>
      <c r="H32" s="41">
        <v>1435</v>
      </c>
      <c r="I32" s="41">
        <v>1426</v>
      </c>
      <c r="J32" s="41">
        <v>1635</v>
      </c>
      <c r="K32" s="41">
        <v>1462</v>
      </c>
      <c r="L32" s="41">
        <v>1431</v>
      </c>
      <c r="M32" s="41">
        <v>1481</v>
      </c>
      <c r="N32" s="41">
        <v>18062</v>
      </c>
      <c r="O32" s="42" t="s">
        <v>61</v>
      </c>
    </row>
    <row r="33" spans="1:15" x14ac:dyDescent="0.25">
      <c r="A33" s="42" t="s">
        <v>363</v>
      </c>
      <c r="B33" s="41">
        <v>35287</v>
      </c>
      <c r="C33" s="41">
        <v>16415</v>
      </c>
      <c r="D33" s="41">
        <v>16698</v>
      </c>
      <c r="E33" s="41">
        <v>5020</v>
      </c>
      <c r="F33" s="41">
        <v>14426</v>
      </c>
      <c r="G33" s="41">
        <v>18823</v>
      </c>
      <c r="H33" s="41">
        <v>16776</v>
      </c>
      <c r="I33" s="41">
        <v>10989</v>
      </c>
      <c r="J33" s="40" t="s">
        <v>463</v>
      </c>
      <c r="K33" s="41">
        <v>4411</v>
      </c>
      <c r="L33" s="41">
        <v>5826</v>
      </c>
      <c r="M33" s="41">
        <v>5806</v>
      </c>
      <c r="N33" s="41">
        <v>150477</v>
      </c>
      <c r="O33" s="42" t="s">
        <v>464</v>
      </c>
    </row>
    <row r="34" spans="1:15" x14ac:dyDescent="0.25">
      <c r="A34" s="42" t="s">
        <v>23</v>
      </c>
      <c r="B34" s="41">
        <v>20458</v>
      </c>
      <c r="C34" s="41">
        <v>20935</v>
      </c>
      <c r="D34" s="41">
        <v>21561</v>
      </c>
      <c r="E34" s="41">
        <v>16767</v>
      </c>
      <c r="F34" s="41">
        <v>22215</v>
      </c>
      <c r="G34" s="41">
        <v>20837</v>
      </c>
      <c r="H34" s="41">
        <v>13003</v>
      </c>
      <c r="I34" s="41">
        <v>18093</v>
      </c>
      <c r="J34" s="41">
        <v>12960</v>
      </c>
      <c r="K34" s="41">
        <v>26144</v>
      </c>
      <c r="L34" s="41">
        <v>25316</v>
      </c>
      <c r="M34" s="41">
        <v>20699</v>
      </c>
      <c r="N34" s="41">
        <v>238988</v>
      </c>
      <c r="O34" s="42" t="s">
        <v>62</v>
      </c>
    </row>
    <row r="35" spans="1:15" x14ac:dyDescent="0.25">
      <c r="A35" s="80" t="s">
        <v>465</v>
      </c>
      <c r="B35" s="37">
        <v>202</v>
      </c>
      <c r="C35" s="37">
        <v>34</v>
      </c>
      <c r="D35" s="37">
        <v>285</v>
      </c>
      <c r="E35" s="37">
        <v>337</v>
      </c>
      <c r="F35" s="37">
        <v>80</v>
      </c>
      <c r="G35" s="37">
        <v>66</v>
      </c>
      <c r="H35" s="37">
        <v>92</v>
      </c>
      <c r="I35" s="37">
        <v>58</v>
      </c>
      <c r="J35" s="37">
        <v>99</v>
      </c>
      <c r="K35" s="37">
        <v>51</v>
      </c>
      <c r="L35" s="37">
        <v>144</v>
      </c>
      <c r="M35" s="37">
        <v>103</v>
      </c>
      <c r="N35" s="38">
        <v>1551</v>
      </c>
      <c r="O35" s="80" t="s">
        <v>64</v>
      </c>
    </row>
    <row r="36" spans="1:15" x14ac:dyDescent="0.25">
      <c r="A36" s="42" t="s">
        <v>27</v>
      </c>
      <c r="B36" s="40">
        <v>202</v>
      </c>
      <c r="C36" s="40">
        <v>34</v>
      </c>
      <c r="D36" s="40">
        <v>285</v>
      </c>
      <c r="E36" s="40">
        <v>337</v>
      </c>
      <c r="F36" s="40">
        <v>80</v>
      </c>
      <c r="G36" s="40">
        <v>66</v>
      </c>
      <c r="H36" s="40">
        <v>92</v>
      </c>
      <c r="I36" s="43">
        <v>58</v>
      </c>
      <c r="J36" s="40">
        <v>99</v>
      </c>
      <c r="K36" s="40">
        <v>51</v>
      </c>
      <c r="L36" s="40">
        <v>144</v>
      </c>
      <c r="M36" s="40">
        <v>103</v>
      </c>
      <c r="N36" s="41">
        <v>1551</v>
      </c>
      <c r="O36" s="42" t="s">
        <v>66</v>
      </c>
    </row>
    <row r="37" spans="1:15" x14ac:dyDescent="0.25">
      <c r="A37" s="80" t="s">
        <v>28</v>
      </c>
      <c r="B37" s="37">
        <v>455</v>
      </c>
      <c r="C37" s="37">
        <v>629</v>
      </c>
      <c r="D37" s="38">
        <v>2142</v>
      </c>
      <c r="E37" s="38">
        <v>4891</v>
      </c>
      <c r="F37" s="38">
        <v>7859</v>
      </c>
      <c r="G37" s="38">
        <v>4285</v>
      </c>
      <c r="H37" s="38">
        <v>3430</v>
      </c>
      <c r="I37" s="38">
        <v>4300</v>
      </c>
      <c r="J37" s="38">
        <v>5051</v>
      </c>
      <c r="K37" s="38">
        <v>5915</v>
      </c>
      <c r="L37" s="37">
        <v>870</v>
      </c>
      <c r="M37" s="37">
        <v>820</v>
      </c>
      <c r="N37" s="38">
        <v>40647</v>
      </c>
      <c r="O37" s="80" t="s">
        <v>67</v>
      </c>
    </row>
    <row r="38" spans="1:15" x14ac:dyDescent="0.25">
      <c r="A38" s="42" t="s">
        <v>29</v>
      </c>
      <c r="B38" s="40">
        <v>80</v>
      </c>
      <c r="C38" s="40">
        <v>304</v>
      </c>
      <c r="D38" s="40">
        <v>342</v>
      </c>
      <c r="E38" s="40">
        <v>591</v>
      </c>
      <c r="F38" s="40">
        <v>859</v>
      </c>
      <c r="G38" s="40">
        <v>448</v>
      </c>
      <c r="H38" s="40">
        <v>32</v>
      </c>
      <c r="I38" s="40">
        <v>0</v>
      </c>
      <c r="J38" s="40">
        <v>0</v>
      </c>
      <c r="K38" s="40">
        <v>0</v>
      </c>
      <c r="L38" s="40">
        <v>0</v>
      </c>
      <c r="M38" s="40">
        <v>0</v>
      </c>
      <c r="N38" s="41">
        <v>2656</v>
      </c>
      <c r="O38" s="42" t="s">
        <v>68</v>
      </c>
    </row>
    <row r="39" spans="1:15" x14ac:dyDescent="0.25">
      <c r="A39" s="42" t="s">
        <v>30</v>
      </c>
      <c r="B39" s="40">
        <v>375</v>
      </c>
      <c r="C39" s="40">
        <v>325</v>
      </c>
      <c r="D39" s="41">
        <v>1800</v>
      </c>
      <c r="E39" s="41">
        <v>4300</v>
      </c>
      <c r="F39" s="41">
        <v>7000</v>
      </c>
      <c r="G39" s="41">
        <v>3837</v>
      </c>
      <c r="H39" s="41">
        <v>3398</v>
      </c>
      <c r="I39" s="41">
        <v>4300</v>
      </c>
      <c r="J39" s="41">
        <v>5051</v>
      </c>
      <c r="K39" s="41">
        <v>5915</v>
      </c>
      <c r="L39" s="40">
        <v>870</v>
      </c>
      <c r="M39" s="40">
        <v>820</v>
      </c>
      <c r="N39" s="41">
        <v>37991</v>
      </c>
      <c r="O39" s="42" t="s">
        <v>69</v>
      </c>
    </row>
    <row r="40" spans="1:15" x14ac:dyDescent="0.25">
      <c r="A40" s="80" t="s">
        <v>259</v>
      </c>
      <c r="B40" s="37">
        <v>126</v>
      </c>
      <c r="C40" s="37">
        <v>123</v>
      </c>
      <c r="D40" s="37">
        <v>226</v>
      </c>
      <c r="E40" s="37">
        <v>446</v>
      </c>
      <c r="F40" s="37">
        <v>261</v>
      </c>
      <c r="G40" s="37">
        <v>112</v>
      </c>
      <c r="H40" s="37">
        <v>130</v>
      </c>
      <c r="I40" s="37">
        <v>199</v>
      </c>
      <c r="J40" s="37">
        <v>120</v>
      </c>
      <c r="K40" s="37">
        <v>88</v>
      </c>
      <c r="L40" s="37">
        <v>232</v>
      </c>
      <c r="M40" s="37">
        <v>107</v>
      </c>
      <c r="N40" s="38">
        <v>2170</v>
      </c>
      <c r="O40" s="80" t="s">
        <v>265</v>
      </c>
    </row>
    <row r="41" spans="1:15" x14ac:dyDescent="0.25">
      <c r="A41" s="42" t="s">
        <v>260</v>
      </c>
      <c r="B41" s="40">
        <v>126</v>
      </c>
      <c r="C41" s="40">
        <v>123</v>
      </c>
      <c r="D41" s="40">
        <v>226</v>
      </c>
      <c r="E41" s="40">
        <v>446</v>
      </c>
      <c r="F41" s="40">
        <v>261</v>
      </c>
      <c r="G41" s="40">
        <v>112</v>
      </c>
      <c r="H41" s="40">
        <v>130</v>
      </c>
      <c r="I41" s="40">
        <v>199</v>
      </c>
      <c r="J41" s="40">
        <v>120</v>
      </c>
      <c r="K41" s="40">
        <v>88</v>
      </c>
      <c r="L41" s="40">
        <v>232</v>
      </c>
      <c r="M41" s="40">
        <v>107</v>
      </c>
      <c r="N41" s="41">
        <v>2170</v>
      </c>
      <c r="O41" s="42" t="s">
        <v>266</v>
      </c>
    </row>
    <row r="42" spans="1:15" x14ac:dyDescent="0.25">
      <c r="A42" s="80" t="s">
        <v>31</v>
      </c>
      <c r="B42" s="38">
        <v>2606</v>
      </c>
      <c r="C42" s="38">
        <v>2877</v>
      </c>
      <c r="D42" s="38">
        <v>6598</v>
      </c>
      <c r="E42" s="38">
        <v>21235</v>
      </c>
      <c r="F42" s="38">
        <v>39570</v>
      </c>
      <c r="G42" s="38">
        <v>50102</v>
      </c>
      <c r="H42" s="38">
        <v>54540</v>
      </c>
      <c r="I42" s="38">
        <v>67469</v>
      </c>
      <c r="J42" s="38">
        <v>57617</v>
      </c>
      <c r="K42" s="38">
        <v>41110</v>
      </c>
      <c r="L42" s="38">
        <v>7330</v>
      </c>
      <c r="M42" s="38">
        <v>3072</v>
      </c>
      <c r="N42" s="38">
        <v>354126</v>
      </c>
      <c r="O42" s="80" t="s">
        <v>70</v>
      </c>
    </row>
    <row r="43" spans="1:15" x14ac:dyDescent="0.25">
      <c r="A43" s="42" t="s">
        <v>318</v>
      </c>
      <c r="B43" s="40">
        <v>0</v>
      </c>
      <c r="C43" s="40">
        <v>0</v>
      </c>
      <c r="D43" s="40">
        <v>0</v>
      </c>
      <c r="E43" s="40">
        <v>47</v>
      </c>
      <c r="F43" s="40">
        <v>38</v>
      </c>
      <c r="G43" s="40">
        <v>113</v>
      </c>
      <c r="H43" s="40">
        <v>377</v>
      </c>
      <c r="I43" s="40">
        <v>874</v>
      </c>
      <c r="J43" s="40">
        <v>251</v>
      </c>
      <c r="K43" s="40">
        <v>20</v>
      </c>
      <c r="L43" s="40">
        <v>3</v>
      </c>
      <c r="M43" s="40">
        <v>2</v>
      </c>
      <c r="N43" s="41">
        <v>1725</v>
      </c>
      <c r="O43" s="42" t="s">
        <v>323</v>
      </c>
    </row>
    <row r="44" spans="1:15" x14ac:dyDescent="0.25">
      <c r="A44" s="42" t="s">
        <v>33</v>
      </c>
      <c r="B44" s="40">
        <v>0</v>
      </c>
      <c r="C44" s="40">
        <v>8</v>
      </c>
      <c r="D44" s="40">
        <v>141</v>
      </c>
      <c r="E44" s="40">
        <v>380</v>
      </c>
      <c r="F44" s="41">
        <v>2692</v>
      </c>
      <c r="G44" s="41">
        <v>2777</v>
      </c>
      <c r="H44" s="41">
        <v>3440</v>
      </c>
      <c r="I44" s="41">
        <v>5155</v>
      </c>
      <c r="J44" s="41">
        <v>4711</v>
      </c>
      <c r="K44" s="41">
        <v>2858</v>
      </c>
      <c r="L44" s="40">
        <v>128</v>
      </c>
      <c r="M44" s="40">
        <v>58</v>
      </c>
      <c r="N44" s="41">
        <v>22348</v>
      </c>
      <c r="O44" s="42" t="s">
        <v>72</v>
      </c>
    </row>
    <row r="45" spans="1:15" x14ac:dyDescent="0.25">
      <c r="A45" s="42" t="s">
        <v>319</v>
      </c>
      <c r="B45" s="40">
        <v>70</v>
      </c>
      <c r="C45" s="40">
        <v>73</v>
      </c>
      <c r="D45" s="40">
        <v>115</v>
      </c>
      <c r="E45" s="40">
        <v>662</v>
      </c>
      <c r="F45" s="41">
        <v>1074</v>
      </c>
      <c r="G45" s="41">
        <v>1006</v>
      </c>
      <c r="H45" s="41">
        <v>1537</v>
      </c>
      <c r="I45" s="41">
        <v>2060</v>
      </c>
      <c r="J45" s="41">
        <v>1423</v>
      </c>
      <c r="K45" s="40">
        <v>878</v>
      </c>
      <c r="L45" s="40">
        <v>204</v>
      </c>
      <c r="M45" s="40">
        <v>110</v>
      </c>
      <c r="N45" s="41">
        <v>9212</v>
      </c>
      <c r="O45" s="42" t="s">
        <v>73</v>
      </c>
    </row>
    <row r="46" spans="1:15" x14ac:dyDescent="0.25">
      <c r="A46" s="42" t="s">
        <v>398</v>
      </c>
      <c r="B46" s="41">
        <v>1785</v>
      </c>
      <c r="C46" s="41">
        <v>2253</v>
      </c>
      <c r="D46" s="41">
        <v>5025</v>
      </c>
      <c r="E46" s="41">
        <v>13714</v>
      </c>
      <c r="F46" s="41">
        <v>27287</v>
      </c>
      <c r="G46" s="41">
        <v>35338</v>
      </c>
      <c r="H46" s="41">
        <v>37335</v>
      </c>
      <c r="I46" s="41">
        <v>45124</v>
      </c>
      <c r="J46" s="41">
        <v>37381</v>
      </c>
      <c r="K46" s="41">
        <v>26956</v>
      </c>
      <c r="L46" s="41">
        <v>4536</v>
      </c>
      <c r="M46" s="41">
        <v>1847</v>
      </c>
      <c r="N46" s="41">
        <v>238581</v>
      </c>
      <c r="O46" s="81" t="s">
        <v>71</v>
      </c>
    </row>
    <row r="47" spans="1:15" x14ac:dyDescent="0.25">
      <c r="A47" s="80" t="s">
        <v>35</v>
      </c>
      <c r="B47" s="40">
        <v>700</v>
      </c>
      <c r="C47" s="40">
        <v>460</v>
      </c>
      <c r="D47" s="41">
        <v>1100</v>
      </c>
      <c r="E47" s="41">
        <v>5960</v>
      </c>
      <c r="F47" s="41">
        <v>7730</v>
      </c>
      <c r="G47" s="41">
        <v>10020</v>
      </c>
      <c r="H47" s="41">
        <v>10930</v>
      </c>
      <c r="I47" s="41">
        <v>13120</v>
      </c>
      <c r="J47" s="41">
        <v>12530</v>
      </c>
      <c r="K47" s="41">
        <v>9530</v>
      </c>
      <c r="L47" s="41">
        <v>2300</v>
      </c>
      <c r="M47" s="40">
        <v>970</v>
      </c>
      <c r="N47" s="41">
        <v>75350</v>
      </c>
      <c r="O47" s="81" t="s">
        <v>74</v>
      </c>
    </row>
    <row r="48" spans="1:15" x14ac:dyDescent="0.25">
      <c r="A48" s="42" t="s">
        <v>36</v>
      </c>
      <c r="B48" s="40">
        <v>49</v>
      </c>
      <c r="C48" s="40">
        <v>47</v>
      </c>
      <c r="D48" s="40">
        <v>163</v>
      </c>
      <c r="E48" s="40">
        <v>428</v>
      </c>
      <c r="F48" s="40">
        <v>568</v>
      </c>
      <c r="G48" s="40">
        <v>623</v>
      </c>
      <c r="H48" s="40">
        <v>669</v>
      </c>
      <c r="I48" s="40">
        <v>743</v>
      </c>
      <c r="J48" s="40">
        <v>801</v>
      </c>
      <c r="K48" s="40">
        <v>559</v>
      </c>
      <c r="L48" s="40">
        <v>128</v>
      </c>
      <c r="M48" s="40">
        <v>85</v>
      </c>
      <c r="N48" s="41">
        <v>4863</v>
      </c>
      <c r="O48" s="81" t="s">
        <v>75</v>
      </c>
    </row>
    <row r="49" spans="1:15" x14ac:dyDescent="0.25">
      <c r="A49" s="42" t="s">
        <v>37</v>
      </c>
      <c r="B49" s="40">
        <v>2</v>
      </c>
      <c r="C49" s="40">
        <v>9</v>
      </c>
      <c r="D49" s="40">
        <v>54</v>
      </c>
      <c r="E49" s="40">
        <v>44</v>
      </c>
      <c r="F49" s="40">
        <v>181</v>
      </c>
      <c r="G49" s="40">
        <v>225</v>
      </c>
      <c r="H49" s="40">
        <v>252</v>
      </c>
      <c r="I49" s="40">
        <v>393</v>
      </c>
      <c r="J49" s="40">
        <v>520</v>
      </c>
      <c r="K49" s="40">
        <v>309</v>
      </c>
      <c r="L49" s="40">
        <v>31</v>
      </c>
      <c r="M49" s="40">
        <v>0</v>
      </c>
      <c r="N49" s="41">
        <v>2020</v>
      </c>
      <c r="O49" s="81" t="s">
        <v>76</v>
      </c>
    </row>
    <row r="50" spans="1:15" ht="16.2" x14ac:dyDescent="0.25">
      <c r="A50" s="42" t="s">
        <v>466</v>
      </c>
      <c r="B50" s="40">
        <v>0</v>
      </c>
      <c r="C50" s="40">
        <v>27</v>
      </c>
      <c r="D50" s="40">
        <v>0</v>
      </c>
      <c r="E50" s="40">
        <v>0</v>
      </c>
      <c r="F50" s="40">
        <v>0</v>
      </c>
      <c r="G50" s="40">
        <v>0</v>
      </c>
      <c r="H50" s="40">
        <v>0</v>
      </c>
      <c r="I50" s="40">
        <v>0</v>
      </c>
      <c r="J50" s="40">
        <v>0</v>
      </c>
      <c r="K50" s="40">
        <v>0</v>
      </c>
      <c r="L50" s="40">
        <v>0</v>
      </c>
      <c r="M50" s="40">
        <v>0</v>
      </c>
      <c r="N50" s="40">
        <v>27</v>
      </c>
      <c r="O50" s="164" t="s">
        <v>833</v>
      </c>
    </row>
    <row r="51" spans="1:15" x14ac:dyDescent="0.25">
      <c r="A51" s="80" t="s">
        <v>38</v>
      </c>
      <c r="B51" s="37">
        <v>0</v>
      </c>
      <c r="C51" s="37">
        <v>0</v>
      </c>
      <c r="D51" s="37">
        <v>0</v>
      </c>
      <c r="E51" s="37">
        <v>0</v>
      </c>
      <c r="F51" s="37">
        <v>452</v>
      </c>
      <c r="G51" s="37">
        <v>671</v>
      </c>
      <c r="H51" s="38">
        <v>1689</v>
      </c>
      <c r="I51" s="38">
        <v>3625</v>
      </c>
      <c r="J51" s="37">
        <v>975</v>
      </c>
      <c r="K51" s="37">
        <v>0</v>
      </c>
      <c r="L51" s="37">
        <v>0</v>
      </c>
      <c r="M51" s="37">
        <v>0</v>
      </c>
      <c r="N51" s="38">
        <v>7412</v>
      </c>
      <c r="O51" s="48" t="s">
        <v>77</v>
      </c>
    </row>
    <row r="52" spans="1:15" x14ac:dyDescent="0.25">
      <c r="A52" s="42" t="s">
        <v>39</v>
      </c>
      <c r="B52" s="40">
        <v>0</v>
      </c>
      <c r="C52" s="40">
        <v>0</v>
      </c>
      <c r="D52" s="40">
        <v>0</v>
      </c>
      <c r="E52" s="40">
        <v>0</v>
      </c>
      <c r="F52" s="40">
        <v>452</v>
      </c>
      <c r="G52" s="40">
        <v>671</v>
      </c>
      <c r="H52" s="41">
        <v>1689</v>
      </c>
      <c r="I52" s="41">
        <v>3625</v>
      </c>
      <c r="J52" s="40">
        <v>975</v>
      </c>
      <c r="K52" s="40">
        <v>0</v>
      </c>
      <c r="L52" s="40">
        <v>0</v>
      </c>
      <c r="M52" s="40">
        <v>0</v>
      </c>
      <c r="N52" s="220">
        <v>7412</v>
      </c>
      <c r="O52" s="81" t="s">
        <v>78</v>
      </c>
    </row>
    <row r="53" spans="1:15" x14ac:dyDescent="0.25">
      <c r="A53" s="80" t="s">
        <v>79</v>
      </c>
      <c r="B53" s="37">
        <v>99</v>
      </c>
      <c r="C53" s="37">
        <v>198</v>
      </c>
      <c r="D53" s="37">
        <v>225</v>
      </c>
      <c r="E53" s="37">
        <v>834</v>
      </c>
      <c r="F53" s="37">
        <v>795</v>
      </c>
      <c r="G53" s="38">
        <v>1410</v>
      </c>
      <c r="H53" s="38">
        <v>1634</v>
      </c>
      <c r="I53" s="38">
        <v>2631</v>
      </c>
      <c r="J53" s="38">
        <v>1220</v>
      </c>
      <c r="K53" s="37">
        <v>794</v>
      </c>
      <c r="L53" s="37">
        <v>178</v>
      </c>
      <c r="M53" s="37">
        <v>196</v>
      </c>
      <c r="N53" s="38">
        <v>10214</v>
      </c>
      <c r="O53" s="48" t="s">
        <v>113</v>
      </c>
    </row>
    <row r="54" spans="1:15" x14ac:dyDescent="0.25">
      <c r="A54" s="42" t="s">
        <v>80</v>
      </c>
      <c r="B54" s="40">
        <v>36</v>
      </c>
      <c r="C54" s="40">
        <v>86</v>
      </c>
      <c r="D54" s="40">
        <v>129</v>
      </c>
      <c r="E54" s="40">
        <v>401</v>
      </c>
      <c r="F54" s="40">
        <v>454</v>
      </c>
      <c r="G54" s="40">
        <v>763</v>
      </c>
      <c r="H54" s="40">
        <v>720</v>
      </c>
      <c r="I54" s="41">
        <v>1106</v>
      </c>
      <c r="J54" s="40">
        <v>576</v>
      </c>
      <c r="K54" s="40">
        <v>486</v>
      </c>
      <c r="L54" s="40">
        <v>91</v>
      </c>
      <c r="M54" s="40">
        <v>139</v>
      </c>
      <c r="N54" s="41">
        <v>4987</v>
      </c>
      <c r="O54" s="81" t="s">
        <v>114</v>
      </c>
    </row>
    <row r="55" spans="1:15" x14ac:dyDescent="0.25">
      <c r="A55" s="42" t="s">
        <v>81</v>
      </c>
      <c r="B55" s="40">
        <v>18</v>
      </c>
      <c r="C55" s="40">
        <v>62</v>
      </c>
      <c r="D55" s="40">
        <v>11</v>
      </c>
      <c r="E55" s="40">
        <v>78</v>
      </c>
      <c r="F55" s="40">
        <v>104</v>
      </c>
      <c r="G55" s="40">
        <v>103</v>
      </c>
      <c r="H55" s="40">
        <v>81</v>
      </c>
      <c r="I55" s="40">
        <v>94</v>
      </c>
      <c r="J55" s="40">
        <v>70</v>
      </c>
      <c r="K55" s="40">
        <v>73</v>
      </c>
      <c r="L55" s="40">
        <v>14</v>
      </c>
      <c r="M55" s="40">
        <v>9</v>
      </c>
      <c r="N55" s="40">
        <v>717</v>
      </c>
      <c r="O55" s="81" t="s">
        <v>115</v>
      </c>
    </row>
    <row r="56" spans="1:15" x14ac:dyDescent="0.25">
      <c r="A56" s="42" t="s">
        <v>82</v>
      </c>
      <c r="B56" s="40">
        <v>0</v>
      </c>
      <c r="C56" s="40">
        <v>0</v>
      </c>
      <c r="D56" s="40">
        <v>0</v>
      </c>
      <c r="E56" s="40">
        <v>244</v>
      </c>
      <c r="F56" s="40">
        <v>158</v>
      </c>
      <c r="G56" s="40">
        <v>337</v>
      </c>
      <c r="H56" s="40">
        <v>700</v>
      </c>
      <c r="I56" s="41">
        <v>1265</v>
      </c>
      <c r="J56" s="40">
        <v>402</v>
      </c>
      <c r="K56" s="40">
        <v>98</v>
      </c>
      <c r="L56" s="40">
        <v>0</v>
      </c>
      <c r="M56" s="40">
        <v>0</v>
      </c>
      <c r="N56" s="41">
        <v>3204</v>
      </c>
      <c r="O56" s="81" t="s">
        <v>116</v>
      </c>
    </row>
    <row r="57" spans="1:15" x14ac:dyDescent="0.25">
      <c r="A57" s="42" t="s">
        <v>83</v>
      </c>
      <c r="B57" s="40">
        <v>45</v>
      </c>
      <c r="C57" s="40">
        <v>50</v>
      </c>
      <c r="D57" s="40">
        <v>85</v>
      </c>
      <c r="E57" s="40">
        <v>111</v>
      </c>
      <c r="F57" s="40">
        <v>79</v>
      </c>
      <c r="G57" s="40">
        <v>207</v>
      </c>
      <c r="H57" s="40">
        <v>133</v>
      </c>
      <c r="I57" s="40">
        <v>166</v>
      </c>
      <c r="J57" s="40">
        <v>172</v>
      </c>
      <c r="K57" s="40">
        <v>137</v>
      </c>
      <c r="L57" s="40">
        <v>73</v>
      </c>
      <c r="M57" s="40">
        <v>48</v>
      </c>
      <c r="N57" s="41">
        <v>1306</v>
      </c>
      <c r="O57" s="81" t="s">
        <v>117</v>
      </c>
    </row>
    <row r="58" spans="1:15" x14ac:dyDescent="0.25">
      <c r="A58" s="80" t="s">
        <v>84</v>
      </c>
      <c r="B58" s="37">
        <v>0</v>
      </c>
      <c r="C58" s="37">
        <v>0</v>
      </c>
      <c r="D58" s="37">
        <v>0</v>
      </c>
      <c r="E58" s="37">
        <v>630</v>
      </c>
      <c r="F58" s="37">
        <v>845</v>
      </c>
      <c r="G58" s="38">
        <v>1155</v>
      </c>
      <c r="H58" s="38">
        <v>1977</v>
      </c>
      <c r="I58" s="38">
        <v>1972</v>
      </c>
      <c r="J58" s="38">
        <v>2365</v>
      </c>
      <c r="K58" s="37">
        <v>569</v>
      </c>
      <c r="L58" s="37">
        <v>0</v>
      </c>
      <c r="M58" s="37">
        <v>0</v>
      </c>
      <c r="N58" s="38">
        <v>9513</v>
      </c>
      <c r="O58" s="48" t="s">
        <v>118</v>
      </c>
    </row>
    <row r="59" spans="1:15" x14ac:dyDescent="0.25">
      <c r="A59" s="42" t="s">
        <v>85</v>
      </c>
      <c r="B59" s="40">
        <v>0</v>
      </c>
      <c r="C59" s="40">
        <v>0</v>
      </c>
      <c r="D59" s="40">
        <v>0</v>
      </c>
      <c r="E59" s="40">
        <v>630</v>
      </c>
      <c r="F59" s="40">
        <v>845</v>
      </c>
      <c r="G59" s="41">
        <v>1155</v>
      </c>
      <c r="H59" s="41">
        <v>1977</v>
      </c>
      <c r="I59" s="41">
        <v>1972</v>
      </c>
      <c r="J59" s="41">
        <v>2365</v>
      </c>
      <c r="K59" s="40">
        <v>569</v>
      </c>
      <c r="L59" s="40">
        <v>0</v>
      </c>
      <c r="M59" s="40">
        <v>0</v>
      </c>
      <c r="N59" s="41">
        <v>9513</v>
      </c>
      <c r="O59" s="81" t="s">
        <v>119</v>
      </c>
    </row>
    <row r="60" spans="1:15" x14ac:dyDescent="0.25">
      <c r="A60" s="80" t="s">
        <v>86</v>
      </c>
      <c r="B60" s="38">
        <v>3508</v>
      </c>
      <c r="C60" s="38">
        <v>4865</v>
      </c>
      <c r="D60" s="38">
        <v>15241</v>
      </c>
      <c r="E60" s="38">
        <v>21277</v>
      </c>
      <c r="F60" s="38">
        <v>28039</v>
      </c>
      <c r="G60" s="38">
        <v>18353</v>
      </c>
      <c r="H60" s="38">
        <v>18473</v>
      </c>
      <c r="I60" s="38">
        <v>24538</v>
      </c>
      <c r="J60" s="38">
        <v>19432</v>
      </c>
      <c r="K60" s="38">
        <v>15247</v>
      </c>
      <c r="L60" s="38">
        <v>6152</v>
      </c>
      <c r="M60" s="38">
        <v>3981</v>
      </c>
      <c r="N60" s="38">
        <v>179106</v>
      </c>
      <c r="O60" s="48" t="s">
        <v>120</v>
      </c>
    </row>
    <row r="61" spans="1:15" x14ac:dyDescent="0.25">
      <c r="A61" s="80" t="s">
        <v>87</v>
      </c>
      <c r="B61" s="41">
        <v>3459</v>
      </c>
      <c r="C61" s="41">
        <v>4737</v>
      </c>
      <c r="D61" s="41">
        <v>15198</v>
      </c>
      <c r="E61" s="41">
        <v>20970</v>
      </c>
      <c r="F61" s="41">
        <v>27842</v>
      </c>
      <c r="G61" s="41">
        <v>18134</v>
      </c>
      <c r="H61" s="41">
        <v>18191</v>
      </c>
      <c r="I61" s="41">
        <v>24117</v>
      </c>
      <c r="J61" s="41">
        <v>19149</v>
      </c>
      <c r="K61" s="41">
        <v>15125</v>
      </c>
      <c r="L61" s="41">
        <v>6069</v>
      </c>
      <c r="M61" s="41">
        <v>3953</v>
      </c>
      <c r="N61" s="41">
        <v>176944</v>
      </c>
      <c r="O61" s="81" t="s">
        <v>121</v>
      </c>
    </row>
    <row r="62" spans="1:15" x14ac:dyDescent="0.25">
      <c r="A62" s="42" t="s">
        <v>267</v>
      </c>
      <c r="B62" s="40">
        <v>49</v>
      </c>
      <c r="C62" s="40">
        <v>128</v>
      </c>
      <c r="D62" s="40">
        <v>43</v>
      </c>
      <c r="E62" s="40">
        <v>307</v>
      </c>
      <c r="F62" s="40">
        <v>197</v>
      </c>
      <c r="G62" s="40">
        <v>219</v>
      </c>
      <c r="H62" s="40">
        <v>282</v>
      </c>
      <c r="I62" s="40">
        <v>421</v>
      </c>
      <c r="J62" s="40">
        <v>283</v>
      </c>
      <c r="K62" s="40">
        <v>122</v>
      </c>
      <c r="L62" s="40">
        <v>83</v>
      </c>
      <c r="M62" s="40">
        <v>28</v>
      </c>
      <c r="N62" s="41">
        <v>2162</v>
      </c>
      <c r="O62" s="81" t="s">
        <v>268</v>
      </c>
    </row>
    <row r="63" spans="1:15" x14ac:dyDescent="0.25">
      <c r="A63" s="80" t="s">
        <v>88</v>
      </c>
      <c r="B63" s="37">
        <v>70</v>
      </c>
      <c r="C63" s="37">
        <v>124</v>
      </c>
      <c r="D63" s="37">
        <v>216</v>
      </c>
      <c r="E63" s="37">
        <v>675</v>
      </c>
      <c r="F63" s="37">
        <v>679</v>
      </c>
      <c r="G63" s="37">
        <v>317</v>
      </c>
      <c r="H63" s="37">
        <v>124</v>
      </c>
      <c r="I63" s="37">
        <v>173</v>
      </c>
      <c r="J63" s="37">
        <v>239</v>
      </c>
      <c r="K63" s="37">
        <v>219</v>
      </c>
      <c r="L63" s="37">
        <v>274</v>
      </c>
      <c r="M63" s="37">
        <v>178</v>
      </c>
      <c r="N63" s="41">
        <v>3288</v>
      </c>
      <c r="O63" s="48" t="s">
        <v>122</v>
      </c>
    </row>
    <row r="64" spans="1:15" x14ac:dyDescent="0.25">
      <c r="A64" s="42" t="s">
        <v>324</v>
      </c>
      <c r="B64" s="40">
        <v>28</v>
      </c>
      <c r="C64" s="40">
        <v>110</v>
      </c>
      <c r="D64" s="40">
        <v>175</v>
      </c>
      <c r="E64" s="40">
        <v>588</v>
      </c>
      <c r="F64" s="40">
        <v>587</v>
      </c>
      <c r="G64" s="40">
        <v>213</v>
      </c>
      <c r="H64" s="40">
        <v>69</v>
      </c>
      <c r="I64" s="40">
        <v>101</v>
      </c>
      <c r="J64" s="40">
        <v>215</v>
      </c>
      <c r="K64" s="40">
        <v>219</v>
      </c>
      <c r="L64" s="40">
        <v>274</v>
      </c>
      <c r="M64" s="40">
        <v>178</v>
      </c>
      <c r="N64" s="41">
        <v>2757</v>
      </c>
      <c r="O64" s="81" t="s">
        <v>330</v>
      </c>
    </row>
    <row r="65" spans="1:15" x14ac:dyDescent="0.25">
      <c r="A65" s="42" t="s">
        <v>325</v>
      </c>
      <c r="B65" s="40">
        <v>42</v>
      </c>
      <c r="C65" s="40">
        <v>14</v>
      </c>
      <c r="D65" s="40">
        <v>41</v>
      </c>
      <c r="E65" s="40">
        <v>87</v>
      </c>
      <c r="F65" s="40">
        <v>92</v>
      </c>
      <c r="G65" s="40">
        <v>104</v>
      </c>
      <c r="H65" s="40">
        <v>55</v>
      </c>
      <c r="I65" s="40">
        <v>72</v>
      </c>
      <c r="J65" s="40">
        <v>24</v>
      </c>
      <c r="K65" s="40">
        <v>0</v>
      </c>
      <c r="L65" s="40">
        <v>0</v>
      </c>
      <c r="M65" s="40">
        <v>0</v>
      </c>
      <c r="N65" s="40">
        <v>531</v>
      </c>
      <c r="O65" s="81" t="s">
        <v>123</v>
      </c>
    </row>
    <row r="66" spans="1:15" x14ac:dyDescent="0.25">
      <c r="A66" s="80" t="s">
        <v>90</v>
      </c>
      <c r="B66" s="38">
        <v>1586</v>
      </c>
      <c r="C66" s="38">
        <v>1754</v>
      </c>
      <c r="D66" s="38">
        <v>4390</v>
      </c>
      <c r="E66" s="38">
        <v>25200</v>
      </c>
      <c r="F66" s="38">
        <v>28600</v>
      </c>
      <c r="G66" s="38">
        <v>30100</v>
      </c>
      <c r="H66" s="38">
        <v>38400</v>
      </c>
      <c r="I66" s="38">
        <v>48100</v>
      </c>
      <c r="J66" s="38">
        <v>37700</v>
      </c>
      <c r="K66" s="38">
        <v>28320</v>
      </c>
      <c r="L66" s="38">
        <v>2259</v>
      </c>
      <c r="M66" s="37">
        <v>0</v>
      </c>
      <c r="N66" s="38">
        <v>246409</v>
      </c>
      <c r="O66" s="48" t="s">
        <v>124</v>
      </c>
    </row>
    <row r="67" spans="1:15" x14ac:dyDescent="0.25">
      <c r="A67" s="42" t="s">
        <v>91</v>
      </c>
      <c r="B67" s="41">
        <v>1586</v>
      </c>
      <c r="C67" s="41">
        <v>1754</v>
      </c>
      <c r="D67" s="41">
        <v>4390</v>
      </c>
      <c r="E67" s="41">
        <v>25200</v>
      </c>
      <c r="F67" s="41">
        <v>28600</v>
      </c>
      <c r="G67" s="41">
        <v>30100</v>
      </c>
      <c r="H67" s="41">
        <v>38400</v>
      </c>
      <c r="I67" s="41">
        <v>48100</v>
      </c>
      <c r="J67" s="41">
        <v>37700</v>
      </c>
      <c r="K67" s="41">
        <v>28320</v>
      </c>
      <c r="L67" s="41">
        <v>2259</v>
      </c>
      <c r="M67" s="40">
        <v>0</v>
      </c>
      <c r="N67" s="41">
        <v>246409</v>
      </c>
      <c r="O67" s="81" t="s">
        <v>125</v>
      </c>
    </row>
    <row r="68" spans="1:15" x14ac:dyDescent="0.25">
      <c r="A68" s="80" t="s">
        <v>92</v>
      </c>
      <c r="B68" s="38">
        <v>7444</v>
      </c>
      <c r="C68" s="38">
        <v>6155</v>
      </c>
      <c r="D68" s="38">
        <v>8422</v>
      </c>
      <c r="E68" s="38">
        <v>14363</v>
      </c>
      <c r="F68" s="38">
        <v>14543</v>
      </c>
      <c r="G68" s="38">
        <v>9002</v>
      </c>
      <c r="H68" s="38">
        <v>9244</v>
      </c>
      <c r="I68" s="38">
        <v>9627</v>
      </c>
      <c r="J68" s="38">
        <v>10844</v>
      </c>
      <c r="K68" s="38">
        <v>8147</v>
      </c>
      <c r="L68" s="38">
        <v>5093</v>
      </c>
      <c r="M68" s="38">
        <v>3792</v>
      </c>
      <c r="N68" s="38">
        <v>106676</v>
      </c>
      <c r="O68" s="48" t="s">
        <v>126</v>
      </c>
    </row>
    <row r="69" spans="1:15" x14ac:dyDescent="0.25">
      <c r="A69" s="42" t="s">
        <v>96</v>
      </c>
      <c r="B69" s="41">
        <v>1226</v>
      </c>
      <c r="C69" s="41">
        <v>1035</v>
      </c>
      <c r="D69" s="41">
        <v>1593</v>
      </c>
      <c r="E69" s="41">
        <v>3477</v>
      </c>
      <c r="F69" s="41">
        <v>5210</v>
      </c>
      <c r="G69" s="41">
        <v>5079</v>
      </c>
      <c r="H69" s="41">
        <v>6472</v>
      </c>
      <c r="I69" s="41">
        <v>6999</v>
      </c>
      <c r="J69" s="41">
        <v>7677</v>
      </c>
      <c r="K69" s="41">
        <v>5744</v>
      </c>
      <c r="L69" s="41">
        <v>3620</v>
      </c>
      <c r="M69" s="41">
        <v>2570</v>
      </c>
      <c r="N69" s="41">
        <v>50702</v>
      </c>
      <c r="O69" s="81" t="s">
        <v>130</v>
      </c>
    </row>
    <row r="70" spans="1:15" x14ac:dyDescent="0.25">
      <c r="A70" s="42" t="s">
        <v>326</v>
      </c>
      <c r="B70" s="41">
        <v>1204</v>
      </c>
      <c r="C70" s="40">
        <v>890</v>
      </c>
      <c r="D70" s="41">
        <v>1395</v>
      </c>
      <c r="E70" s="41">
        <v>2580</v>
      </c>
      <c r="F70" s="41">
        <v>3265</v>
      </c>
      <c r="G70" s="41">
        <v>2953</v>
      </c>
      <c r="H70" s="41">
        <v>2772</v>
      </c>
      <c r="I70" s="41">
        <v>2628</v>
      </c>
      <c r="J70" s="41">
        <v>3167</v>
      </c>
      <c r="K70" s="41">
        <v>2403</v>
      </c>
      <c r="L70" s="41">
        <v>1473</v>
      </c>
      <c r="M70" s="41">
        <v>1222</v>
      </c>
      <c r="N70" s="41">
        <v>25952</v>
      </c>
      <c r="O70" s="81" t="s">
        <v>131</v>
      </c>
    </row>
    <row r="71" spans="1:15" x14ac:dyDescent="0.25">
      <c r="A71" s="42" t="s">
        <v>365</v>
      </c>
      <c r="B71" s="41">
        <v>5014</v>
      </c>
      <c r="C71" s="41">
        <v>4230</v>
      </c>
      <c r="D71" s="41">
        <v>5434</v>
      </c>
      <c r="E71" s="41">
        <v>8306</v>
      </c>
      <c r="F71" s="41">
        <v>6068</v>
      </c>
      <c r="G71" s="40">
        <v>970</v>
      </c>
      <c r="H71" s="35"/>
      <c r="I71" s="40">
        <v>0</v>
      </c>
      <c r="J71" s="40">
        <v>0</v>
      </c>
      <c r="K71" s="40">
        <v>0</v>
      </c>
      <c r="L71" s="40">
        <v>0</v>
      </c>
      <c r="M71" s="40">
        <v>0</v>
      </c>
      <c r="N71" s="41">
        <v>30022</v>
      </c>
      <c r="O71" s="81" t="s">
        <v>127</v>
      </c>
    </row>
    <row r="72" spans="1:15" x14ac:dyDescent="0.25">
      <c r="A72" s="80" t="s">
        <v>98</v>
      </c>
      <c r="B72" s="37">
        <v>669</v>
      </c>
      <c r="C72" s="37">
        <v>365</v>
      </c>
      <c r="D72" s="37">
        <v>817</v>
      </c>
      <c r="E72" s="38">
        <v>1433</v>
      </c>
      <c r="F72" s="37">
        <v>861</v>
      </c>
      <c r="G72" s="37">
        <v>916</v>
      </c>
      <c r="H72" s="38">
        <v>1455</v>
      </c>
      <c r="I72" s="38">
        <v>2207</v>
      </c>
      <c r="J72" s="38">
        <v>1286</v>
      </c>
      <c r="K72" s="37">
        <v>826</v>
      </c>
      <c r="L72" s="37">
        <v>940</v>
      </c>
      <c r="M72" s="38">
        <v>1243</v>
      </c>
      <c r="N72" s="38">
        <v>13018</v>
      </c>
      <c r="O72" s="48" t="s">
        <v>132</v>
      </c>
    </row>
    <row r="73" spans="1:15" x14ac:dyDescent="0.25">
      <c r="A73" s="42" t="s">
        <v>99</v>
      </c>
      <c r="B73" s="40">
        <v>0</v>
      </c>
      <c r="C73" s="40">
        <v>0</v>
      </c>
      <c r="D73" s="40">
        <v>0</v>
      </c>
      <c r="E73" s="40">
        <v>0</v>
      </c>
      <c r="F73" s="40">
        <v>0</v>
      </c>
      <c r="G73" s="40">
        <v>0</v>
      </c>
      <c r="H73" s="40">
        <v>0</v>
      </c>
      <c r="I73" s="40">
        <v>0</v>
      </c>
      <c r="J73" s="40">
        <v>0</v>
      </c>
      <c r="K73" s="40">
        <v>0</v>
      </c>
      <c r="L73" s="40">
        <v>0</v>
      </c>
      <c r="M73" s="40">
        <v>0</v>
      </c>
      <c r="N73" s="40">
        <v>0</v>
      </c>
      <c r="O73" s="81" t="s">
        <v>133</v>
      </c>
    </row>
    <row r="74" spans="1:15" x14ac:dyDescent="0.25">
      <c r="A74" s="42" t="s">
        <v>100</v>
      </c>
      <c r="B74" s="40">
        <v>627</v>
      </c>
      <c r="C74" s="40">
        <v>321</v>
      </c>
      <c r="D74" s="40">
        <v>744</v>
      </c>
      <c r="E74" s="41">
        <v>1317</v>
      </c>
      <c r="F74" s="40">
        <v>786</v>
      </c>
      <c r="G74" s="40">
        <v>825</v>
      </c>
      <c r="H74" s="41">
        <v>1299</v>
      </c>
      <c r="I74" s="41">
        <v>2045</v>
      </c>
      <c r="J74" s="41">
        <v>1158</v>
      </c>
      <c r="K74" s="40">
        <v>717</v>
      </c>
      <c r="L74" s="40">
        <v>846</v>
      </c>
      <c r="M74" s="41">
        <v>1155</v>
      </c>
      <c r="N74" s="41">
        <v>11840</v>
      </c>
      <c r="O74" s="81" t="s">
        <v>134</v>
      </c>
    </row>
    <row r="75" spans="1:15" x14ac:dyDescent="0.25">
      <c r="A75" s="42" t="s">
        <v>467</v>
      </c>
      <c r="B75" s="40">
        <v>42</v>
      </c>
      <c r="C75" s="40">
        <v>44</v>
      </c>
      <c r="D75" s="40">
        <v>73</v>
      </c>
      <c r="E75" s="40">
        <v>116</v>
      </c>
      <c r="F75" s="40">
        <v>75</v>
      </c>
      <c r="G75" s="40">
        <v>91</v>
      </c>
      <c r="H75" s="40">
        <v>156</v>
      </c>
      <c r="I75" s="40">
        <v>162</v>
      </c>
      <c r="J75" s="40">
        <v>128</v>
      </c>
      <c r="K75" s="40">
        <v>109</v>
      </c>
      <c r="L75" s="40">
        <v>94</v>
      </c>
      <c r="M75" s="40">
        <v>88</v>
      </c>
      <c r="N75" s="41">
        <v>1178</v>
      </c>
      <c r="O75" s="81" t="s">
        <v>331</v>
      </c>
    </row>
    <row r="76" spans="1:15" x14ac:dyDescent="0.25">
      <c r="A76" s="80" t="s">
        <v>101</v>
      </c>
      <c r="B76" s="37">
        <v>39</v>
      </c>
      <c r="C76" s="37">
        <v>53</v>
      </c>
      <c r="D76" s="37">
        <v>153</v>
      </c>
      <c r="E76" s="37">
        <v>236</v>
      </c>
      <c r="F76" s="38">
        <v>1084</v>
      </c>
      <c r="G76" s="38">
        <v>2466</v>
      </c>
      <c r="H76" s="38">
        <v>3160</v>
      </c>
      <c r="I76" s="38">
        <v>3751</v>
      </c>
      <c r="J76" s="38">
        <v>2973</v>
      </c>
      <c r="K76" s="37">
        <v>606</v>
      </c>
      <c r="L76" s="37">
        <v>135</v>
      </c>
      <c r="M76" s="37">
        <v>159</v>
      </c>
      <c r="N76" s="38">
        <v>14815</v>
      </c>
      <c r="O76" s="48" t="s">
        <v>135</v>
      </c>
    </row>
    <row r="77" spans="1:15" x14ac:dyDescent="0.25">
      <c r="A77" s="42" t="s">
        <v>102</v>
      </c>
      <c r="B77" s="40">
        <v>0</v>
      </c>
      <c r="C77" s="40">
        <v>0</v>
      </c>
      <c r="D77" s="40">
        <v>0</v>
      </c>
      <c r="E77" s="40">
        <v>0</v>
      </c>
      <c r="F77" s="40">
        <v>761</v>
      </c>
      <c r="G77" s="41">
        <v>2114</v>
      </c>
      <c r="H77" s="41">
        <v>2776</v>
      </c>
      <c r="I77" s="41">
        <v>3467</v>
      </c>
      <c r="J77" s="41">
        <v>2661</v>
      </c>
      <c r="K77" s="40">
        <v>347</v>
      </c>
      <c r="L77" s="40">
        <v>30</v>
      </c>
      <c r="M77" s="40">
        <v>16</v>
      </c>
      <c r="N77" s="41">
        <v>12172</v>
      </c>
      <c r="O77" s="81" t="s">
        <v>136</v>
      </c>
    </row>
    <row r="78" spans="1:15" x14ac:dyDescent="0.25">
      <c r="A78" s="42" t="s">
        <v>103</v>
      </c>
      <c r="B78" s="40">
        <v>39</v>
      </c>
      <c r="C78" s="40">
        <v>53</v>
      </c>
      <c r="D78" s="40">
        <v>153</v>
      </c>
      <c r="E78" s="40">
        <v>236</v>
      </c>
      <c r="F78" s="40">
        <v>323</v>
      </c>
      <c r="G78" s="40">
        <v>352</v>
      </c>
      <c r="H78" s="40">
        <v>384</v>
      </c>
      <c r="I78" s="40">
        <v>284</v>
      </c>
      <c r="J78" s="40">
        <v>312</v>
      </c>
      <c r="K78" s="40">
        <v>259</v>
      </c>
      <c r="L78" s="40">
        <v>105</v>
      </c>
      <c r="M78" s="40">
        <v>143</v>
      </c>
      <c r="N78" s="41">
        <v>2643</v>
      </c>
      <c r="O78" s="81" t="s">
        <v>137</v>
      </c>
    </row>
    <row r="79" spans="1:15" x14ac:dyDescent="0.25">
      <c r="A79" s="42" t="s">
        <v>104</v>
      </c>
      <c r="B79" s="40">
        <v>0</v>
      </c>
      <c r="C79" s="40">
        <v>0</v>
      </c>
      <c r="D79" s="40">
        <v>0</v>
      </c>
      <c r="E79" s="40">
        <v>0</v>
      </c>
      <c r="F79" s="40">
        <v>0</v>
      </c>
      <c r="G79" s="40">
        <v>0</v>
      </c>
      <c r="H79" s="40">
        <v>0</v>
      </c>
      <c r="I79" s="40">
        <v>0</v>
      </c>
      <c r="J79" s="40">
        <v>0</v>
      </c>
      <c r="K79" s="40">
        <v>0</v>
      </c>
      <c r="L79" s="40">
        <v>0</v>
      </c>
      <c r="M79" s="40">
        <v>0</v>
      </c>
      <c r="N79" s="40">
        <v>0</v>
      </c>
      <c r="O79" s="81" t="s">
        <v>138</v>
      </c>
    </row>
    <row r="80" spans="1:15" x14ac:dyDescent="0.25">
      <c r="A80" s="80" t="s">
        <v>328</v>
      </c>
      <c r="B80" s="37">
        <v>171</v>
      </c>
      <c r="C80" s="37">
        <v>119</v>
      </c>
      <c r="D80" s="37">
        <v>201</v>
      </c>
      <c r="E80" s="37">
        <v>777</v>
      </c>
      <c r="F80" s="37">
        <v>577</v>
      </c>
      <c r="G80" s="37">
        <v>471</v>
      </c>
      <c r="H80" s="37">
        <v>213</v>
      </c>
      <c r="I80" s="37">
        <v>327</v>
      </c>
      <c r="J80" s="37">
        <v>549</v>
      </c>
      <c r="K80" s="37">
        <v>219</v>
      </c>
      <c r="L80" s="37">
        <v>204</v>
      </c>
      <c r="M80" s="37">
        <v>304</v>
      </c>
      <c r="N80" s="38">
        <v>4132</v>
      </c>
      <c r="O80" s="48" t="s">
        <v>332</v>
      </c>
    </row>
    <row r="81" spans="1:15" x14ac:dyDescent="0.25">
      <c r="A81" s="42" t="s">
        <v>329</v>
      </c>
      <c r="B81" s="40">
        <v>171</v>
      </c>
      <c r="C81" s="40">
        <v>119</v>
      </c>
      <c r="D81" s="40">
        <v>201</v>
      </c>
      <c r="E81" s="40">
        <v>777</v>
      </c>
      <c r="F81" s="40">
        <v>577</v>
      </c>
      <c r="G81" s="40">
        <v>471</v>
      </c>
      <c r="H81" s="40">
        <v>213</v>
      </c>
      <c r="I81" s="40">
        <v>327</v>
      </c>
      <c r="J81" s="40">
        <v>549</v>
      </c>
      <c r="K81" s="40">
        <v>219</v>
      </c>
      <c r="L81" s="40">
        <v>204</v>
      </c>
      <c r="M81" s="40">
        <v>304</v>
      </c>
      <c r="N81" s="41">
        <v>4132</v>
      </c>
      <c r="O81" s="42" t="s">
        <v>333</v>
      </c>
    </row>
    <row r="82" spans="1:15" x14ac:dyDescent="0.25">
      <c r="A82" s="80" t="s">
        <v>105</v>
      </c>
      <c r="B82" s="37">
        <v>633</v>
      </c>
      <c r="C82" s="37">
        <v>618</v>
      </c>
      <c r="D82" s="37">
        <v>941</v>
      </c>
      <c r="E82" s="38">
        <v>6501</v>
      </c>
      <c r="F82" s="38">
        <v>7660</v>
      </c>
      <c r="G82" s="38">
        <v>9224</v>
      </c>
      <c r="H82" s="38">
        <v>14346</v>
      </c>
      <c r="I82" s="38">
        <v>19695</v>
      </c>
      <c r="J82" s="38">
        <v>13040</v>
      </c>
      <c r="K82" s="38">
        <v>6477</v>
      </c>
      <c r="L82" s="38">
        <v>1571</v>
      </c>
      <c r="M82" s="37">
        <v>643</v>
      </c>
      <c r="N82" s="38">
        <v>81349</v>
      </c>
      <c r="O82" s="80" t="s">
        <v>139</v>
      </c>
    </row>
    <row r="83" spans="1:15" x14ac:dyDescent="0.25">
      <c r="A83" s="42" t="s">
        <v>107</v>
      </c>
      <c r="B83" s="40">
        <v>223</v>
      </c>
      <c r="C83" s="40">
        <v>205</v>
      </c>
      <c r="D83" s="40">
        <v>428</v>
      </c>
      <c r="E83" s="41">
        <v>1958</v>
      </c>
      <c r="F83" s="41">
        <v>1941</v>
      </c>
      <c r="G83" s="41">
        <v>3050</v>
      </c>
      <c r="H83" s="41">
        <v>5658</v>
      </c>
      <c r="I83" s="41">
        <v>8659</v>
      </c>
      <c r="J83" s="41">
        <v>4386</v>
      </c>
      <c r="K83" s="41">
        <v>1709</v>
      </c>
      <c r="L83" s="40">
        <v>590</v>
      </c>
      <c r="M83" s="40">
        <v>402</v>
      </c>
      <c r="N83" s="41">
        <v>29209</v>
      </c>
      <c r="O83" s="42" t="s">
        <v>141</v>
      </c>
    </row>
    <row r="84" spans="1:15" x14ac:dyDescent="0.25">
      <c r="A84" s="42" t="s">
        <v>106</v>
      </c>
      <c r="B84" s="40">
        <v>57</v>
      </c>
      <c r="C84" s="40">
        <v>60</v>
      </c>
      <c r="D84" s="40">
        <v>123</v>
      </c>
      <c r="E84" s="41">
        <v>1690</v>
      </c>
      <c r="F84" s="41">
        <v>1650</v>
      </c>
      <c r="G84" s="41">
        <v>1443</v>
      </c>
      <c r="H84" s="41">
        <v>2545</v>
      </c>
      <c r="I84" s="41">
        <v>3120</v>
      </c>
      <c r="J84" s="41">
        <v>2245</v>
      </c>
      <c r="K84" s="41">
        <v>1691</v>
      </c>
      <c r="L84" s="40">
        <v>168</v>
      </c>
      <c r="M84" s="40">
        <v>61</v>
      </c>
      <c r="N84" s="41">
        <v>14853</v>
      </c>
      <c r="O84" s="42" t="s">
        <v>140</v>
      </c>
    </row>
    <row r="85" spans="1:15" x14ac:dyDescent="0.25">
      <c r="A85" s="42" t="s">
        <v>108</v>
      </c>
      <c r="B85" s="40">
        <v>67</v>
      </c>
      <c r="C85" s="40">
        <v>45</v>
      </c>
      <c r="D85" s="40">
        <v>142</v>
      </c>
      <c r="E85" s="40">
        <v>503</v>
      </c>
      <c r="F85" s="41">
        <v>1012</v>
      </c>
      <c r="G85" s="41">
        <v>1099</v>
      </c>
      <c r="H85" s="41">
        <v>1216</v>
      </c>
      <c r="I85" s="41">
        <v>1556</v>
      </c>
      <c r="J85" s="41">
        <v>1666</v>
      </c>
      <c r="K85" s="40">
        <v>766</v>
      </c>
      <c r="L85" s="40">
        <v>83</v>
      </c>
      <c r="M85" s="40">
        <v>51</v>
      </c>
      <c r="N85" s="41">
        <v>8206</v>
      </c>
      <c r="O85" s="42" t="s">
        <v>272</v>
      </c>
    </row>
    <row r="86" spans="1:15" x14ac:dyDescent="0.25">
      <c r="A86" s="42" t="s">
        <v>468</v>
      </c>
      <c r="B86" s="40">
        <v>286</v>
      </c>
      <c r="C86" s="40">
        <v>308</v>
      </c>
      <c r="D86" s="40">
        <v>248</v>
      </c>
      <c r="E86" s="41">
        <v>2350</v>
      </c>
      <c r="F86" s="41">
        <v>3057</v>
      </c>
      <c r="G86" s="41">
        <v>3632</v>
      </c>
      <c r="H86" s="41">
        <v>4927</v>
      </c>
      <c r="I86" s="41">
        <v>6360</v>
      </c>
      <c r="J86" s="41">
        <v>4743</v>
      </c>
      <c r="K86" s="41">
        <v>2311</v>
      </c>
      <c r="L86" s="40">
        <v>730</v>
      </c>
      <c r="M86" s="40">
        <v>129</v>
      </c>
      <c r="N86" s="41">
        <v>29081</v>
      </c>
      <c r="O86" s="155" t="s">
        <v>827</v>
      </c>
    </row>
    <row r="87" spans="1:15" x14ac:dyDescent="0.25">
      <c r="A87" s="80" t="s">
        <v>109</v>
      </c>
      <c r="B87" s="37">
        <v>24</v>
      </c>
      <c r="C87" s="37">
        <v>310</v>
      </c>
      <c r="D87" s="37">
        <v>155</v>
      </c>
      <c r="E87" s="37">
        <v>513</v>
      </c>
      <c r="F87" s="38">
        <v>1045</v>
      </c>
      <c r="G87" s="38">
        <v>1406</v>
      </c>
      <c r="H87" s="38">
        <v>2202</v>
      </c>
      <c r="I87" s="38">
        <v>3268</v>
      </c>
      <c r="J87" s="38">
        <v>2110</v>
      </c>
      <c r="K87" s="37">
        <v>929</v>
      </c>
      <c r="L87" s="37">
        <v>36</v>
      </c>
      <c r="M87" s="37">
        <v>73</v>
      </c>
      <c r="N87" s="38">
        <v>12071</v>
      </c>
      <c r="O87" s="80" t="s">
        <v>143</v>
      </c>
    </row>
    <row r="88" spans="1:15" x14ac:dyDescent="0.25">
      <c r="A88" s="42" t="s">
        <v>110</v>
      </c>
      <c r="B88" s="40">
        <v>24</v>
      </c>
      <c r="C88" s="40">
        <v>310</v>
      </c>
      <c r="D88" s="40">
        <v>155</v>
      </c>
      <c r="E88" s="40">
        <v>513</v>
      </c>
      <c r="F88" s="41">
        <v>1045</v>
      </c>
      <c r="G88" s="41">
        <v>1406</v>
      </c>
      <c r="H88" s="41">
        <v>2202</v>
      </c>
      <c r="I88" s="41">
        <v>3268</v>
      </c>
      <c r="J88" s="41">
        <v>2110</v>
      </c>
      <c r="K88" s="40">
        <v>929</v>
      </c>
      <c r="L88" s="40">
        <v>36</v>
      </c>
      <c r="M88" s="40">
        <v>73</v>
      </c>
      <c r="N88" s="41">
        <v>12071</v>
      </c>
      <c r="O88" s="42" t="s">
        <v>144</v>
      </c>
    </row>
    <row r="89" spans="1:15" x14ac:dyDescent="0.25">
      <c r="A89" s="80" t="s">
        <v>111</v>
      </c>
      <c r="B89" s="37">
        <v>0</v>
      </c>
      <c r="C89" s="37">
        <v>0</v>
      </c>
      <c r="D89" s="37">
        <v>0</v>
      </c>
      <c r="E89" s="37">
        <v>0</v>
      </c>
      <c r="F89" s="37">
        <v>0</v>
      </c>
      <c r="G89" s="37">
        <v>0</v>
      </c>
      <c r="H89" s="37">
        <v>0</v>
      </c>
      <c r="I89" s="37">
        <v>0</v>
      </c>
      <c r="J89" s="37">
        <v>0</v>
      </c>
      <c r="K89" s="37">
        <v>0</v>
      </c>
      <c r="L89" s="37">
        <v>0</v>
      </c>
      <c r="M89" s="37">
        <v>0</v>
      </c>
      <c r="N89" s="37">
        <v>0</v>
      </c>
      <c r="O89" s="80" t="s">
        <v>145</v>
      </c>
    </row>
    <row r="90" spans="1:15" x14ac:dyDescent="0.25">
      <c r="A90" s="42" t="s">
        <v>112</v>
      </c>
      <c r="B90" s="40">
        <v>0</v>
      </c>
      <c r="C90" s="40">
        <v>0</v>
      </c>
      <c r="D90" s="40">
        <v>0</v>
      </c>
      <c r="E90" s="40">
        <v>0</v>
      </c>
      <c r="F90" s="40">
        <v>0</v>
      </c>
      <c r="G90" s="40">
        <v>0</v>
      </c>
      <c r="H90" s="40">
        <v>0</v>
      </c>
      <c r="I90" s="40">
        <v>0</v>
      </c>
      <c r="J90" s="40">
        <v>0</v>
      </c>
      <c r="K90" s="40">
        <v>0</v>
      </c>
      <c r="L90" s="40">
        <v>0</v>
      </c>
      <c r="M90" s="40">
        <v>0</v>
      </c>
      <c r="N90" s="40">
        <v>0</v>
      </c>
      <c r="O90" s="42" t="s">
        <v>146</v>
      </c>
    </row>
    <row r="91" spans="1:15" x14ac:dyDescent="0.25">
      <c r="A91" s="80" t="s">
        <v>147</v>
      </c>
      <c r="B91" s="37">
        <v>466</v>
      </c>
      <c r="C91" s="37">
        <v>510</v>
      </c>
      <c r="D91" s="38">
        <v>2088</v>
      </c>
      <c r="E91" s="38">
        <v>14480</v>
      </c>
      <c r="F91" s="38">
        <v>21350</v>
      </c>
      <c r="G91" s="38">
        <v>26159</v>
      </c>
      <c r="H91" s="38">
        <v>32971</v>
      </c>
      <c r="I91" s="38">
        <v>28111</v>
      </c>
      <c r="J91" s="38">
        <v>32376</v>
      </c>
      <c r="K91" s="38">
        <v>13086</v>
      </c>
      <c r="L91" s="38">
        <v>2238</v>
      </c>
      <c r="M91" s="37">
        <v>503</v>
      </c>
      <c r="N91" s="38">
        <v>174338</v>
      </c>
      <c r="O91" s="80" t="s">
        <v>185</v>
      </c>
    </row>
    <row r="92" spans="1:15" x14ac:dyDescent="0.25">
      <c r="A92" s="42" t="s">
        <v>148</v>
      </c>
      <c r="B92" s="40">
        <v>51</v>
      </c>
      <c r="C92" s="40">
        <v>90</v>
      </c>
      <c r="D92" s="40">
        <v>253</v>
      </c>
      <c r="E92" s="40">
        <v>566</v>
      </c>
      <c r="F92" s="40">
        <v>670</v>
      </c>
      <c r="G92" s="40">
        <v>980</v>
      </c>
      <c r="H92" s="41">
        <v>1370</v>
      </c>
      <c r="I92" s="41">
        <v>1534</v>
      </c>
      <c r="J92" s="40">
        <v>991</v>
      </c>
      <c r="K92" s="40">
        <v>324</v>
      </c>
      <c r="L92" s="40">
        <v>80</v>
      </c>
      <c r="M92" s="40">
        <v>35</v>
      </c>
      <c r="N92" s="41">
        <v>6944</v>
      </c>
      <c r="O92" s="42" t="s">
        <v>186</v>
      </c>
    </row>
    <row r="93" spans="1:15" x14ac:dyDescent="0.25">
      <c r="A93" s="42" t="s">
        <v>367</v>
      </c>
      <c r="B93" s="40">
        <v>255</v>
      </c>
      <c r="C93" s="40">
        <v>93</v>
      </c>
      <c r="D93" s="40">
        <v>835</v>
      </c>
      <c r="E93" s="41">
        <v>9209</v>
      </c>
      <c r="F93" s="41">
        <v>11911</v>
      </c>
      <c r="G93" s="41">
        <v>14132</v>
      </c>
      <c r="H93" s="41">
        <v>16064</v>
      </c>
      <c r="I93" s="41">
        <v>10971</v>
      </c>
      <c r="J93" s="41">
        <v>17688</v>
      </c>
      <c r="K93" s="41">
        <v>7260</v>
      </c>
      <c r="L93" s="41">
        <v>1122</v>
      </c>
      <c r="M93" s="40">
        <v>124</v>
      </c>
      <c r="N93" s="41">
        <v>89664</v>
      </c>
      <c r="O93" s="42" t="s">
        <v>344</v>
      </c>
    </row>
    <row r="94" spans="1:15" x14ac:dyDescent="0.25">
      <c r="A94" s="42" t="s">
        <v>336</v>
      </c>
      <c r="B94" s="40">
        <v>75</v>
      </c>
      <c r="C94" s="40">
        <v>70</v>
      </c>
      <c r="D94" s="40">
        <v>170</v>
      </c>
      <c r="E94" s="41">
        <v>1825</v>
      </c>
      <c r="F94" s="41">
        <v>2120</v>
      </c>
      <c r="G94" s="41">
        <v>2900</v>
      </c>
      <c r="H94" s="41">
        <v>3400</v>
      </c>
      <c r="I94" s="41">
        <v>3350</v>
      </c>
      <c r="J94" s="41">
        <v>3650</v>
      </c>
      <c r="K94" s="41">
        <v>1500</v>
      </c>
      <c r="L94" s="40">
        <v>360</v>
      </c>
      <c r="M94" s="40">
        <v>110</v>
      </c>
      <c r="N94" s="41">
        <v>19530</v>
      </c>
      <c r="O94" s="42" t="s">
        <v>345</v>
      </c>
    </row>
    <row r="95" spans="1:15" x14ac:dyDescent="0.25">
      <c r="A95" s="42" t="s">
        <v>337</v>
      </c>
      <c r="B95" s="40">
        <v>0</v>
      </c>
      <c r="C95" s="40">
        <v>41</v>
      </c>
      <c r="D95" s="40">
        <v>0</v>
      </c>
      <c r="E95" s="40">
        <v>101</v>
      </c>
      <c r="F95" s="40">
        <v>204</v>
      </c>
      <c r="G95" s="40">
        <v>282</v>
      </c>
      <c r="H95" s="40">
        <v>396</v>
      </c>
      <c r="I95" s="40">
        <v>501</v>
      </c>
      <c r="J95" s="40">
        <v>249</v>
      </c>
      <c r="K95" s="40">
        <v>91</v>
      </c>
      <c r="L95" s="40">
        <v>8</v>
      </c>
      <c r="M95" s="40">
        <v>31</v>
      </c>
      <c r="N95" s="41">
        <v>1904</v>
      </c>
      <c r="O95" s="42" t="s">
        <v>346</v>
      </c>
    </row>
    <row r="96" spans="1:15" x14ac:dyDescent="0.25">
      <c r="A96" s="42" t="s">
        <v>405</v>
      </c>
      <c r="B96" s="40">
        <v>0</v>
      </c>
      <c r="C96" s="40">
        <v>0</v>
      </c>
      <c r="D96" s="40">
        <v>93</v>
      </c>
      <c r="E96" s="40">
        <v>137</v>
      </c>
      <c r="F96" s="40">
        <v>557</v>
      </c>
      <c r="G96" s="40">
        <v>703</v>
      </c>
      <c r="H96" s="40">
        <v>630</v>
      </c>
      <c r="I96" s="40">
        <v>799</v>
      </c>
      <c r="J96" s="40">
        <v>460</v>
      </c>
      <c r="K96" s="40">
        <v>147</v>
      </c>
      <c r="L96" s="40">
        <v>0</v>
      </c>
      <c r="M96" s="40">
        <v>0</v>
      </c>
      <c r="N96" s="41">
        <v>3526</v>
      </c>
      <c r="O96" s="42" t="s">
        <v>828</v>
      </c>
    </row>
    <row r="97" spans="1:15" x14ac:dyDescent="0.25">
      <c r="A97" s="42" t="s">
        <v>150</v>
      </c>
      <c r="B97" s="40">
        <v>0</v>
      </c>
      <c r="C97" s="40">
        <v>34</v>
      </c>
      <c r="D97" s="40">
        <v>4</v>
      </c>
      <c r="E97" s="40">
        <v>182</v>
      </c>
      <c r="F97" s="40">
        <v>348</v>
      </c>
      <c r="G97" s="40">
        <v>796</v>
      </c>
      <c r="H97" s="41">
        <v>2743</v>
      </c>
      <c r="I97" s="41">
        <v>3029</v>
      </c>
      <c r="J97" s="41">
        <v>1226</v>
      </c>
      <c r="K97" s="40">
        <v>317</v>
      </c>
      <c r="L97" s="40">
        <v>141</v>
      </c>
      <c r="M97" s="40">
        <v>16</v>
      </c>
      <c r="N97" s="41">
        <v>8836</v>
      </c>
      <c r="O97" s="42" t="s">
        <v>188</v>
      </c>
    </row>
    <row r="98" spans="1:15" x14ac:dyDescent="0.25">
      <c r="A98" s="42" t="s">
        <v>151</v>
      </c>
      <c r="B98" s="40">
        <v>0</v>
      </c>
      <c r="C98" s="40">
        <v>125</v>
      </c>
      <c r="D98" s="40">
        <v>392</v>
      </c>
      <c r="E98" s="41">
        <v>1075</v>
      </c>
      <c r="F98" s="41">
        <v>2123</v>
      </c>
      <c r="G98" s="41">
        <v>2045</v>
      </c>
      <c r="H98" s="41">
        <v>1537</v>
      </c>
      <c r="I98" s="41">
        <v>1058</v>
      </c>
      <c r="J98" s="41">
        <v>2136</v>
      </c>
      <c r="K98" s="41">
        <v>1278</v>
      </c>
      <c r="L98" s="40">
        <v>230</v>
      </c>
      <c r="M98" s="40">
        <v>104</v>
      </c>
      <c r="N98" s="41">
        <v>12103</v>
      </c>
      <c r="O98" s="42" t="s">
        <v>189</v>
      </c>
    </row>
    <row r="99" spans="1:15" x14ac:dyDescent="0.25">
      <c r="A99" s="42" t="s">
        <v>152</v>
      </c>
      <c r="B99" s="40">
        <v>34</v>
      </c>
      <c r="C99" s="40">
        <v>29</v>
      </c>
      <c r="D99" s="40">
        <v>100</v>
      </c>
      <c r="E99" s="40">
        <v>577</v>
      </c>
      <c r="F99" s="41">
        <v>2080</v>
      </c>
      <c r="G99" s="41">
        <v>2806</v>
      </c>
      <c r="H99" s="41">
        <v>4166</v>
      </c>
      <c r="I99" s="41">
        <v>4443</v>
      </c>
      <c r="J99" s="41">
        <v>3914</v>
      </c>
      <c r="K99" s="41">
        <v>1269</v>
      </c>
      <c r="L99" s="40">
        <v>148</v>
      </c>
      <c r="M99" s="40">
        <v>30</v>
      </c>
      <c r="N99" s="41">
        <v>19596</v>
      </c>
      <c r="O99" s="42" t="s">
        <v>190</v>
      </c>
    </row>
    <row r="100" spans="1:15" x14ac:dyDescent="0.25">
      <c r="A100" s="42" t="s">
        <v>153</v>
      </c>
      <c r="B100" s="40">
        <v>17</v>
      </c>
      <c r="C100" s="40">
        <v>7</v>
      </c>
      <c r="D100" s="40">
        <v>168</v>
      </c>
      <c r="E100" s="40">
        <v>504</v>
      </c>
      <c r="F100" s="41">
        <v>1076</v>
      </c>
      <c r="G100" s="41">
        <v>1037</v>
      </c>
      <c r="H100" s="41">
        <v>1774</v>
      </c>
      <c r="I100" s="41">
        <v>1710</v>
      </c>
      <c r="J100" s="41">
        <v>1484</v>
      </c>
      <c r="K100" s="40">
        <v>561</v>
      </c>
      <c r="L100" s="40">
        <v>85</v>
      </c>
      <c r="M100" s="40">
        <v>24</v>
      </c>
      <c r="N100" s="41">
        <v>8447</v>
      </c>
      <c r="O100" s="42" t="s">
        <v>191</v>
      </c>
    </row>
    <row r="101" spans="1:15" x14ac:dyDescent="0.25">
      <c r="A101" s="42" t="s">
        <v>154</v>
      </c>
      <c r="B101" s="40">
        <v>34</v>
      </c>
      <c r="C101" s="40">
        <v>21</v>
      </c>
      <c r="D101" s="40">
        <v>73</v>
      </c>
      <c r="E101" s="40">
        <v>304</v>
      </c>
      <c r="F101" s="40">
        <v>261</v>
      </c>
      <c r="G101" s="40">
        <v>478</v>
      </c>
      <c r="H101" s="40">
        <v>891</v>
      </c>
      <c r="I101" s="40">
        <v>716</v>
      </c>
      <c r="J101" s="40">
        <v>578</v>
      </c>
      <c r="K101" s="40">
        <v>339</v>
      </c>
      <c r="L101" s="40">
        <v>64</v>
      </c>
      <c r="M101" s="40">
        <v>29</v>
      </c>
      <c r="N101" s="41">
        <v>3788</v>
      </c>
      <c r="O101" s="42" t="s">
        <v>192</v>
      </c>
    </row>
    <row r="102" spans="1:15" x14ac:dyDescent="0.25">
      <c r="A102" s="80" t="s">
        <v>155</v>
      </c>
      <c r="B102" s="37">
        <v>706</v>
      </c>
      <c r="C102" s="37">
        <v>472</v>
      </c>
      <c r="D102" s="38">
        <v>1506</v>
      </c>
      <c r="E102" s="38">
        <v>3006</v>
      </c>
      <c r="F102" s="38">
        <v>2663</v>
      </c>
      <c r="G102" s="38">
        <v>3208</v>
      </c>
      <c r="H102" s="38">
        <v>7436</v>
      </c>
      <c r="I102" s="38">
        <v>10738</v>
      </c>
      <c r="J102" s="38">
        <v>5228</v>
      </c>
      <c r="K102" s="38">
        <v>3803</v>
      </c>
      <c r="L102" s="38">
        <v>1517</v>
      </c>
      <c r="M102" s="38">
        <v>1246</v>
      </c>
      <c r="N102" s="38">
        <v>41529</v>
      </c>
      <c r="O102" s="80" t="s">
        <v>193</v>
      </c>
    </row>
    <row r="103" spans="1:15" x14ac:dyDescent="0.25">
      <c r="A103" s="42" t="s">
        <v>156</v>
      </c>
      <c r="B103" s="40">
        <v>48</v>
      </c>
      <c r="C103" s="40">
        <v>26</v>
      </c>
      <c r="D103" s="40">
        <v>244</v>
      </c>
      <c r="E103" s="40">
        <v>398</v>
      </c>
      <c r="F103" s="40">
        <v>255</v>
      </c>
      <c r="G103" s="40">
        <v>652</v>
      </c>
      <c r="H103" s="41">
        <v>3033</v>
      </c>
      <c r="I103" s="41">
        <v>4668</v>
      </c>
      <c r="J103" s="41">
        <v>1376</v>
      </c>
      <c r="K103" s="40">
        <v>805</v>
      </c>
      <c r="L103" s="40">
        <v>320</v>
      </c>
      <c r="M103" s="40">
        <v>382</v>
      </c>
      <c r="N103" s="41">
        <v>12207</v>
      </c>
      <c r="O103" s="42" t="s">
        <v>194</v>
      </c>
    </row>
    <row r="104" spans="1:15" x14ac:dyDescent="0.25">
      <c r="A104" s="42" t="s">
        <v>302</v>
      </c>
      <c r="B104" s="40">
        <v>517</v>
      </c>
      <c r="C104" s="40">
        <v>215</v>
      </c>
      <c r="D104" s="40">
        <v>874</v>
      </c>
      <c r="E104" s="41">
        <v>1628</v>
      </c>
      <c r="F104" s="41">
        <v>1250</v>
      </c>
      <c r="G104" s="41">
        <v>1859</v>
      </c>
      <c r="H104" s="41">
        <v>3388</v>
      </c>
      <c r="I104" s="41">
        <v>4282</v>
      </c>
      <c r="J104" s="41">
        <v>2653</v>
      </c>
      <c r="K104" s="41">
        <v>1683</v>
      </c>
      <c r="L104" s="40">
        <v>877</v>
      </c>
      <c r="M104" s="40">
        <v>716</v>
      </c>
      <c r="N104" s="41">
        <v>19942</v>
      </c>
      <c r="O104" s="42" t="s">
        <v>305</v>
      </c>
    </row>
    <row r="105" spans="1:15" x14ac:dyDescent="0.25">
      <c r="A105" s="42" t="s">
        <v>157</v>
      </c>
      <c r="B105" s="40">
        <v>141</v>
      </c>
      <c r="C105" s="40">
        <v>231</v>
      </c>
      <c r="D105" s="40">
        <v>388</v>
      </c>
      <c r="E105" s="40">
        <v>980</v>
      </c>
      <c r="F105" s="41">
        <v>1158</v>
      </c>
      <c r="G105" s="40">
        <v>697</v>
      </c>
      <c r="H105" s="41">
        <v>1015</v>
      </c>
      <c r="I105" s="41">
        <v>1788</v>
      </c>
      <c r="J105" s="41">
        <v>1199</v>
      </c>
      <c r="K105" s="41">
        <v>1315</v>
      </c>
      <c r="L105" s="40">
        <v>320</v>
      </c>
      <c r="M105" s="40">
        <v>148</v>
      </c>
      <c r="N105" s="41">
        <v>9380</v>
      </c>
      <c r="O105" s="42" t="s">
        <v>195</v>
      </c>
    </row>
    <row r="106" spans="1:15" x14ac:dyDescent="0.25">
      <c r="A106" s="80" t="s">
        <v>158</v>
      </c>
      <c r="B106" s="37">
        <v>611</v>
      </c>
      <c r="C106" s="37">
        <v>314</v>
      </c>
      <c r="D106" s="37">
        <v>985</v>
      </c>
      <c r="E106" s="38">
        <v>2260</v>
      </c>
      <c r="F106" s="38">
        <v>1338</v>
      </c>
      <c r="G106" s="38">
        <v>1141</v>
      </c>
      <c r="H106" s="37">
        <v>557</v>
      </c>
      <c r="I106" s="37">
        <v>687</v>
      </c>
      <c r="J106" s="37">
        <v>636</v>
      </c>
      <c r="K106" s="37">
        <v>656</v>
      </c>
      <c r="L106" s="38">
        <v>1275</v>
      </c>
      <c r="M106" s="37">
        <v>926</v>
      </c>
      <c r="N106" s="38">
        <v>11386</v>
      </c>
      <c r="O106" s="80" t="s">
        <v>196</v>
      </c>
    </row>
    <row r="107" spans="1:15" x14ac:dyDescent="0.25">
      <c r="A107" s="42" t="s">
        <v>159</v>
      </c>
      <c r="B107" s="40">
        <v>611</v>
      </c>
      <c r="C107" s="40">
        <v>314</v>
      </c>
      <c r="D107" s="40">
        <v>985</v>
      </c>
      <c r="E107" s="41">
        <v>2260</v>
      </c>
      <c r="F107" s="41">
        <v>1338</v>
      </c>
      <c r="G107" s="41">
        <v>1141</v>
      </c>
      <c r="H107" s="40">
        <v>557</v>
      </c>
      <c r="I107" s="40">
        <v>687</v>
      </c>
      <c r="J107" s="40">
        <v>636</v>
      </c>
      <c r="K107" s="40">
        <v>656</v>
      </c>
      <c r="L107" s="41">
        <v>1275</v>
      </c>
      <c r="M107" s="40">
        <v>926</v>
      </c>
      <c r="N107" s="41">
        <v>11386</v>
      </c>
      <c r="O107" s="42" t="s">
        <v>197</v>
      </c>
    </row>
    <row r="108" spans="1:15" x14ac:dyDescent="0.25">
      <c r="A108" s="80" t="s">
        <v>161</v>
      </c>
      <c r="B108" s="37">
        <v>157</v>
      </c>
      <c r="C108" s="37">
        <v>310</v>
      </c>
      <c r="D108" s="37">
        <v>387</v>
      </c>
      <c r="E108" s="38">
        <v>5102</v>
      </c>
      <c r="F108" s="38">
        <v>9644</v>
      </c>
      <c r="G108" s="38">
        <v>7488</v>
      </c>
      <c r="H108" s="38">
        <v>8150</v>
      </c>
      <c r="I108" s="38">
        <v>9403</v>
      </c>
      <c r="J108" s="38">
        <v>10862</v>
      </c>
      <c r="K108" s="38">
        <v>9007</v>
      </c>
      <c r="L108" s="37">
        <v>835</v>
      </c>
      <c r="M108" s="37">
        <v>125</v>
      </c>
      <c r="N108" s="38">
        <v>61470</v>
      </c>
      <c r="O108" s="80" t="s">
        <v>199</v>
      </c>
    </row>
    <row r="109" spans="1:15" x14ac:dyDescent="0.25">
      <c r="A109" s="42" t="s">
        <v>162</v>
      </c>
      <c r="B109" s="40">
        <v>140</v>
      </c>
      <c r="C109" s="40">
        <v>262</v>
      </c>
      <c r="D109" s="40">
        <v>365</v>
      </c>
      <c r="E109" s="41">
        <v>1213</v>
      </c>
      <c r="F109" s="41">
        <v>1630</v>
      </c>
      <c r="G109" s="41">
        <v>1680</v>
      </c>
      <c r="H109" s="41">
        <v>2159</v>
      </c>
      <c r="I109" s="41">
        <v>2185</v>
      </c>
      <c r="J109" s="41">
        <v>2104</v>
      </c>
      <c r="K109" s="41">
        <v>1947</v>
      </c>
      <c r="L109" s="40">
        <v>198</v>
      </c>
      <c r="M109" s="40">
        <v>78</v>
      </c>
      <c r="N109" s="41">
        <v>13961</v>
      </c>
      <c r="O109" s="42" t="s">
        <v>200</v>
      </c>
    </row>
    <row r="110" spans="1:15" x14ac:dyDescent="0.25">
      <c r="A110" s="42" t="s">
        <v>338</v>
      </c>
      <c r="B110" s="40">
        <v>0</v>
      </c>
      <c r="C110" s="40">
        <v>0</v>
      </c>
      <c r="D110" s="40">
        <v>0</v>
      </c>
      <c r="E110" s="40">
        <v>140</v>
      </c>
      <c r="F110" s="40">
        <v>350</v>
      </c>
      <c r="G110" s="40">
        <v>295</v>
      </c>
      <c r="H110" s="40">
        <v>430</v>
      </c>
      <c r="I110" s="40">
        <v>420</v>
      </c>
      <c r="J110" s="40">
        <v>410</v>
      </c>
      <c r="K110" s="40">
        <v>335</v>
      </c>
      <c r="L110" s="40">
        <v>0</v>
      </c>
      <c r="M110" s="40">
        <v>0</v>
      </c>
      <c r="N110" s="41">
        <v>2380</v>
      </c>
      <c r="O110" s="42" t="s">
        <v>203</v>
      </c>
    </row>
    <row r="111" spans="1:15" x14ac:dyDescent="0.25">
      <c r="A111" s="42" t="s">
        <v>163</v>
      </c>
      <c r="B111" s="40">
        <v>0</v>
      </c>
      <c r="C111" s="40">
        <v>0</v>
      </c>
      <c r="D111" s="40">
        <v>0</v>
      </c>
      <c r="E111" s="41">
        <v>3510</v>
      </c>
      <c r="F111" s="41">
        <v>7261</v>
      </c>
      <c r="G111" s="41">
        <v>5041</v>
      </c>
      <c r="H111" s="41">
        <v>5053</v>
      </c>
      <c r="I111" s="41">
        <v>6227</v>
      </c>
      <c r="J111" s="41">
        <v>7879</v>
      </c>
      <c r="K111" s="41">
        <v>6324</v>
      </c>
      <c r="L111" s="40">
        <v>498</v>
      </c>
      <c r="M111" s="40">
        <v>11</v>
      </c>
      <c r="N111" s="41">
        <v>41804</v>
      </c>
      <c r="O111" s="42" t="s">
        <v>201</v>
      </c>
    </row>
    <row r="112" spans="1:15" x14ac:dyDescent="0.25">
      <c r="A112" s="42" t="s">
        <v>164</v>
      </c>
      <c r="B112" s="40">
        <v>17</v>
      </c>
      <c r="C112" s="40">
        <v>48</v>
      </c>
      <c r="D112" s="40">
        <v>22</v>
      </c>
      <c r="E112" s="40">
        <v>239</v>
      </c>
      <c r="F112" s="40">
        <v>403</v>
      </c>
      <c r="G112" s="40">
        <v>472</v>
      </c>
      <c r="H112" s="40">
        <v>508</v>
      </c>
      <c r="I112" s="40">
        <v>571</v>
      </c>
      <c r="J112" s="40">
        <v>469</v>
      </c>
      <c r="K112" s="40">
        <v>401</v>
      </c>
      <c r="L112" s="40">
        <v>139</v>
      </c>
      <c r="M112" s="40">
        <v>36</v>
      </c>
      <c r="N112" s="41">
        <v>3325</v>
      </c>
      <c r="O112" s="42" t="s">
        <v>202</v>
      </c>
    </row>
    <row r="113" spans="1:15" x14ac:dyDescent="0.25">
      <c r="A113" s="80" t="s">
        <v>166</v>
      </c>
      <c r="B113" s="37">
        <v>188</v>
      </c>
      <c r="C113" s="37">
        <v>332</v>
      </c>
      <c r="D113" s="37">
        <v>763</v>
      </c>
      <c r="E113" s="37">
        <v>623</v>
      </c>
      <c r="F113" s="38">
        <v>1911</v>
      </c>
      <c r="G113" s="38">
        <v>2217</v>
      </c>
      <c r="H113" s="38">
        <v>4108</v>
      </c>
      <c r="I113" s="38">
        <v>4920</v>
      </c>
      <c r="J113" s="38">
        <v>3268</v>
      </c>
      <c r="K113" s="37">
        <v>932</v>
      </c>
      <c r="L113" s="37">
        <v>509</v>
      </c>
      <c r="M113" s="37">
        <v>136</v>
      </c>
      <c r="N113" s="38">
        <v>19907</v>
      </c>
      <c r="O113" s="80" t="s">
        <v>204</v>
      </c>
    </row>
    <row r="114" spans="1:15" x14ac:dyDescent="0.25">
      <c r="A114" s="42" t="s">
        <v>339</v>
      </c>
      <c r="B114" s="40">
        <v>24</v>
      </c>
      <c r="C114" s="40">
        <v>24</v>
      </c>
      <c r="D114" s="40">
        <v>45</v>
      </c>
      <c r="E114" s="40">
        <v>196</v>
      </c>
      <c r="F114" s="41">
        <v>1054</v>
      </c>
      <c r="G114" s="41">
        <v>1152</v>
      </c>
      <c r="H114" s="41">
        <v>1505</v>
      </c>
      <c r="I114" s="41">
        <v>1671</v>
      </c>
      <c r="J114" s="41">
        <v>1220</v>
      </c>
      <c r="K114" s="40">
        <v>316</v>
      </c>
      <c r="L114" s="40">
        <v>52</v>
      </c>
      <c r="M114" s="40">
        <v>24</v>
      </c>
      <c r="N114" s="41">
        <v>7283</v>
      </c>
      <c r="O114" s="42" t="s">
        <v>347</v>
      </c>
    </row>
    <row r="115" spans="1:15" x14ac:dyDescent="0.25">
      <c r="A115" s="42" t="s">
        <v>167</v>
      </c>
      <c r="B115" s="40">
        <v>0</v>
      </c>
      <c r="C115" s="40">
        <v>0</v>
      </c>
      <c r="D115" s="40">
        <v>0</v>
      </c>
      <c r="E115" s="40">
        <v>76</v>
      </c>
      <c r="F115" s="40">
        <v>133</v>
      </c>
      <c r="G115" s="40">
        <v>382</v>
      </c>
      <c r="H115" s="41">
        <v>1456</v>
      </c>
      <c r="I115" s="41">
        <v>1591</v>
      </c>
      <c r="J115" s="40">
        <v>695</v>
      </c>
      <c r="K115" s="40">
        <v>69</v>
      </c>
      <c r="L115" s="40">
        <v>0</v>
      </c>
      <c r="M115" s="40">
        <v>0</v>
      </c>
      <c r="N115" s="41">
        <v>4402</v>
      </c>
      <c r="O115" s="42" t="s">
        <v>205</v>
      </c>
    </row>
    <row r="116" spans="1:15" x14ac:dyDescent="0.25">
      <c r="A116" s="42" t="s">
        <v>274</v>
      </c>
      <c r="B116" s="40">
        <v>164</v>
      </c>
      <c r="C116" s="40">
        <v>308</v>
      </c>
      <c r="D116" s="40">
        <v>718</v>
      </c>
      <c r="E116" s="40">
        <v>351</v>
      </c>
      <c r="F116" s="40">
        <v>724</v>
      </c>
      <c r="G116" s="40">
        <v>683</v>
      </c>
      <c r="H116" s="41">
        <v>1147</v>
      </c>
      <c r="I116" s="41">
        <v>1343</v>
      </c>
      <c r="J116" s="40">
        <v>985</v>
      </c>
      <c r="K116" s="40">
        <v>400</v>
      </c>
      <c r="L116" s="40">
        <v>309</v>
      </c>
      <c r="M116" s="40">
        <v>61</v>
      </c>
      <c r="N116" s="41">
        <v>7193</v>
      </c>
      <c r="O116" s="42" t="s">
        <v>348</v>
      </c>
    </row>
    <row r="117" spans="1:15" x14ac:dyDescent="0.25">
      <c r="A117" s="42" t="s">
        <v>340</v>
      </c>
      <c r="B117" s="40">
        <v>0</v>
      </c>
      <c r="C117" s="40">
        <v>0</v>
      </c>
      <c r="D117" s="40">
        <v>0</v>
      </c>
      <c r="E117" s="40">
        <v>0</v>
      </c>
      <c r="F117" s="40">
        <v>0</v>
      </c>
      <c r="G117" s="40">
        <v>0</v>
      </c>
      <c r="H117" s="40">
        <v>0</v>
      </c>
      <c r="I117" s="40">
        <v>315</v>
      </c>
      <c r="J117" s="40">
        <v>368</v>
      </c>
      <c r="K117" s="40">
        <v>147</v>
      </c>
      <c r="L117" s="40">
        <v>148</v>
      </c>
      <c r="M117" s="40">
        <v>51</v>
      </c>
      <c r="N117" s="41">
        <v>1029</v>
      </c>
      <c r="O117" s="42" t="s">
        <v>349</v>
      </c>
    </row>
    <row r="118" spans="1:15" x14ac:dyDescent="0.25">
      <c r="A118" s="80" t="s">
        <v>341</v>
      </c>
      <c r="B118" s="37">
        <v>0</v>
      </c>
      <c r="C118" s="37">
        <v>75</v>
      </c>
      <c r="D118" s="37">
        <v>101</v>
      </c>
      <c r="E118" s="37">
        <v>45</v>
      </c>
      <c r="F118" s="37">
        <v>290</v>
      </c>
      <c r="G118" s="37">
        <v>542</v>
      </c>
      <c r="H118" s="37">
        <v>665</v>
      </c>
      <c r="I118" s="38">
        <v>1035</v>
      </c>
      <c r="J118" s="37">
        <v>767</v>
      </c>
      <c r="K118" s="37">
        <v>109</v>
      </c>
      <c r="L118" s="37">
        <v>0</v>
      </c>
      <c r="M118" s="37">
        <v>0</v>
      </c>
      <c r="N118" s="38">
        <v>3629</v>
      </c>
      <c r="O118" s="80" t="s">
        <v>350</v>
      </c>
    </row>
    <row r="119" spans="1:15" x14ac:dyDescent="0.25">
      <c r="A119" s="42" t="s">
        <v>342</v>
      </c>
      <c r="B119" s="40">
        <v>0</v>
      </c>
      <c r="C119" s="40">
        <v>75</v>
      </c>
      <c r="D119" s="40">
        <v>101</v>
      </c>
      <c r="E119" s="40">
        <v>45</v>
      </c>
      <c r="F119" s="40">
        <v>290</v>
      </c>
      <c r="G119" s="40">
        <v>542</v>
      </c>
      <c r="H119" s="40">
        <v>665</v>
      </c>
      <c r="I119" s="41">
        <v>1035</v>
      </c>
      <c r="J119" s="40">
        <v>767</v>
      </c>
      <c r="K119" s="40">
        <v>109</v>
      </c>
      <c r="L119" s="40">
        <v>0</v>
      </c>
      <c r="M119" s="40">
        <v>0</v>
      </c>
      <c r="N119" s="41">
        <v>3629</v>
      </c>
      <c r="O119" s="42" t="s">
        <v>351</v>
      </c>
    </row>
    <row r="120" spans="1:15" x14ac:dyDescent="0.25">
      <c r="A120" s="80" t="s">
        <v>169</v>
      </c>
      <c r="B120" s="37">
        <v>562</v>
      </c>
      <c r="C120" s="37">
        <v>868</v>
      </c>
      <c r="D120" s="38">
        <v>2487</v>
      </c>
      <c r="E120" s="38">
        <v>5791</v>
      </c>
      <c r="F120" s="38">
        <v>4212</v>
      </c>
      <c r="G120" s="38">
        <v>1241</v>
      </c>
      <c r="H120" s="38">
        <v>1109</v>
      </c>
      <c r="I120" s="37">
        <v>940</v>
      </c>
      <c r="J120" s="38">
        <v>1227</v>
      </c>
      <c r="K120" s="38">
        <v>1347</v>
      </c>
      <c r="L120" s="37">
        <v>975</v>
      </c>
      <c r="M120" s="37">
        <v>985</v>
      </c>
      <c r="N120" s="38">
        <v>21744</v>
      </c>
      <c r="O120" s="80" t="s">
        <v>207</v>
      </c>
    </row>
    <row r="121" spans="1:15" x14ac:dyDescent="0.25">
      <c r="A121" s="42" t="s">
        <v>275</v>
      </c>
      <c r="B121" s="40">
        <v>65</v>
      </c>
      <c r="C121" s="40">
        <v>82</v>
      </c>
      <c r="D121" s="40">
        <v>144</v>
      </c>
      <c r="E121" s="40">
        <v>99</v>
      </c>
      <c r="F121" s="40">
        <v>113</v>
      </c>
      <c r="G121" s="40">
        <v>160</v>
      </c>
      <c r="H121" s="40">
        <v>13</v>
      </c>
      <c r="I121" s="40">
        <v>73</v>
      </c>
      <c r="J121" s="40">
        <v>56</v>
      </c>
      <c r="K121" s="40">
        <v>57</v>
      </c>
      <c r="L121" s="40">
        <v>113</v>
      </c>
      <c r="M121" s="40">
        <v>33</v>
      </c>
      <c r="N121" s="41">
        <v>1008</v>
      </c>
      <c r="O121" s="42" t="s">
        <v>283</v>
      </c>
    </row>
    <row r="122" spans="1:15" x14ac:dyDescent="0.25">
      <c r="A122" s="42" t="s">
        <v>170</v>
      </c>
      <c r="B122" s="40">
        <v>497</v>
      </c>
      <c r="C122" s="40">
        <v>786</v>
      </c>
      <c r="D122" s="41">
        <v>2343</v>
      </c>
      <c r="E122" s="41">
        <v>5692</v>
      </c>
      <c r="F122" s="41">
        <v>4099</v>
      </c>
      <c r="G122" s="41">
        <v>1081</v>
      </c>
      <c r="H122" s="41">
        <v>1096</v>
      </c>
      <c r="I122" s="40">
        <v>867</v>
      </c>
      <c r="J122" s="41">
        <v>1171</v>
      </c>
      <c r="K122" s="41">
        <v>1290</v>
      </c>
      <c r="L122" s="40">
        <v>862</v>
      </c>
      <c r="M122" s="40">
        <v>952</v>
      </c>
      <c r="N122" s="41">
        <v>20736</v>
      </c>
      <c r="O122" s="42" t="s">
        <v>208</v>
      </c>
    </row>
    <row r="123" spans="1:15" x14ac:dyDescent="0.25">
      <c r="A123" s="80" t="s">
        <v>171</v>
      </c>
      <c r="B123" s="37">
        <v>478</v>
      </c>
      <c r="C123" s="37">
        <v>506</v>
      </c>
      <c r="D123" s="38">
        <v>1203</v>
      </c>
      <c r="E123" s="38">
        <v>2971</v>
      </c>
      <c r="F123" s="38">
        <v>3945</v>
      </c>
      <c r="G123" s="38">
        <v>2251</v>
      </c>
      <c r="H123" s="38">
        <v>2369</v>
      </c>
      <c r="I123" s="38">
        <v>4032</v>
      </c>
      <c r="J123" s="38">
        <v>2851</v>
      </c>
      <c r="K123" s="38">
        <v>1805</v>
      </c>
      <c r="L123" s="37">
        <v>534</v>
      </c>
      <c r="M123" s="37">
        <v>631</v>
      </c>
      <c r="N123" s="38">
        <v>23576</v>
      </c>
      <c r="O123" s="80" t="s">
        <v>209</v>
      </c>
    </row>
    <row r="124" spans="1:15" x14ac:dyDescent="0.25">
      <c r="A124" s="42" t="s">
        <v>368</v>
      </c>
      <c r="B124" s="40">
        <v>213</v>
      </c>
      <c r="C124" s="40">
        <v>260</v>
      </c>
      <c r="D124" s="40">
        <v>436</v>
      </c>
      <c r="E124" s="41">
        <v>1382</v>
      </c>
      <c r="F124" s="41">
        <v>2165</v>
      </c>
      <c r="G124" s="40">
        <v>847</v>
      </c>
      <c r="H124" s="40">
        <v>903</v>
      </c>
      <c r="I124" s="41">
        <v>1331</v>
      </c>
      <c r="J124" s="41">
        <v>1416</v>
      </c>
      <c r="K124" s="40">
        <v>897</v>
      </c>
      <c r="L124" s="40">
        <v>221</v>
      </c>
      <c r="M124" s="40">
        <v>185</v>
      </c>
      <c r="N124" s="41">
        <v>10256</v>
      </c>
      <c r="O124" s="42" t="s">
        <v>352</v>
      </c>
    </row>
    <row r="125" spans="1:15" x14ac:dyDescent="0.25">
      <c r="A125" s="42" t="s">
        <v>172</v>
      </c>
      <c r="B125" s="40">
        <v>80</v>
      </c>
      <c r="C125" s="40">
        <v>86</v>
      </c>
      <c r="D125" s="40">
        <v>188</v>
      </c>
      <c r="E125" s="40">
        <v>216</v>
      </c>
      <c r="F125" s="40">
        <v>155</v>
      </c>
      <c r="G125" s="40">
        <v>105</v>
      </c>
      <c r="H125" s="40">
        <v>214</v>
      </c>
      <c r="I125" s="40">
        <v>320</v>
      </c>
      <c r="J125" s="40">
        <v>191</v>
      </c>
      <c r="K125" s="40">
        <v>150</v>
      </c>
      <c r="L125" s="40">
        <v>80</v>
      </c>
      <c r="M125" s="40">
        <v>174</v>
      </c>
      <c r="N125" s="41">
        <v>1959</v>
      </c>
      <c r="O125" s="42" t="s">
        <v>210</v>
      </c>
    </row>
    <row r="126" spans="1:15" x14ac:dyDescent="0.25">
      <c r="A126" s="42" t="s">
        <v>173</v>
      </c>
      <c r="B126" s="40">
        <v>15</v>
      </c>
      <c r="C126" s="40">
        <v>10</v>
      </c>
      <c r="D126" s="40">
        <v>28</v>
      </c>
      <c r="E126" s="40">
        <v>81</v>
      </c>
      <c r="F126" s="40">
        <v>116</v>
      </c>
      <c r="G126" s="40">
        <v>143</v>
      </c>
      <c r="H126" s="40">
        <v>215</v>
      </c>
      <c r="I126" s="40">
        <v>318</v>
      </c>
      <c r="J126" s="40">
        <v>188</v>
      </c>
      <c r="K126" s="40">
        <v>74</v>
      </c>
      <c r="L126" s="40">
        <v>0</v>
      </c>
      <c r="M126" s="40">
        <v>101</v>
      </c>
      <c r="N126" s="41">
        <v>1289</v>
      </c>
      <c r="O126" s="42" t="s">
        <v>211</v>
      </c>
    </row>
    <row r="127" spans="1:15" x14ac:dyDescent="0.25">
      <c r="A127" s="42" t="s">
        <v>174</v>
      </c>
      <c r="B127" s="40">
        <v>170</v>
      </c>
      <c r="C127" s="40">
        <v>150</v>
      </c>
      <c r="D127" s="40">
        <v>551</v>
      </c>
      <c r="E127" s="41">
        <v>1292</v>
      </c>
      <c r="F127" s="41">
        <v>1509</v>
      </c>
      <c r="G127" s="41">
        <v>1156</v>
      </c>
      <c r="H127" s="41">
        <v>1037</v>
      </c>
      <c r="I127" s="41">
        <v>2063</v>
      </c>
      <c r="J127" s="41">
        <v>1056</v>
      </c>
      <c r="K127" s="40">
        <v>684</v>
      </c>
      <c r="L127" s="40">
        <v>233</v>
      </c>
      <c r="M127" s="40">
        <v>171</v>
      </c>
      <c r="N127" s="41">
        <v>10072</v>
      </c>
      <c r="O127" s="42" t="s">
        <v>212</v>
      </c>
    </row>
    <row r="128" spans="1:15" x14ac:dyDescent="0.25">
      <c r="A128" s="80" t="s">
        <v>175</v>
      </c>
      <c r="B128" s="37">
        <v>250</v>
      </c>
      <c r="C128" s="37">
        <v>270</v>
      </c>
      <c r="D128" s="38">
        <v>1000</v>
      </c>
      <c r="E128" s="38">
        <v>1600</v>
      </c>
      <c r="F128" s="38">
        <v>3000</v>
      </c>
      <c r="G128" s="38">
        <v>2000</v>
      </c>
      <c r="H128" s="38">
        <v>1050</v>
      </c>
      <c r="I128" s="38">
        <v>1550</v>
      </c>
      <c r="J128" s="38">
        <v>2200</v>
      </c>
      <c r="K128" s="38">
        <v>1500</v>
      </c>
      <c r="L128" s="37">
        <v>900</v>
      </c>
      <c r="M128" s="37">
        <v>400</v>
      </c>
      <c r="N128" s="38">
        <v>15720</v>
      </c>
      <c r="O128" s="80" t="s">
        <v>213</v>
      </c>
    </row>
    <row r="129" spans="1:15" x14ac:dyDescent="0.25">
      <c r="A129" s="42" t="s">
        <v>176</v>
      </c>
      <c r="B129" s="40">
        <v>250</v>
      </c>
      <c r="C129" s="40">
        <v>270</v>
      </c>
      <c r="D129" s="41">
        <v>1000</v>
      </c>
      <c r="E129" s="41">
        <v>1600</v>
      </c>
      <c r="F129" s="41">
        <v>3000</v>
      </c>
      <c r="G129" s="41">
        <v>2000</v>
      </c>
      <c r="H129" s="41">
        <v>1050</v>
      </c>
      <c r="I129" s="41">
        <v>1550</v>
      </c>
      <c r="J129" s="41">
        <v>2200</v>
      </c>
      <c r="K129" s="41">
        <v>1500</v>
      </c>
      <c r="L129" s="40">
        <v>900</v>
      </c>
      <c r="M129" s="40">
        <v>400</v>
      </c>
      <c r="N129" s="41">
        <v>15720</v>
      </c>
      <c r="O129" s="42" t="s">
        <v>214</v>
      </c>
    </row>
    <row r="130" spans="1:15" x14ac:dyDescent="0.25">
      <c r="A130" s="80" t="s">
        <v>177</v>
      </c>
      <c r="B130" s="37">
        <v>682</v>
      </c>
      <c r="C130" s="37">
        <v>412</v>
      </c>
      <c r="D130" s="38">
        <v>1076</v>
      </c>
      <c r="E130" s="38">
        <v>2754</v>
      </c>
      <c r="F130" s="38">
        <v>2311</v>
      </c>
      <c r="G130" s="38">
        <v>2826</v>
      </c>
      <c r="H130" s="38">
        <v>2775</v>
      </c>
      <c r="I130" s="38">
        <v>3547</v>
      </c>
      <c r="J130" s="38">
        <v>3179</v>
      </c>
      <c r="K130" s="38">
        <v>1599</v>
      </c>
      <c r="L130" s="37">
        <v>814</v>
      </c>
      <c r="M130" s="38">
        <v>1024</v>
      </c>
      <c r="N130" s="38">
        <v>22999</v>
      </c>
      <c r="O130" s="80" t="s">
        <v>215</v>
      </c>
    </row>
    <row r="131" spans="1:15" x14ac:dyDescent="0.25">
      <c r="A131" s="42" t="s">
        <v>178</v>
      </c>
      <c r="B131" s="40">
        <v>682</v>
      </c>
      <c r="C131" s="40">
        <v>412</v>
      </c>
      <c r="D131" s="41">
        <v>1076</v>
      </c>
      <c r="E131" s="41">
        <v>2754</v>
      </c>
      <c r="F131" s="41">
        <v>2311</v>
      </c>
      <c r="G131" s="41">
        <v>2826</v>
      </c>
      <c r="H131" s="41">
        <v>2775</v>
      </c>
      <c r="I131" s="41">
        <v>3547</v>
      </c>
      <c r="J131" s="41">
        <v>3179</v>
      </c>
      <c r="K131" s="41">
        <v>1599</v>
      </c>
      <c r="L131" s="40">
        <v>814</v>
      </c>
      <c r="M131" s="41">
        <v>1024</v>
      </c>
      <c r="N131" s="41">
        <v>22999</v>
      </c>
      <c r="O131" s="42" t="s">
        <v>216</v>
      </c>
    </row>
    <row r="132" spans="1:15" x14ac:dyDescent="0.25">
      <c r="A132" s="80" t="s">
        <v>179</v>
      </c>
      <c r="B132" s="37">
        <v>60</v>
      </c>
      <c r="C132" s="37">
        <v>70</v>
      </c>
      <c r="D132" s="37">
        <v>220</v>
      </c>
      <c r="E132" s="37">
        <v>350</v>
      </c>
      <c r="F132" s="37">
        <v>700</v>
      </c>
      <c r="G132" s="37">
        <v>700</v>
      </c>
      <c r="H132" s="38">
        <v>1200</v>
      </c>
      <c r="I132" s="38">
        <v>1700</v>
      </c>
      <c r="J132" s="38">
        <v>1500</v>
      </c>
      <c r="K132" s="37">
        <v>400</v>
      </c>
      <c r="L132" s="37">
        <v>190</v>
      </c>
      <c r="M132" s="37">
        <v>100</v>
      </c>
      <c r="N132" s="38">
        <v>7190</v>
      </c>
      <c r="O132" s="80" t="s">
        <v>217</v>
      </c>
    </row>
    <row r="133" spans="1:15" x14ac:dyDescent="0.25">
      <c r="A133" s="42" t="s">
        <v>180</v>
      </c>
      <c r="B133" s="40">
        <v>60</v>
      </c>
      <c r="C133" s="40">
        <v>70</v>
      </c>
      <c r="D133" s="40">
        <v>220</v>
      </c>
      <c r="E133" s="40">
        <v>350</v>
      </c>
      <c r="F133" s="40">
        <v>700</v>
      </c>
      <c r="G133" s="40">
        <v>700</v>
      </c>
      <c r="H133" s="41">
        <v>1200</v>
      </c>
      <c r="I133" s="41">
        <v>1700</v>
      </c>
      <c r="J133" s="41">
        <v>1500</v>
      </c>
      <c r="K133" s="40">
        <v>400</v>
      </c>
      <c r="L133" s="40">
        <v>190</v>
      </c>
      <c r="M133" s="40">
        <v>100</v>
      </c>
      <c r="N133" s="41">
        <v>7190</v>
      </c>
      <c r="O133" s="42" t="s">
        <v>218</v>
      </c>
    </row>
    <row r="134" spans="1:15" x14ac:dyDescent="0.25">
      <c r="A134" s="80" t="s">
        <v>181</v>
      </c>
      <c r="B134" s="37">
        <v>147</v>
      </c>
      <c r="C134" s="37">
        <v>103</v>
      </c>
      <c r="D134" s="37">
        <v>293</v>
      </c>
      <c r="E134" s="38">
        <v>1252</v>
      </c>
      <c r="F134" s="38">
        <v>2537</v>
      </c>
      <c r="G134" s="38">
        <v>2808</v>
      </c>
      <c r="H134" s="38">
        <v>4126</v>
      </c>
      <c r="I134" s="38">
        <v>4870</v>
      </c>
      <c r="J134" s="38">
        <v>4002</v>
      </c>
      <c r="K134" s="38">
        <v>3050</v>
      </c>
      <c r="L134" s="37">
        <v>333</v>
      </c>
      <c r="M134" s="37">
        <v>193</v>
      </c>
      <c r="N134" s="38">
        <v>23714</v>
      </c>
      <c r="O134" s="80" t="s">
        <v>219</v>
      </c>
    </row>
    <row r="135" spans="1:15" x14ac:dyDescent="0.25">
      <c r="A135" s="42" t="s">
        <v>182</v>
      </c>
      <c r="B135" s="40">
        <v>147</v>
      </c>
      <c r="C135" s="40">
        <v>103</v>
      </c>
      <c r="D135" s="40">
        <v>293</v>
      </c>
      <c r="E135" s="41">
        <v>1252</v>
      </c>
      <c r="F135" s="41">
        <v>2537</v>
      </c>
      <c r="G135" s="41">
        <v>2808</v>
      </c>
      <c r="H135" s="41">
        <v>4126</v>
      </c>
      <c r="I135" s="41">
        <v>4870</v>
      </c>
      <c r="J135" s="41">
        <v>4002</v>
      </c>
      <c r="K135" s="41">
        <v>3050</v>
      </c>
      <c r="L135" s="40">
        <v>333</v>
      </c>
      <c r="M135" s="40">
        <v>193</v>
      </c>
      <c r="N135" s="41">
        <v>23714</v>
      </c>
      <c r="O135" s="42" t="s">
        <v>220</v>
      </c>
    </row>
    <row r="136" spans="1:15" x14ac:dyDescent="0.25">
      <c r="A136" s="80" t="s">
        <v>183</v>
      </c>
      <c r="B136" s="37">
        <v>8</v>
      </c>
      <c r="C136" s="37">
        <v>20</v>
      </c>
      <c r="D136" s="37">
        <v>28</v>
      </c>
      <c r="E136" s="37">
        <v>481</v>
      </c>
      <c r="F136" s="38">
        <v>2085</v>
      </c>
      <c r="G136" s="38">
        <v>2972</v>
      </c>
      <c r="H136" s="38">
        <v>4073</v>
      </c>
      <c r="I136" s="38">
        <v>5225</v>
      </c>
      <c r="J136" s="38">
        <v>3959</v>
      </c>
      <c r="K136" s="38">
        <v>1460</v>
      </c>
      <c r="L136" s="37">
        <v>182</v>
      </c>
      <c r="M136" s="37">
        <v>47</v>
      </c>
      <c r="N136" s="38">
        <v>20540</v>
      </c>
      <c r="O136" s="80" t="s">
        <v>221</v>
      </c>
    </row>
    <row r="137" spans="1:15" x14ac:dyDescent="0.25">
      <c r="A137" s="42" t="s">
        <v>184</v>
      </c>
      <c r="B137" s="40">
        <v>8</v>
      </c>
      <c r="C137" s="40">
        <v>20</v>
      </c>
      <c r="D137" s="40">
        <v>28</v>
      </c>
      <c r="E137" s="40">
        <v>481</v>
      </c>
      <c r="F137" s="41">
        <v>2085</v>
      </c>
      <c r="G137" s="41">
        <v>2972</v>
      </c>
      <c r="H137" s="41">
        <v>4073</v>
      </c>
      <c r="I137" s="41">
        <v>5225</v>
      </c>
      <c r="J137" s="41">
        <v>3959</v>
      </c>
      <c r="K137" s="41">
        <v>1460</v>
      </c>
      <c r="L137" s="40">
        <v>182</v>
      </c>
      <c r="M137" s="40">
        <v>47</v>
      </c>
      <c r="N137" s="41">
        <v>20540</v>
      </c>
      <c r="O137" s="42" t="s">
        <v>222</v>
      </c>
    </row>
    <row r="138" spans="1:15" x14ac:dyDescent="0.25">
      <c r="A138" s="80" t="s">
        <v>223</v>
      </c>
      <c r="B138" s="37">
        <v>96</v>
      </c>
      <c r="C138" s="37">
        <v>206</v>
      </c>
      <c r="D138" s="37">
        <v>309</v>
      </c>
      <c r="E138" s="38">
        <v>1433</v>
      </c>
      <c r="F138" s="38">
        <v>2386</v>
      </c>
      <c r="G138" s="38">
        <v>1665</v>
      </c>
      <c r="H138" s="37">
        <v>782</v>
      </c>
      <c r="I138" s="38">
        <v>1104</v>
      </c>
      <c r="J138" s="37">
        <v>830</v>
      </c>
      <c r="K138" s="37">
        <v>554</v>
      </c>
      <c r="L138" s="37">
        <v>219</v>
      </c>
      <c r="M138" s="37">
        <v>111</v>
      </c>
      <c r="N138" s="38">
        <v>9695</v>
      </c>
      <c r="O138" s="80" t="s">
        <v>237</v>
      </c>
    </row>
    <row r="139" spans="1:15" x14ac:dyDescent="0.25">
      <c r="A139" s="42" t="s">
        <v>224</v>
      </c>
      <c r="B139" s="40">
        <v>96</v>
      </c>
      <c r="C139" s="40">
        <v>206</v>
      </c>
      <c r="D139" s="40">
        <v>309</v>
      </c>
      <c r="E139" s="41">
        <v>1433</v>
      </c>
      <c r="F139" s="41">
        <v>2386</v>
      </c>
      <c r="G139" s="41">
        <v>1665</v>
      </c>
      <c r="H139" s="40">
        <v>782</v>
      </c>
      <c r="I139" s="41">
        <v>1104</v>
      </c>
      <c r="J139" s="40">
        <v>830</v>
      </c>
      <c r="K139" s="40">
        <v>554</v>
      </c>
      <c r="L139" s="40">
        <v>219</v>
      </c>
      <c r="M139" s="40">
        <v>111</v>
      </c>
      <c r="N139" s="41">
        <v>9695</v>
      </c>
      <c r="O139" s="42" t="s">
        <v>238</v>
      </c>
    </row>
    <row r="140" spans="1:15" x14ac:dyDescent="0.25">
      <c r="A140" s="80" t="s">
        <v>225</v>
      </c>
      <c r="B140" s="37">
        <v>198</v>
      </c>
      <c r="C140" s="37">
        <v>486</v>
      </c>
      <c r="D140" s="37">
        <v>458</v>
      </c>
      <c r="E140" s="37">
        <v>584</v>
      </c>
      <c r="F140" s="37">
        <v>873</v>
      </c>
      <c r="G140" s="37">
        <v>424</v>
      </c>
      <c r="H140" s="37">
        <v>421</v>
      </c>
      <c r="I140" s="37">
        <v>287</v>
      </c>
      <c r="J140" s="37">
        <v>210</v>
      </c>
      <c r="K140" s="37">
        <v>436</v>
      </c>
      <c r="L140" s="37">
        <v>529</v>
      </c>
      <c r="M140" s="37">
        <v>215</v>
      </c>
      <c r="N140" s="38">
        <v>5121</v>
      </c>
      <c r="O140" s="80" t="s">
        <v>239</v>
      </c>
    </row>
    <row r="141" spans="1:15" x14ac:dyDescent="0.25">
      <c r="A141" s="42" t="s">
        <v>278</v>
      </c>
      <c r="B141" s="40">
        <v>0</v>
      </c>
      <c r="C141" s="40">
        <v>88</v>
      </c>
      <c r="D141" s="40">
        <v>9</v>
      </c>
      <c r="E141" s="40">
        <v>62</v>
      </c>
      <c r="F141" s="40">
        <v>85</v>
      </c>
      <c r="G141" s="40">
        <v>86</v>
      </c>
      <c r="H141" s="40">
        <v>93</v>
      </c>
      <c r="I141" s="40">
        <v>44</v>
      </c>
      <c r="J141" s="40">
        <v>14</v>
      </c>
      <c r="K141" s="40">
        <v>60</v>
      </c>
      <c r="L141" s="40">
        <v>56</v>
      </c>
      <c r="M141" s="40">
        <v>100</v>
      </c>
      <c r="N141" s="40">
        <v>697</v>
      </c>
      <c r="O141" s="42" t="s">
        <v>289</v>
      </c>
    </row>
    <row r="142" spans="1:15" x14ac:dyDescent="0.25">
      <c r="A142" s="42" t="s">
        <v>226</v>
      </c>
      <c r="B142" s="40">
        <v>198</v>
      </c>
      <c r="C142" s="40">
        <v>398</v>
      </c>
      <c r="D142" s="40">
        <v>449</v>
      </c>
      <c r="E142" s="40">
        <v>522</v>
      </c>
      <c r="F142" s="40">
        <v>788</v>
      </c>
      <c r="G142" s="40">
        <v>338</v>
      </c>
      <c r="H142" s="40">
        <v>328</v>
      </c>
      <c r="I142" s="40">
        <v>243</v>
      </c>
      <c r="J142" s="40">
        <v>196</v>
      </c>
      <c r="K142" s="40">
        <v>376</v>
      </c>
      <c r="L142" s="40">
        <v>473</v>
      </c>
      <c r="M142" s="40">
        <v>115</v>
      </c>
      <c r="N142" s="41">
        <v>4424</v>
      </c>
      <c r="O142" s="42" t="s">
        <v>240</v>
      </c>
    </row>
    <row r="143" spans="1:15" x14ac:dyDescent="0.25">
      <c r="A143" s="80" t="s">
        <v>279</v>
      </c>
      <c r="B143" s="37">
        <v>57</v>
      </c>
      <c r="C143" s="37">
        <v>44</v>
      </c>
      <c r="D143" s="37">
        <v>115</v>
      </c>
      <c r="E143" s="37">
        <v>262</v>
      </c>
      <c r="F143" s="37">
        <v>228</v>
      </c>
      <c r="G143" s="37">
        <v>167</v>
      </c>
      <c r="H143" s="37">
        <v>86</v>
      </c>
      <c r="I143" s="37">
        <v>96</v>
      </c>
      <c r="J143" s="37">
        <v>70</v>
      </c>
      <c r="K143" s="37">
        <v>80</v>
      </c>
      <c r="L143" s="37">
        <v>42</v>
      </c>
      <c r="M143" s="37">
        <v>176</v>
      </c>
      <c r="N143" s="38">
        <v>1423</v>
      </c>
      <c r="O143" s="80" t="s">
        <v>290</v>
      </c>
    </row>
    <row r="144" spans="1:15" x14ac:dyDescent="0.25">
      <c r="A144" s="42" t="s">
        <v>280</v>
      </c>
      <c r="B144" s="40">
        <v>57</v>
      </c>
      <c r="C144" s="40">
        <v>44</v>
      </c>
      <c r="D144" s="40">
        <v>115</v>
      </c>
      <c r="E144" s="40">
        <v>262</v>
      </c>
      <c r="F144" s="40">
        <v>228</v>
      </c>
      <c r="G144" s="40">
        <v>167</v>
      </c>
      <c r="H144" s="40">
        <v>86</v>
      </c>
      <c r="I144" s="40">
        <v>96</v>
      </c>
      <c r="J144" s="40">
        <v>70</v>
      </c>
      <c r="K144" s="40">
        <v>80</v>
      </c>
      <c r="L144" s="40">
        <v>42</v>
      </c>
      <c r="M144" s="40">
        <v>176</v>
      </c>
      <c r="N144" s="41">
        <v>1423</v>
      </c>
      <c r="O144" s="42" t="s">
        <v>291</v>
      </c>
    </row>
    <row r="145" spans="1:15" x14ac:dyDescent="0.25">
      <c r="A145" s="80" t="s">
        <v>227</v>
      </c>
      <c r="B145" s="38">
        <v>5874</v>
      </c>
      <c r="C145" s="38">
        <v>7429</v>
      </c>
      <c r="D145" s="38">
        <v>21327</v>
      </c>
      <c r="E145" s="38">
        <v>37287</v>
      </c>
      <c r="F145" s="38">
        <v>29851</v>
      </c>
      <c r="G145" s="38">
        <v>24751</v>
      </c>
      <c r="H145" s="38">
        <v>24471</v>
      </c>
      <c r="I145" s="38">
        <v>28278</v>
      </c>
      <c r="J145" s="38">
        <v>29461</v>
      </c>
      <c r="K145" s="38">
        <v>25503</v>
      </c>
      <c r="L145" s="38">
        <v>12704</v>
      </c>
      <c r="M145" s="38">
        <v>8612</v>
      </c>
      <c r="N145" s="38">
        <v>255548</v>
      </c>
      <c r="O145" s="80" t="s">
        <v>241</v>
      </c>
    </row>
    <row r="146" spans="1:15" x14ac:dyDescent="0.25">
      <c r="A146" s="42" t="s">
        <v>412</v>
      </c>
      <c r="B146" s="40">
        <v>24</v>
      </c>
      <c r="C146" s="40">
        <v>29</v>
      </c>
      <c r="D146" s="40">
        <v>77</v>
      </c>
      <c r="E146" s="40">
        <v>187</v>
      </c>
      <c r="F146" s="40">
        <v>151</v>
      </c>
      <c r="G146" s="40">
        <v>51</v>
      </c>
      <c r="H146" s="40">
        <v>71</v>
      </c>
      <c r="I146" s="40">
        <v>78</v>
      </c>
      <c r="J146" s="40">
        <v>111</v>
      </c>
      <c r="K146" s="40">
        <v>53</v>
      </c>
      <c r="L146" s="40">
        <v>104</v>
      </c>
      <c r="M146" s="40">
        <v>62</v>
      </c>
      <c r="N146" s="40">
        <v>998</v>
      </c>
      <c r="O146" s="42" t="s">
        <v>829</v>
      </c>
    </row>
    <row r="147" spans="1:15" x14ac:dyDescent="0.25">
      <c r="A147" s="80" t="s">
        <v>228</v>
      </c>
      <c r="B147" s="41">
        <v>5850</v>
      </c>
      <c r="C147" s="41">
        <v>7400</v>
      </c>
      <c r="D147" s="41">
        <v>21250</v>
      </c>
      <c r="E147" s="41">
        <v>37100</v>
      </c>
      <c r="F147" s="41">
        <v>29700</v>
      </c>
      <c r="G147" s="41">
        <v>24700</v>
      </c>
      <c r="H147" s="41">
        <v>24400</v>
      </c>
      <c r="I147" s="41">
        <v>28200</v>
      </c>
      <c r="J147" s="41">
        <v>29350</v>
      </c>
      <c r="K147" s="41">
        <v>25450</v>
      </c>
      <c r="L147" s="41">
        <v>12600</v>
      </c>
      <c r="M147" s="41">
        <v>8550</v>
      </c>
      <c r="N147" s="38">
        <v>254550</v>
      </c>
      <c r="O147" s="42" t="s">
        <v>242</v>
      </c>
    </row>
    <row r="148" spans="1:15" x14ac:dyDescent="0.25">
      <c r="A148" s="80" t="s">
        <v>229</v>
      </c>
      <c r="B148" s="37">
        <v>26</v>
      </c>
      <c r="C148" s="37">
        <v>20</v>
      </c>
      <c r="D148" s="37">
        <v>628</v>
      </c>
      <c r="E148" s="38">
        <v>1092</v>
      </c>
      <c r="F148" s="38">
        <v>3195</v>
      </c>
      <c r="G148" s="38">
        <v>2886</v>
      </c>
      <c r="H148" s="38">
        <v>4607</v>
      </c>
      <c r="I148" s="38">
        <v>6291</v>
      </c>
      <c r="J148" s="38">
        <v>3965</v>
      </c>
      <c r="K148" s="38">
        <v>1481</v>
      </c>
      <c r="L148" s="37">
        <v>445</v>
      </c>
      <c r="M148" s="37">
        <v>900</v>
      </c>
      <c r="N148" s="38">
        <v>25536</v>
      </c>
      <c r="O148" s="80" t="s">
        <v>243</v>
      </c>
    </row>
    <row r="149" spans="1:15" x14ac:dyDescent="0.25">
      <c r="A149" s="42" t="s">
        <v>230</v>
      </c>
      <c r="B149" s="40">
        <v>26</v>
      </c>
      <c r="C149" s="40">
        <v>20</v>
      </c>
      <c r="D149" s="40">
        <v>13</v>
      </c>
      <c r="E149" s="40">
        <v>127</v>
      </c>
      <c r="F149" s="40">
        <v>345</v>
      </c>
      <c r="G149" s="40">
        <v>386</v>
      </c>
      <c r="H149" s="40">
        <v>307</v>
      </c>
      <c r="I149" s="40">
        <v>441</v>
      </c>
      <c r="J149" s="40">
        <v>515</v>
      </c>
      <c r="K149" s="40">
        <v>431</v>
      </c>
      <c r="L149" s="40">
        <v>25</v>
      </c>
      <c r="M149" s="40">
        <v>90</v>
      </c>
      <c r="N149" s="41">
        <v>2726</v>
      </c>
      <c r="O149" s="42" t="s">
        <v>244</v>
      </c>
    </row>
    <row r="150" spans="1:15" x14ac:dyDescent="0.25">
      <c r="A150" s="42" t="s">
        <v>353</v>
      </c>
      <c r="B150" s="40">
        <v>0</v>
      </c>
      <c r="C150" s="40">
        <v>0</v>
      </c>
      <c r="D150" s="40">
        <v>615</v>
      </c>
      <c r="E150" s="40">
        <v>965</v>
      </c>
      <c r="F150" s="41">
        <v>2850</v>
      </c>
      <c r="G150" s="41">
        <v>2500</v>
      </c>
      <c r="H150" s="41">
        <v>4300</v>
      </c>
      <c r="I150" s="41">
        <v>5850</v>
      </c>
      <c r="J150" s="41">
        <v>3450</v>
      </c>
      <c r="K150" s="41">
        <v>1050</v>
      </c>
      <c r="L150" s="40">
        <v>420</v>
      </c>
      <c r="M150" s="40">
        <v>810</v>
      </c>
      <c r="N150" s="41">
        <v>22810</v>
      </c>
      <c r="O150" s="42" t="s">
        <v>369</v>
      </c>
    </row>
    <row r="151" spans="1:15" x14ac:dyDescent="0.25">
      <c r="A151" s="80" t="s">
        <v>231</v>
      </c>
      <c r="B151" s="37">
        <v>382</v>
      </c>
      <c r="C151" s="37">
        <v>393</v>
      </c>
      <c r="D151" s="37">
        <v>904</v>
      </c>
      <c r="E151" s="38">
        <v>4149</v>
      </c>
      <c r="F151" s="38">
        <v>4721</v>
      </c>
      <c r="G151" s="38">
        <v>4772</v>
      </c>
      <c r="H151" s="38">
        <v>6591</v>
      </c>
      <c r="I151" s="38">
        <v>7149</v>
      </c>
      <c r="J151" s="38">
        <v>5826</v>
      </c>
      <c r="K151" s="38">
        <v>3967</v>
      </c>
      <c r="L151" s="37">
        <v>694</v>
      </c>
      <c r="M151" s="37">
        <v>531</v>
      </c>
      <c r="N151" s="38">
        <v>40079</v>
      </c>
      <c r="O151" s="80" t="s">
        <v>245</v>
      </c>
    </row>
    <row r="152" spans="1:15" x14ac:dyDescent="0.25">
      <c r="A152" s="42" t="s">
        <v>307</v>
      </c>
      <c r="B152" s="40">
        <v>113</v>
      </c>
      <c r="C152" s="40">
        <v>91</v>
      </c>
      <c r="D152" s="40">
        <v>157</v>
      </c>
      <c r="E152" s="40">
        <v>521</v>
      </c>
      <c r="F152" s="40">
        <v>591</v>
      </c>
      <c r="G152" s="40">
        <v>552</v>
      </c>
      <c r="H152" s="40">
        <v>720</v>
      </c>
      <c r="I152" s="40">
        <v>757</v>
      </c>
      <c r="J152" s="40">
        <v>752</v>
      </c>
      <c r="K152" s="40">
        <v>670</v>
      </c>
      <c r="L152" s="40">
        <v>136</v>
      </c>
      <c r="M152" s="40">
        <v>108</v>
      </c>
      <c r="N152" s="41">
        <v>5168</v>
      </c>
      <c r="O152" s="42" t="s">
        <v>309</v>
      </c>
    </row>
    <row r="153" spans="1:15" x14ac:dyDescent="0.25">
      <c r="A153" s="42" t="s">
        <v>354</v>
      </c>
      <c r="B153" s="40">
        <v>269</v>
      </c>
      <c r="C153" s="40">
        <v>302</v>
      </c>
      <c r="D153" s="40">
        <v>747</v>
      </c>
      <c r="E153" s="41">
        <v>3628</v>
      </c>
      <c r="F153" s="41">
        <v>4130</v>
      </c>
      <c r="G153" s="41">
        <v>4220</v>
      </c>
      <c r="H153" s="41">
        <v>5871</v>
      </c>
      <c r="I153" s="41">
        <v>6392</v>
      </c>
      <c r="J153" s="41">
        <v>5074</v>
      </c>
      <c r="K153" s="41">
        <v>3297</v>
      </c>
      <c r="L153" s="40">
        <v>558</v>
      </c>
      <c r="M153" s="40">
        <v>423</v>
      </c>
      <c r="N153" s="41">
        <v>34911</v>
      </c>
      <c r="O153" s="42" t="s">
        <v>246</v>
      </c>
    </row>
    <row r="154" spans="1:15" x14ac:dyDescent="0.25">
      <c r="A154" s="80" t="s">
        <v>233</v>
      </c>
      <c r="B154" s="37">
        <v>120</v>
      </c>
      <c r="C154" s="37">
        <v>168</v>
      </c>
      <c r="D154" s="37">
        <v>305</v>
      </c>
      <c r="E154" s="37">
        <v>817</v>
      </c>
      <c r="F154" s="38">
        <v>1147</v>
      </c>
      <c r="G154" s="38">
        <v>1407</v>
      </c>
      <c r="H154" s="38">
        <v>2340</v>
      </c>
      <c r="I154" s="38">
        <v>3333</v>
      </c>
      <c r="J154" s="38">
        <v>1517</v>
      </c>
      <c r="K154" s="37">
        <v>507</v>
      </c>
      <c r="L154" s="37">
        <v>88</v>
      </c>
      <c r="M154" s="37">
        <v>150</v>
      </c>
      <c r="N154" s="38">
        <v>11899</v>
      </c>
      <c r="O154" s="80" t="s">
        <v>247</v>
      </c>
    </row>
    <row r="155" spans="1:15" x14ac:dyDescent="0.25">
      <c r="A155" s="42" t="s">
        <v>355</v>
      </c>
      <c r="B155" s="40">
        <v>20</v>
      </c>
      <c r="C155" s="40">
        <v>15</v>
      </c>
      <c r="D155" s="40">
        <v>65</v>
      </c>
      <c r="E155" s="40">
        <v>210</v>
      </c>
      <c r="F155" s="40">
        <v>250</v>
      </c>
      <c r="G155" s="40">
        <v>540</v>
      </c>
      <c r="H155" s="40">
        <v>700</v>
      </c>
      <c r="I155" s="41">
        <v>1260</v>
      </c>
      <c r="J155" s="40">
        <v>530</v>
      </c>
      <c r="K155" s="40">
        <v>180</v>
      </c>
      <c r="L155" s="40">
        <v>30</v>
      </c>
      <c r="M155" s="40">
        <v>30</v>
      </c>
      <c r="N155" s="41">
        <v>3830</v>
      </c>
      <c r="O155" s="42" t="s">
        <v>249</v>
      </c>
    </row>
    <row r="156" spans="1:15" x14ac:dyDescent="0.25">
      <c r="A156" s="42" t="s">
        <v>236</v>
      </c>
      <c r="B156" s="40">
        <v>39</v>
      </c>
      <c r="C156" s="40">
        <v>50</v>
      </c>
      <c r="D156" s="40">
        <v>76</v>
      </c>
      <c r="E156" s="40">
        <v>240</v>
      </c>
      <c r="F156" s="40">
        <v>273</v>
      </c>
      <c r="G156" s="40">
        <v>406</v>
      </c>
      <c r="H156" s="40">
        <v>620</v>
      </c>
      <c r="I156" s="40">
        <v>783</v>
      </c>
      <c r="J156" s="40">
        <v>404</v>
      </c>
      <c r="K156" s="40">
        <v>92</v>
      </c>
      <c r="L156" s="40">
        <v>23</v>
      </c>
      <c r="M156" s="40">
        <v>64</v>
      </c>
      <c r="N156" s="41">
        <v>3070</v>
      </c>
      <c r="O156" s="42" t="s">
        <v>250</v>
      </c>
    </row>
    <row r="157" spans="1:15" ht="26.4" x14ac:dyDescent="0.25">
      <c r="A157" s="42" t="s">
        <v>234</v>
      </c>
      <c r="B157" s="40">
        <v>0</v>
      </c>
      <c r="C157" s="40">
        <v>0</v>
      </c>
      <c r="D157" s="40">
        <v>0</v>
      </c>
      <c r="E157" s="40">
        <v>0</v>
      </c>
      <c r="F157" s="40">
        <v>0</v>
      </c>
      <c r="G157" s="40">
        <v>0</v>
      </c>
      <c r="H157" s="40">
        <v>0</v>
      </c>
      <c r="I157" s="40">
        <v>0</v>
      </c>
      <c r="J157" s="40">
        <v>0</v>
      </c>
      <c r="K157" s="40">
        <v>0</v>
      </c>
      <c r="L157" s="40">
        <v>0</v>
      </c>
      <c r="M157" s="40">
        <v>0</v>
      </c>
      <c r="N157" s="40">
        <v>0</v>
      </c>
      <c r="O157" s="42" t="s">
        <v>294</v>
      </c>
    </row>
    <row r="158" spans="1:15" x14ac:dyDescent="0.25">
      <c r="A158" s="42" t="s">
        <v>292</v>
      </c>
      <c r="B158" s="40">
        <v>61</v>
      </c>
      <c r="C158" s="40">
        <v>103</v>
      </c>
      <c r="D158" s="40">
        <v>164</v>
      </c>
      <c r="E158" s="40">
        <v>367</v>
      </c>
      <c r="F158" s="40">
        <v>624</v>
      </c>
      <c r="G158" s="40">
        <v>461</v>
      </c>
      <c r="H158" s="41">
        <v>1020</v>
      </c>
      <c r="I158" s="41">
        <v>1290</v>
      </c>
      <c r="J158" s="40">
        <v>583</v>
      </c>
      <c r="K158" s="40">
        <v>235</v>
      </c>
      <c r="L158" s="40">
        <v>35</v>
      </c>
      <c r="M158" s="40">
        <v>56</v>
      </c>
      <c r="N158" s="41">
        <v>4999</v>
      </c>
      <c r="O158" s="42" t="s">
        <v>293</v>
      </c>
    </row>
    <row r="159" spans="1:15" x14ac:dyDescent="0.25">
      <c r="A159" s="57"/>
      <c r="B159" s="58"/>
      <c r="C159" s="58"/>
      <c r="D159" s="58"/>
      <c r="E159" s="58"/>
      <c r="F159" s="58"/>
      <c r="G159" s="58"/>
      <c r="H159" s="60"/>
      <c r="I159" s="60"/>
      <c r="J159" s="58"/>
      <c r="K159" s="58"/>
      <c r="L159" s="58"/>
      <c r="M159" s="58"/>
      <c r="N159" s="60"/>
      <c r="O159" s="57"/>
    </row>
    <row r="161" spans="1:18" x14ac:dyDescent="0.25">
      <c r="A161" s="80" t="s">
        <v>356</v>
      </c>
      <c r="B161" s="35"/>
      <c r="C161" s="35"/>
      <c r="D161" s="35"/>
      <c r="E161" s="35"/>
      <c r="F161" s="35"/>
      <c r="G161" s="35"/>
      <c r="H161" s="35"/>
      <c r="I161" s="35"/>
      <c r="J161" s="35"/>
      <c r="K161" s="35"/>
      <c r="L161" s="35"/>
      <c r="M161" s="35"/>
      <c r="N161" s="35"/>
      <c r="O161" s="45" t="s">
        <v>360</v>
      </c>
    </row>
    <row r="162" spans="1:18" x14ac:dyDescent="0.25">
      <c r="A162" s="42" t="s">
        <v>371</v>
      </c>
      <c r="B162" s="165">
        <v>60243</v>
      </c>
      <c r="C162" s="165">
        <v>57180</v>
      </c>
      <c r="D162" s="165">
        <v>93216</v>
      </c>
      <c r="E162" s="165">
        <v>140534</v>
      </c>
      <c r="F162" s="165">
        <v>107246</v>
      </c>
      <c r="G162" s="165">
        <v>92228</v>
      </c>
      <c r="H162" s="165">
        <v>106749</v>
      </c>
      <c r="I162" s="165">
        <v>124982</v>
      </c>
      <c r="J162" s="165">
        <v>97370</v>
      </c>
      <c r="K162" s="165">
        <v>69881</v>
      </c>
      <c r="L162" s="41">
        <v>50408</v>
      </c>
      <c r="M162" s="41">
        <v>43873</v>
      </c>
      <c r="N162" s="38">
        <v>1043910</v>
      </c>
      <c r="O162" s="45" t="s">
        <v>377</v>
      </c>
    </row>
    <row r="163" spans="1:18" ht="26.4" x14ac:dyDescent="0.25">
      <c r="A163" s="42" t="s">
        <v>416</v>
      </c>
      <c r="B163" s="165">
        <v>3915</v>
      </c>
      <c r="C163" s="165">
        <v>2695</v>
      </c>
      <c r="D163" s="165">
        <v>9012</v>
      </c>
      <c r="E163" s="165">
        <v>23007</v>
      </c>
      <c r="F163" s="165">
        <v>49639</v>
      </c>
      <c r="G163" s="165">
        <v>38044</v>
      </c>
      <c r="H163" s="165">
        <v>41568</v>
      </c>
      <c r="I163" s="165">
        <v>52330</v>
      </c>
      <c r="J163" s="165">
        <v>47596</v>
      </c>
      <c r="K163" s="165">
        <v>35777</v>
      </c>
      <c r="L163" s="41">
        <v>8873</v>
      </c>
      <c r="M163" s="41">
        <v>4743</v>
      </c>
      <c r="N163" s="38">
        <v>317199</v>
      </c>
      <c r="O163" s="48" t="s">
        <v>836</v>
      </c>
    </row>
    <row r="164" spans="1:18" ht="26.4" x14ac:dyDescent="0.25">
      <c r="A164" s="80" t="s">
        <v>252</v>
      </c>
      <c r="B164" s="35"/>
      <c r="C164" s="35"/>
      <c r="D164" s="35"/>
      <c r="E164" s="35"/>
      <c r="F164" s="35"/>
      <c r="G164" s="35"/>
      <c r="H164" s="35"/>
      <c r="I164" s="35"/>
      <c r="J164" s="35"/>
      <c r="K164" s="35"/>
      <c r="L164" s="35"/>
      <c r="M164" s="35"/>
      <c r="N164" s="35"/>
      <c r="O164" s="475" t="s">
        <v>595</v>
      </c>
      <c r="P164" s="476"/>
      <c r="Q164" s="476"/>
      <c r="R164" s="476"/>
    </row>
    <row r="165" spans="1:18" ht="39.6" x14ac:dyDescent="0.25">
      <c r="A165" s="80" t="s">
        <v>469</v>
      </c>
      <c r="B165" s="35"/>
      <c r="C165" s="35"/>
      <c r="D165" s="35"/>
      <c r="E165" s="35"/>
      <c r="F165" s="35"/>
      <c r="G165" s="35"/>
      <c r="H165" s="35"/>
      <c r="I165" s="35"/>
      <c r="J165" s="35"/>
      <c r="K165" s="35"/>
      <c r="L165" s="35"/>
      <c r="M165" s="35"/>
      <c r="N165" s="35"/>
      <c r="O165" s="81"/>
    </row>
    <row r="166" spans="1:18" x14ac:dyDescent="0.25">
      <c r="A166" s="81"/>
      <c r="B166" s="44"/>
      <c r="C166" s="44"/>
      <c r="D166" s="44"/>
      <c r="E166" s="44"/>
      <c r="F166" s="44"/>
      <c r="G166" s="44"/>
      <c r="H166" s="44"/>
      <c r="I166" s="44"/>
      <c r="J166" s="44"/>
      <c r="K166" s="44"/>
      <c r="L166" s="44"/>
      <c r="M166" s="44"/>
      <c r="N166" s="44"/>
      <c r="O166" s="81"/>
    </row>
  </sheetData>
  <mergeCells count="3">
    <mergeCell ref="O164:R164"/>
    <mergeCell ref="B1:N1"/>
    <mergeCell ref="B2:N2"/>
  </mergeCells>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24</vt:i4>
      </vt:variant>
    </vt:vector>
  </HeadingPairs>
  <TitlesOfParts>
    <vt:vector size="24"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Aργυρώ Πατεράκη</dc:creator>
  <cp:lastModifiedBy>epapadop</cp:lastModifiedBy>
  <dcterms:created xsi:type="dcterms:W3CDTF">2014-04-23T10:25:32Z</dcterms:created>
  <dcterms:modified xsi:type="dcterms:W3CDTF">2021-10-11T12:33:57Z</dcterms:modified>
</cp:coreProperties>
</file>