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.spyroulis\Desktop\ΔΝΣΗ_ΠΡΩΤΟΓ_ΕΛΣΤΑΤ\1. ΕΓΕ\2 ΑΝΑΛΥΤΙΚΟΙ ΠΙΝΑΚΕΣ ΕΓΕ\9. 2019 ΑΝΑΛΥΤΙΚΟΙ ΠΙΝΑΚΕΣ\"/>
    </mc:Choice>
  </mc:AlternateContent>
  <xr:revisionPtr revIDLastSave="0" documentId="13_ncr:1_{4364F323-5A38-4EB0-BEC6-7C3C291A0279}" xr6:coauthVersionLast="47" xr6:coauthVersionMax="47" xr10:uidLastSave="{00000000-0000-0000-0000-000000000000}"/>
  <bookViews>
    <workbookView xWindow="-113" yWindow="-113" windowWidth="24267" windowHeight="13311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" l="1"/>
  <c r="L91" i="1"/>
  <c r="L77" i="1"/>
  <c r="L71" i="1"/>
  <c r="N62" i="1"/>
  <c r="M62" i="1"/>
  <c r="L62" i="1"/>
  <c r="C62" i="1"/>
  <c r="D62" i="1"/>
  <c r="E62" i="1"/>
  <c r="F62" i="1"/>
  <c r="G62" i="1"/>
  <c r="H62" i="1"/>
  <c r="I62" i="1"/>
  <c r="J62" i="1"/>
  <c r="K62" i="1"/>
  <c r="L56" i="1"/>
  <c r="L52" i="1"/>
  <c r="L46" i="1"/>
  <c r="L40" i="1"/>
  <c r="L34" i="1"/>
  <c r="L29" i="1"/>
  <c r="L24" i="1"/>
  <c r="L16" i="1"/>
  <c r="L9" i="1"/>
  <c r="C16" i="1"/>
  <c r="D16" i="1"/>
  <c r="E16" i="1"/>
  <c r="F16" i="1"/>
  <c r="G16" i="1"/>
  <c r="H16" i="1"/>
  <c r="I16" i="1"/>
  <c r="J16" i="1"/>
  <c r="K16" i="1"/>
  <c r="M16" i="1"/>
  <c r="N16" i="1"/>
  <c r="B11" i="1"/>
  <c r="L8" i="1" l="1"/>
  <c r="B63" i="1"/>
  <c r="B64" i="1"/>
  <c r="B65" i="1"/>
  <c r="B66" i="1"/>
  <c r="B67" i="1"/>
  <c r="C71" i="1" l="1"/>
  <c r="D71" i="1"/>
  <c r="E71" i="1"/>
  <c r="F71" i="1"/>
  <c r="G71" i="1"/>
  <c r="H71" i="1"/>
  <c r="I71" i="1"/>
  <c r="J71" i="1"/>
  <c r="K71" i="1"/>
  <c r="M71" i="1"/>
  <c r="N71" i="1"/>
  <c r="B95" i="1"/>
  <c r="B94" i="1"/>
  <c r="B93" i="1"/>
  <c r="B92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6" i="1"/>
  <c r="B75" i="1"/>
  <c r="B74" i="1"/>
  <c r="B73" i="1"/>
  <c r="B72" i="1"/>
  <c r="B70" i="1"/>
  <c r="B69" i="1"/>
  <c r="B68" i="1"/>
  <c r="B61" i="1"/>
  <c r="B60" i="1"/>
  <c r="B59" i="1"/>
  <c r="B58" i="1"/>
  <c r="B57" i="1"/>
  <c r="B55" i="1"/>
  <c r="B54" i="1"/>
  <c r="B53" i="1"/>
  <c r="B51" i="1"/>
  <c r="B50" i="1"/>
  <c r="B49" i="1"/>
  <c r="B48" i="1"/>
  <c r="B47" i="1"/>
  <c r="B45" i="1"/>
  <c r="B44" i="1"/>
  <c r="B43" i="1"/>
  <c r="B42" i="1"/>
  <c r="B41" i="1"/>
  <c r="B39" i="1"/>
  <c r="B38" i="1"/>
  <c r="B37" i="1"/>
  <c r="B36" i="1"/>
  <c r="B35" i="1"/>
  <c r="B33" i="1"/>
  <c r="B32" i="1"/>
  <c r="B31" i="1"/>
  <c r="B30" i="1"/>
  <c r="B28" i="1"/>
  <c r="B27" i="1"/>
  <c r="B26" i="1"/>
  <c r="B25" i="1"/>
  <c r="B23" i="1"/>
  <c r="B22" i="1"/>
  <c r="B21" i="1"/>
  <c r="B20" i="1"/>
  <c r="B19" i="1"/>
  <c r="B18" i="1"/>
  <c r="B17" i="1"/>
  <c r="B12" i="1"/>
  <c r="B13" i="1"/>
  <c r="B14" i="1"/>
  <c r="B15" i="1"/>
  <c r="B62" i="1" l="1"/>
  <c r="B77" i="1"/>
  <c r="B16" i="1"/>
  <c r="B9" i="1"/>
  <c r="C9" i="1"/>
  <c r="D9" i="1"/>
  <c r="E9" i="1"/>
  <c r="F9" i="1"/>
  <c r="G9" i="1"/>
  <c r="H9" i="1"/>
  <c r="I9" i="1"/>
  <c r="J9" i="1"/>
  <c r="K9" i="1"/>
  <c r="M9" i="1"/>
  <c r="N9" i="1"/>
  <c r="B24" i="1"/>
  <c r="C24" i="1"/>
  <c r="D24" i="1"/>
  <c r="E24" i="1"/>
  <c r="F24" i="1"/>
  <c r="G24" i="1"/>
  <c r="H24" i="1"/>
  <c r="I24" i="1"/>
  <c r="J24" i="1"/>
  <c r="K24" i="1"/>
  <c r="M24" i="1"/>
  <c r="N24" i="1"/>
  <c r="B29" i="1"/>
  <c r="C29" i="1"/>
  <c r="D29" i="1"/>
  <c r="E29" i="1"/>
  <c r="F29" i="1"/>
  <c r="G29" i="1"/>
  <c r="H29" i="1"/>
  <c r="I29" i="1"/>
  <c r="J29" i="1"/>
  <c r="K29" i="1"/>
  <c r="M29" i="1"/>
  <c r="N29" i="1"/>
  <c r="B34" i="1"/>
  <c r="C34" i="1"/>
  <c r="D34" i="1"/>
  <c r="E34" i="1"/>
  <c r="F34" i="1"/>
  <c r="G34" i="1"/>
  <c r="H34" i="1"/>
  <c r="I34" i="1"/>
  <c r="J34" i="1"/>
  <c r="K34" i="1"/>
  <c r="M34" i="1"/>
  <c r="N34" i="1"/>
  <c r="B40" i="1"/>
  <c r="C40" i="1"/>
  <c r="D40" i="1"/>
  <c r="E40" i="1"/>
  <c r="F40" i="1"/>
  <c r="G40" i="1"/>
  <c r="H40" i="1"/>
  <c r="I40" i="1"/>
  <c r="J40" i="1"/>
  <c r="K40" i="1"/>
  <c r="M40" i="1"/>
  <c r="N40" i="1"/>
  <c r="B46" i="1"/>
  <c r="C46" i="1"/>
  <c r="D46" i="1"/>
  <c r="E46" i="1"/>
  <c r="F46" i="1"/>
  <c r="G46" i="1"/>
  <c r="H46" i="1"/>
  <c r="I46" i="1"/>
  <c r="J46" i="1"/>
  <c r="K46" i="1"/>
  <c r="M46" i="1"/>
  <c r="N46" i="1"/>
  <c r="B52" i="1"/>
  <c r="C52" i="1"/>
  <c r="D52" i="1"/>
  <c r="E52" i="1"/>
  <c r="F52" i="1"/>
  <c r="G52" i="1"/>
  <c r="H52" i="1"/>
  <c r="I52" i="1"/>
  <c r="J52" i="1"/>
  <c r="K52" i="1"/>
  <c r="M52" i="1"/>
  <c r="N52" i="1"/>
  <c r="B56" i="1"/>
  <c r="C56" i="1"/>
  <c r="D56" i="1"/>
  <c r="E56" i="1"/>
  <c r="F56" i="1"/>
  <c r="G56" i="1"/>
  <c r="H56" i="1"/>
  <c r="I56" i="1"/>
  <c r="J56" i="1"/>
  <c r="K56" i="1"/>
  <c r="M56" i="1"/>
  <c r="N56" i="1"/>
  <c r="B71" i="1"/>
  <c r="C77" i="1"/>
  <c r="D77" i="1"/>
  <c r="E77" i="1"/>
  <c r="F77" i="1"/>
  <c r="G77" i="1"/>
  <c r="H77" i="1"/>
  <c r="I77" i="1"/>
  <c r="J77" i="1"/>
  <c r="K77" i="1"/>
  <c r="M77" i="1"/>
  <c r="N77" i="1"/>
  <c r="B91" i="1"/>
  <c r="C91" i="1"/>
  <c r="D91" i="1"/>
  <c r="E91" i="1"/>
  <c r="F91" i="1"/>
  <c r="G91" i="1"/>
  <c r="H91" i="1"/>
  <c r="I91" i="1"/>
  <c r="J91" i="1"/>
  <c r="K91" i="1"/>
  <c r="M91" i="1"/>
  <c r="N91" i="1"/>
  <c r="M8" i="1" l="1"/>
  <c r="N8" i="1"/>
  <c r="J8" i="1"/>
  <c r="H8" i="1"/>
  <c r="F8" i="1"/>
  <c r="D8" i="1"/>
  <c r="K8" i="1"/>
  <c r="I8" i="1"/>
  <c r="G8" i="1"/>
  <c r="E8" i="1"/>
  <c r="C8" i="1"/>
  <c r="B8" i="1"/>
</calcChain>
</file>

<file path=xl/sharedStrings.xml><?xml version="1.0" encoding="utf-8"?>
<sst xmlns="http://schemas.openxmlformats.org/spreadsheetml/2006/main" count="670" uniqueCount="194">
  <si>
    <t>Εκτάσεις σε στρέμματα, παραγωγή σε τόνους</t>
  </si>
  <si>
    <t>Περιφέρειες και Περιφερειακές Ενότητες</t>
  </si>
  <si>
    <t>Σύνολο Εκτάσεων 
Total Area</t>
  </si>
  <si>
    <t>Regions and Regional Unities (NUTS 2)</t>
  </si>
  <si>
    <t>Σύνολο Ελλάδας</t>
  </si>
  <si>
    <t>Greece Total</t>
  </si>
  <si>
    <t>Περιφέρεια Ανατολικής Μακεδονίας και Θράκης</t>
  </si>
  <si>
    <t>Region of Eastern Macedonia and Thrace</t>
  </si>
  <si>
    <t xml:space="preserve">  Rodopi</t>
  </si>
  <si>
    <t xml:space="preserve">  Drama</t>
  </si>
  <si>
    <t xml:space="preserve">  Evros</t>
  </si>
  <si>
    <t xml:space="preserve">  Thasos</t>
  </si>
  <si>
    <t xml:space="preserve">  Kavala</t>
  </si>
  <si>
    <t xml:space="preserve">  Xanthi</t>
  </si>
  <si>
    <t>Περιφέρεια Κεντρικής Μακεδονίας</t>
  </si>
  <si>
    <t>Region of Central Macedonia</t>
  </si>
  <si>
    <t xml:space="preserve">  Thessaloniki</t>
  </si>
  <si>
    <t xml:space="preserve">  Imathia</t>
  </si>
  <si>
    <t xml:space="preserve">  Kilkis</t>
  </si>
  <si>
    <t xml:space="preserve">  Pella</t>
  </si>
  <si>
    <t xml:space="preserve">  Pieria</t>
  </si>
  <si>
    <t xml:space="preserve">  Serres</t>
  </si>
  <si>
    <t xml:space="preserve">  Chalkidiki</t>
  </si>
  <si>
    <t>Περιφέρεια Δυτικής Μακεδονίας</t>
  </si>
  <si>
    <t xml:space="preserve">  Kozani</t>
  </si>
  <si>
    <t xml:space="preserve">  Grevena</t>
  </si>
  <si>
    <t xml:space="preserve">  Kastoria</t>
  </si>
  <si>
    <t xml:space="preserve">  Florina</t>
  </si>
  <si>
    <t>Περιφέρεια Ηπείρου</t>
  </si>
  <si>
    <t>Region of Epirus</t>
  </si>
  <si>
    <t xml:space="preserve">  Ionnina</t>
  </si>
  <si>
    <t xml:space="preserve">  Arta</t>
  </si>
  <si>
    <t xml:space="preserve">  Thesprotia</t>
  </si>
  <si>
    <t xml:space="preserve">  Preveza</t>
  </si>
  <si>
    <t>Περιφέρεια Θεσσαλίας</t>
  </si>
  <si>
    <t>Region of Thessally</t>
  </si>
  <si>
    <t xml:space="preserve">  Larissa</t>
  </si>
  <si>
    <t xml:space="preserve">  Karditsa</t>
  </si>
  <si>
    <t xml:space="preserve">  Magnesia</t>
  </si>
  <si>
    <t xml:space="preserve">  Sporades Islands</t>
  </si>
  <si>
    <t xml:space="preserve">  Trikala</t>
  </si>
  <si>
    <t>Περιφέρεια Στερεάς Ελλάδας</t>
  </si>
  <si>
    <t>Region of Central Greece</t>
  </si>
  <si>
    <t xml:space="preserve">  Pthiotida</t>
  </si>
  <si>
    <t xml:space="preserve">  Viotia</t>
  </si>
  <si>
    <t xml:space="preserve">  Evia</t>
  </si>
  <si>
    <t xml:space="preserve">  Evritania</t>
  </si>
  <si>
    <t xml:space="preserve">  Fokida</t>
  </si>
  <si>
    <t>Περιφέρεια Ιονίων Νήσων</t>
  </si>
  <si>
    <t>Region of Ionian Islands</t>
  </si>
  <si>
    <t xml:space="preserve">  Corfu</t>
  </si>
  <si>
    <t xml:space="preserve">  Zakynthos</t>
  </si>
  <si>
    <t xml:space="preserve">  Ithaka</t>
  </si>
  <si>
    <t xml:space="preserve">  Kefallonia</t>
  </si>
  <si>
    <t xml:space="preserve">  Lefkada</t>
  </si>
  <si>
    <t>Περιφέρεια Δυτικής Ελλάδας</t>
  </si>
  <si>
    <t>Region of Western Greece</t>
  </si>
  <si>
    <t xml:space="preserve">  Achaia</t>
  </si>
  <si>
    <t xml:space="preserve">  Etolia and Akarnania</t>
  </si>
  <si>
    <t xml:space="preserve">  Ilia</t>
  </si>
  <si>
    <t>Περιφέρεια Πελοποννήσου</t>
  </si>
  <si>
    <t>Region of Peloponnese</t>
  </si>
  <si>
    <t xml:space="preserve">  Arkadia</t>
  </si>
  <si>
    <t xml:space="preserve">  Argolida</t>
  </si>
  <si>
    <t xml:space="preserve">  Korinthia</t>
  </si>
  <si>
    <t xml:space="preserve">  Lakonia</t>
  </si>
  <si>
    <t xml:space="preserve">  Mesinia</t>
  </si>
  <si>
    <t>Περιφέρεια Αττικής</t>
  </si>
  <si>
    <t>Region of Attica</t>
  </si>
  <si>
    <t xml:space="preserve">  Athens East Section</t>
  </si>
  <si>
    <t xml:space="preserve">  West Attica</t>
  </si>
  <si>
    <t xml:space="preserve">  Pireaus</t>
  </si>
  <si>
    <t xml:space="preserve">  Attica Islands</t>
  </si>
  <si>
    <t>Περιφέρεια Βορείου Αιγαίου</t>
  </si>
  <si>
    <t>Region of Northern Aegean</t>
  </si>
  <si>
    <t xml:space="preserve">  Lesbos</t>
  </si>
  <si>
    <t xml:space="preserve">  Ikaria</t>
  </si>
  <si>
    <t xml:space="preserve">  Limnos</t>
  </si>
  <si>
    <t xml:space="preserve">  Samos</t>
  </si>
  <si>
    <t xml:space="preserve">  Chios</t>
  </si>
  <si>
    <t>Περιφέρεια Νοτίου Αιγαίου</t>
  </si>
  <si>
    <t>Region of Southern Aegean</t>
  </si>
  <si>
    <t xml:space="preserve">  Syros</t>
  </si>
  <si>
    <t xml:space="preserve">  Andros</t>
  </si>
  <si>
    <t xml:space="preserve">  Thira</t>
  </si>
  <si>
    <t xml:space="preserve">  Kalimnos</t>
  </si>
  <si>
    <t xml:space="preserve">  Kos</t>
  </si>
  <si>
    <t xml:space="preserve">  Milos</t>
  </si>
  <si>
    <t xml:space="preserve">  Mykonos</t>
  </si>
  <si>
    <t xml:space="preserve">  Naxos</t>
  </si>
  <si>
    <t xml:space="preserve">  Paros</t>
  </si>
  <si>
    <t xml:space="preserve">  Rhodes</t>
  </si>
  <si>
    <t xml:space="preserve">  Tinos</t>
  </si>
  <si>
    <t>Περιφέρεια Κρήτης</t>
  </si>
  <si>
    <t>Region of Crete</t>
  </si>
  <si>
    <t xml:space="preserve">  Heraklion</t>
  </si>
  <si>
    <t xml:space="preserve">  Lasithi</t>
  </si>
  <si>
    <t xml:space="preserve">  Rethymno</t>
  </si>
  <si>
    <t xml:space="preserve">  Chania</t>
  </si>
  <si>
    <t>1=εκτάσεις,  2=παραγωγή</t>
  </si>
  <si>
    <t>1=areas  2=production</t>
  </si>
  <si>
    <t>(1) Peas, Broad beans, lentil and other fodder plants for seed</t>
  </si>
  <si>
    <t>―</t>
  </si>
  <si>
    <t>Region of Western Macedonia</t>
  </si>
  <si>
    <t>Βίκος
Veltch</t>
  </si>
  <si>
    <t>Ρόβι
Bitter Veltch</t>
  </si>
  <si>
    <t>Λούπινα
Lupine</t>
  </si>
  <si>
    <t>Λαθούρια 
Veltching (Lathyrus)</t>
  </si>
  <si>
    <t>Σπόρος τριφυλλιών
Clover seeds</t>
  </si>
  <si>
    <t>(1) Μπιζέλια, κουκιά, φακή και λοιπά κτηνοτροφικά φυτά για καρπό</t>
  </si>
  <si>
    <t>Ροδόπης</t>
  </si>
  <si>
    <t>Δράμας</t>
  </si>
  <si>
    <t>Έβρου</t>
  </si>
  <si>
    <t>Θάσου</t>
  </si>
  <si>
    <t>Καβάλας</t>
  </si>
  <si>
    <t>Ξάνθης</t>
  </si>
  <si>
    <t>Θεσσαλονίκης</t>
  </si>
  <si>
    <t>Ημαθίας</t>
  </si>
  <si>
    <t>Κιλκίς</t>
  </si>
  <si>
    <t>Πέλλας</t>
  </si>
  <si>
    <t>Πιερίας</t>
  </si>
  <si>
    <t>Σερρών</t>
  </si>
  <si>
    <t>Χαλκιδικής</t>
  </si>
  <si>
    <t>Κοζάνης</t>
  </si>
  <si>
    <t>Γρεβενών</t>
  </si>
  <si>
    <t>Καστοριάς</t>
  </si>
  <si>
    <t>Φλώρινας</t>
  </si>
  <si>
    <t>Ιωαννίνων</t>
  </si>
  <si>
    <t>Άρτας</t>
  </si>
  <si>
    <t>Θεσπρωτίας</t>
  </si>
  <si>
    <t>Πρέβεζας</t>
  </si>
  <si>
    <t>Λάρισας</t>
  </si>
  <si>
    <t>Καρδίτσας</t>
  </si>
  <si>
    <t>Μαγνησίας</t>
  </si>
  <si>
    <t>Σποράδων</t>
  </si>
  <si>
    <t>Τρικάλων</t>
  </si>
  <si>
    <t>Φθιώτιδας</t>
  </si>
  <si>
    <t>Βοιωτίας</t>
  </si>
  <si>
    <t>Εύβοιας</t>
  </si>
  <si>
    <t>Ευρυτανίας</t>
  </si>
  <si>
    <t>Φωκίδας</t>
  </si>
  <si>
    <t>Κέρκυρας</t>
  </si>
  <si>
    <t>Ζακύνθου</t>
  </si>
  <si>
    <t>Ιθάκης</t>
  </si>
  <si>
    <t>Κεφαλληνίας</t>
  </si>
  <si>
    <t>Λευκάδας</t>
  </si>
  <si>
    <t>Αχαΐας</t>
  </si>
  <si>
    <t>Αιτωλ/νανίας</t>
  </si>
  <si>
    <t>Ηλείας</t>
  </si>
  <si>
    <t>Αρκαδίας</t>
  </si>
  <si>
    <t>Αργολίδας</t>
  </si>
  <si>
    <t>Κορινθίας</t>
  </si>
  <si>
    <t>Λακωνίας</t>
  </si>
  <si>
    <t>Μεσσηνίας</t>
  </si>
  <si>
    <t>Κεντρικού Τομέα Αθηνών</t>
  </si>
  <si>
    <t>Βορείου Τομέα Αθηνών</t>
  </si>
  <si>
    <t>Δυτικού Τομέα Αθηνών</t>
  </si>
  <si>
    <t>Νοτίου Τομέα Αθηνών</t>
  </si>
  <si>
    <t>Ανατολικής Αττικής</t>
  </si>
  <si>
    <t>Δυτικής Αττικής</t>
  </si>
  <si>
    <t>Πειραιώς</t>
  </si>
  <si>
    <t>Νήσων</t>
  </si>
  <si>
    <t>Λέσβου</t>
  </si>
  <si>
    <t>Ικαρίας</t>
  </si>
  <si>
    <t>Λήμνου</t>
  </si>
  <si>
    <t>Σάμου</t>
  </si>
  <si>
    <t>Χίου</t>
  </si>
  <si>
    <t>Σύρου</t>
  </si>
  <si>
    <t>Άνδρου</t>
  </si>
  <si>
    <t>Θήρας</t>
  </si>
  <si>
    <t>Καλύμνου</t>
  </si>
  <si>
    <t>Κω</t>
  </si>
  <si>
    <t>Μήλου</t>
  </si>
  <si>
    <t>Μυκόνου</t>
  </si>
  <si>
    <t>Νάξου</t>
  </si>
  <si>
    <t>Πάρου</t>
  </si>
  <si>
    <t>Ρόδου</t>
  </si>
  <si>
    <t>Τήνου</t>
  </si>
  <si>
    <t>Ηρακλείου</t>
  </si>
  <si>
    <t>Λασιθίου</t>
  </si>
  <si>
    <t>Ρεθύμνης</t>
  </si>
  <si>
    <t>Χανίων</t>
  </si>
  <si>
    <t xml:space="preserve">  Athens South Section</t>
  </si>
  <si>
    <t xml:space="preserve">  Athens West Section</t>
  </si>
  <si>
    <t xml:space="preserve">  Athens North Section</t>
  </si>
  <si>
    <t xml:space="preserve">  Athens Central Section</t>
  </si>
  <si>
    <r>
      <t>Λοιπά</t>
    </r>
    <r>
      <rPr>
        <vertAlign val="superscript"/>
        <sz val="11"/>
        <rFont val="Calibri"/>
        <family val="2"/>
        <charset val="161"/>
        <scheme val="minor"/>
      </rPr>
      <t xml:space="preserve">(1)
</t>
    </r>
    <r>
      <rPr>
        <sz val="11"/>
        <rFont val="Calibri"/>
        <family val="2"/>
        <charset val="161"/>
        <scheme val="minor"/>
      </rPr>
      <t>Other</t>
    </r>
    <r>
      <rPr>
        <vertAlign val="superscript"/>
        <sz val="11"/>
        <rFont val="Calibri"/>
        <family val="2"/>
        <charset val="161"/>
        <scheme val="minor"/>
      </rPr>
      <t>(1)</t>
    </r>
  </si>
  <si>
    <t>Areas in stremmas (1 stremma = 0.1 ha), production in tons</t>
  </si>
  <si>
    <t xml:space="preserve">   Καρπάθου - Ηρωικής Νήσου Κάσου</t>
  </si>
  <si>
    <t xml:space="preserve">  Karpathos - Heroic Island of Kasos</t>
  </si>
  <si>
    <t>Κέας - Κύθνου</t>
  </si>
  <si>
    <t xml:space="preserve">  Kea - Kythnos</t>
  </si>
  <si>
    <t>Πίνακας 2γ. Κτηνοτροφικά όσπρια. Εκτάσεις και παραγωγή, κατά Περιφέρεια και Περιφερειακή Ενότητα, 2019</t>
  </si>
  <si>
    <t>Table 2c. Fodder pulses. Areas and production, by Region and Regional Unities,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</si>
</sst>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charset val="161"/>
    </font>
    <font>
      <sz val="11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1"/>
      <color indexed="8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vertAlign val="superscript"/>
      <sz val="11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sz val="11"/>
      <color theme="1"/>
      <name val="Calibri"/>
      <family val="2"/>
      <charset val="161"/>
    </font>
    <font>
      <b/>
      <sz val="14"/>
      <name val="Calibri"/>
      <family val="2"/>
      <charset val="161"/>
      <scheme val="minor"/>
    </font>
    <font>
      <i/>
      <sz val="1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2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Protection="1"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alignment horizontal="centerContinuous"/>
      <protection locked="0"/>
    </xf>
    <xf numFmtId="0" fontId="3" fillId="0" borderId="0" xfId="0" applyFont="1" applyBorder="1" applyProtection="1">
      <protection locked="0"/>
    </xf>
    <xf numFmtId="0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49" fontId="6" fillId="0" borderId="17" xfId="0" applyNumberFormat="1" applyFont="1" applyBorder="1" applyAlignment="1" applyProtection="1">
      <alignment horizontal="left" vertical="center"/>
      <protection locked="0"/>
    </xf>
    <xf numFmtId="3" fontId="6" fillId="0" borderId="7" xfId="0" applyNumberFormat="1" applyFont="1" applyBorder="1" applyAlignment="1" applyProtection="1">
      <alignment horizontal="right" vertical="center"/>
    </xf>
    <xf numFmtId="3" fontId="6" fillId="0" borderId="4" xfId="0" applyNumberFormat="1" applyFont="1" applyBorder="1" applyAlignment="1" applyProtection="1">
      <alignment horizontal="right" vertical="center"/>
    </xf>
    <xf numFmtId="3" fontId="6" fillId="0" borderId="4" xfId="0" applyNumberFormat="1" applyFont="1" applyFill="1" applyBorder="1" applyAlignment="1" applyProtection="1">
      <alignment horizontal="right" vertical="center"/>
    </xf>
    <xf numFmtId="3" fontId="6" fillId="0" borderId="8" xfId="0" applyNumberFormat="1" applyFont="1" applyFill="1" applyBorder="1" applyAlignment="1" applyProtection="1">
      <alignment horizontal="right" vertical="center"/>
    </xf>
    <xf numFmtId="0" fontId="2" fillId="0" borderId="3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Alignment="1" applyProtection="1">
      <protection locked="0"/>
    </xf>
    <xf numFmtId="49" fontId="6" fillId="0" borderId="18" xfId="0" applyNumberFormat="1" applyFont="1" applyBorder="1" applyAlignment="1" applyProtection="1">
      <alignment horizontal="left" vertical="center" wrapText="1"/>
      <protection locked="0"/>
    </xf>
    <xf numFmtId="3" fontId="6" fillId="0" borderId="9" xfId="0" applyNumberFormat="1" applyFont="1" applyBorder="1" applyAlignment="1" applyProtection="1">
      <alignment horizontal="right" vertical="center"/>
    </xf>
    <xf numFmtId="3" fontId="6" fillId="0" borderId="5" xfId="0" applyNumberFormat="1" applyFont="1" applyBorder="1" applyAlignment="1" applyProtection="1">
      <alignment horizontal="right" vertical="center"/>
    </xf>
    <xf numFmtId="3" fontId="6" fillId="0" borderId="5" xfId="0" applyNumberFormat="1" applyFont="1" applyFill="1" applyBorder="1" applyAlignment="1" applyProtection="1">
      <alignment horizontal="right" vertical="center"/>
    </xf>
    <xf numFmtId="3" fontId="6" fillId="0" borderId="10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8" xfId="0" applyNumberFormat="1" applyFont="1" applyBorder="1" applyAlignment="1" applyProtection="1">
      <alignment horizontal="left" wrapText="1" indent="1"/>
      <protection locked="0"/>
    </xf>
    <xf numFmtId="3" fontId="3" fillId="0" borderId="9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left" indent="1"/>
      <protection locked="0"/>
    </xf>
    <xf numFmtId="0" fontId="3" fillId="0" borderId="0" xfId="0" applyFont="1" applyBorder="1" applyAlignment="1" applyProtection="1">
      <protection locked="0"/>
    </xf>
    <xf numFmtId="3" fontId="4" fillId="0" borderId="0" xfId="0" applyNumberFormat="1" applyFont="1" applyFill="1" applyBorder="1" applyAlignment="1" applyProtection="1"/>
    <xf numFmtId="3" fontId="3" fillId="0" borderId="0" xfId="0" applyNumberFormat="1" applyFont="1" applyBorder="1" applyAlignment="1" applyProtection="1">
      <protection locked="0"/>
    </xf>
    <xf numFmtId="3" fontId="6" fillId="0" borderId="9" xfId="0" applyNumberFormat="1" applyFont="1" applyBorder="1" applyAlignment="1" applyProtection="1">
      <alignment horizontal="right" vertical="center"/>
      <protection locked="0"/>
    </xf>
    <xf numFmtId="3" fontId="6" fillId="0" borderId="5" xfId="0" applyNumberFormat="1" applyFont="1" applyBorder="1" applyAlignment="1" applyProtection="1">
      <alignment horizontal="right" vertical="center"/>
      <protection locked="0"/>
    </xf>
    <xf numFmtId="3" fontId="6" fillId="0" borderId="5" xfId="0" applyNumberFormat="1" applyFont="1" applyFill="1" applyBorder="1" applyAlignment="1" applyProtection="1">
      <alignment horizontal="right" vertical="center"/>
      <protection locked="0"/>
    </xf>
    <xf numFmtId="3" fontId="6" fillId="0" borderId="1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3" fontId="6" fillId="0" borderId="0" xfId="0" applyNumberFormat="1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wrapText="1" indent="1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49" fontId="1" fillId="0" borderId="18" xfId="0" applyNumberFormat="1" applyFont="1" applyBorder="1" applyAlignment="1" applyProtection="1">
      <alignment horizontal="left" indent="1"/>
      <protection locked="0"/>
    </xf>
    <xf numFmtId="49" fontId="1" fillId="0" borderId="18" xfId="0" applyNumberFormat="1" applyFont="1" applyBorder="1" applyAlignment="1" applyProtection="1">
      <alignment horizontal="left" wrapText="1" indent="1"/>
      <protection locked="0"/>
    </xf>
    <xf numFmtId="49" fontId="3" fillId="0" borderId="18" xfId="0" applyNumberFormat="1" applyFont="1" applyBorder="1" applyAlignment="1" applyProtection="1">
      <alignment horizontal="left" indent="1"/>
      <protection locked="0"/>
    </xf>
    <xf numFmtId="3" fontId="7" fillId="0" borderId="5" xfId="0" applyNumberFormat="1" applyFont="1" applyBorder="1" applyAlignment="1">
      <alignment horizontal="right" vertical="top"/>
    </xf>
    <xf numFmtId="3" fontId="7" fillId="0" borderId="0" xfId="0" applyNumberFormat="1" applyFont="1" applyBorder="1" applyAlignment="1">
      <alignment horizontal="right" vertical="top"/>
    </xf>
    <xf numFmtId="49" fontId="3" fillId="0" borderId="19" xfId="0" applyNumberFormat="1" applyFont="1" applyBorder="1" applyAlignment="1" applyProtection="1">
      <alignment horizontal="left" wrapText="1" indent="1"/>
      <protection locked="0"/>
    </xf>
    <xf numFmtId="3" fontId="3" fillId="0" borderId="20" xfId="0" applyNumberFormat="1" applyFont="1" applyBorder="1" applyAlignment="1" applyProtection="1">
      <alignment horizontal="right" vertical="center"/>
      <protection locked="0"/>
    </xf>
    <xf numFmtId="3" fontId="7" fillId="0" borderId="11" xfId="0" applyNumberFormat="1" applyFont="1" applyBorder="1" applyAlignment="1">
      <alignment horizontal="right" vertical="top"/>
    </xf>
    <xf numFmtId="3" fontId="7" fillId="0" borderId="1" xfId="0" applyNumberFormat="1" applyFont="1" applyBorder="1" applyAlignment="1">
      <alignment horizontal="right" vertical="top"/>
    </xf>
    <xf numFmtId="0" fontId="3" fillId="0" borderId="1" xfId="0" applyFont="1" applyBorder="1" applyAlignment="1" applyProtection="1">
      <alignment horizontal="left" indent="1"/>
      <protection locked="0"/>
    </xf>
    <xf numFmtId="49" fontId="3" fillId="0" borderId="0" xfId="0" applyNumberFormat="1" applyFont="1" applyAlignment="1" applyProtection="1">
      <alignment wrapText="1"/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49" fontId="3" fillId="0" borderId="0" xfId="0" applyNumberFormat="1" applyFont="1" applyProtection="1">
      <protection locked="0"/>
    </xf>
    <xf numFmtId="0" fontId="9" fillId="0" borderId="1" xfId="0" applyNumberFormat="1" applyFont="1" applyFill="1" applyBorder="1" applyAlignment="1" applyProtection="1">
      <alignment horizontal="left"/>
      <protection locked="0"/>
    </xf>
    <xf numFmtId="3" fontId="7" fillId="0" borderId="10" xfId="0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0" fontId="7" fillId="0" borderId="1" xfId="0" applyFont="1" applyBorder="1" applyAlignment="1">
      <alignment horizontal="right" vertical="top"/>
    </xf>
    <xf numFmtId="3" fontId="7" fillId="0" borderId="23" xfId="0" applyNumberFormat="1" applyFont="1" applyBorder="1" applyAlignment="1">
      <alignment horizontal="right" vertical="top"/>
    </xf>
    <xf numFmtId="3" fontId="7" fillId="0" borderId="5" xfId="0" applyNumberFormat="1" applyFont="1" applyBorder="1" applyAlignment="1"/>
    <xf numFmtId="0" fontId="7" fillId="0" borderId="24" xfId="0" applyFont="1" applyBorder="1" applyAlignment="1">
      <alignment horizontal="right" vertical="top"/>
    </xf>
    <xf numFmtId="0" fontId="7" fillId="0" borderId="5" xfId="0" applyFont="1" applyBorder="1" applyAlignment="1">
      <alignment horizontal="right" vertical="top"/>
    </xf>
    <xf numFmtId="3" fontId="6" fillId="0" borderId="10" xfId="0" applyNumberFormat="1" applyFont="1" applyBorder="1" applyAlignment="1" applyProtection="1">
      <alignment horizontal="right" vertical="center"/>
      <protection locked="0"/>
    </xf>
    <xf numFmtId="49" fontId="3" fillId="0" borderId="18" xfId="0" applyNumberFormat="1" applyFont="1" applyBorder="1" applyAlignment="1" applyProtection="1">
      <alignment horizontal="left" wrapText="1"/>
      <protection locked="0"/>
    </xf>
    <xf numFmtId="0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left" wrapText="1" indent="1"/>
      <protection locked="0"/>
    </xf>
    <xf numFmtId="0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NumberFormat="1" applyFont="1" applyFill="1" applyBorder="1" applyAlignment="1" applyProtection="1">
      <alignment horizontal="right"/>
      <protection locked="0"/>
    </xf>
  </cellXfs>
  <cellStyles count="1">
    <cellStyle name="Κανονικό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U114"/>
  <sheetViews>
    <sheetView showGridLines="0" tabSelected="1" zoomScaleNormal="100" workbookViewId="0">
      <selection activeCell="M6" sqref="M6:N6"/>
    </sheetView>
  </sheetViews>
  <sheetFormatPr defaultRowHeight="15.05" x14ac:dyDescent="0.3"/>
  <cols>
    <col min="1" max="1" width="43.33203125" style="3" customWidth="1"/>
    <col min="2" max="2" width="11.109375" style="3" customWidth="1"/>
    <col min="3" max="3" width="7.5546875" style="3" bestFit="1" customWidth="1"/>
    <col min="4" max="4" width="6.5546875" style="56" bestFit="1" customWidth="1"/>
    <col min="5" max="5" width="5.5546875" style="3" bestFit="1" customWidth="1"/>
    <col min="6" max="6" width="5.21875" style="56" customWidth="1"/>
    <col min="7" max="7" width="7.5546875" style="3" bestFit="1" customWidth="1"/>
    <col min="8" max="8" width="6.5546875" style="56" bestFit="1" customWidth="1"/>
    <col min="9" max="9" width="5.5546875" style="3" bestFit="1" customWidth="1"/>
    <col min="10" max="10" width="5.5546875" style="56" bestFit="1" customWidth="1"/>
    <col min="11" max="11" width="6.5546875" style="3" bestFit="1" customWidth="1"/>
    <col min="12" max="12" width="5.5546875" style="56" bestFit="1" customWidth="1"/>
    <col min="13" max="13" width="7.5546875" style="3" bestFit="1" customWidth="1"/>
    <col min="14" max="14" width="6.5546875" style="56" bestFit="1" customWidth="1"/>
    <col min="15" max="15" width="40.33203125" style="3" bestFit="1" customWidth="1"/>
    <col min="16" max="16" width="7.6640625" style="3" customWidth="1"/>
    <col min="17" max="19" width="6.44140625" style="3" customWidth="1"/>
    <col min="20" max="20" width="6.109375" style="3" customWidth="1"/>
    <col min="21" max="21" width="2.109375" style="3" bestFit="1" customWidth="1"/>
    <col min="22" max="22" width="6.44140625" style="3" customWidth="1"/>
    <col min="23" max="16384" width="8.88671875" style="3"/>
  </cols>
  <sheetData>
    <row r="2" spans="1:21" ht="18.2" x14ac:dyDescent="0.3">
      <c r="A2" s="77" t="s">
        <v>192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1"/>
      <c r="Q2" s="1"/>
      <c r="R2" s="2"/>
      <c r="S2" s="2"/>
      <c r="T2" s="2"/>
      <c r="U2" s="2"/>
    </row>
    <row r="3" spans="1:21" ht="18.2" x14ac:dyDescent="0.3">
      <c r="A3" s="77" t="s">
        <v>193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1"/>
      <c r="Q3" s="1"/>
      <c r="R3" s="2"/>
      <c r="S3" s="2"/>
      <c r="T3" s="2"/>
      <c r="U3" s="2"/>
    </row>
    <row r="4" spans="1:21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"/>
      <c r="Q4" s="1"/>
      <c r="R4" s="2"/>
      <c r="S4" s="2"/>
      <c r="T4" s="2"/>
      <c r="U4" s="2"/>
    </row>
    <row r="5" spans="1:21" ht="15.05" customHeight="1" thickBot="1" x14ac:dyDescent="0.35">
      <c r="A5" s="60" t="s">
        <v>0</v>
      </c>
      <c r="B5" s="5"/>
      <c r="C5" s="5"/>
      <c r="D5" s="5"/>
      <c r="E5" s="5"/>
      <c r="F5" s="5"/>
      <c r="G5" s="6"/>
      <c r="H5" s="6"/>
      <c r="I5" s="6"/>
      <c r="J5" s="6"/>
      <c r="K5" s="6"/>
      <c r="L5" s="6"/>
      <c r="M5" s="81" t="s">
        <v>187</v>
      </c>
      <c r="N5" s="81"/>
      <c r="O5" s="81"/>
      <c r="P5" s="7"/>
      <c r="Q5" s="7"/>
      <c r="R5" s="8"/>
      <c r="S5" s="6"/>
      <c r="T5" s="6"/>
      <c r="U5" s="6"/>
    </row>
    <row r="6" spans="1:21" ht="63.1" customHeight="1" x14ac:dyDescent="0.3">
      <c r="A6" s="70" t="s">
        <v>1</v>
      </c>
      <c r="B6" s="75" t="s">
        <v>2</v>
      </c>
      <c r="C6" s="78" t="s">
        <v>104</v>
      </c>
      <c r="D6" s="80"/>
      <c r="E6" s="78" t="s">
        <v>105</v>
      </c>
      <c r="F6" s="80"/>
      <c r="G6" s="78" t="s">
        <v>106</v>
      </c>
      <c r="H6" s="80"/>
      <c r="I6" s="78" t="s">
        <v>107</v>
      </c>
      <c r="J6" s="80"/>
      <c r="K6" s="78" t="s">
        <v>108</v>
      </c>
      <c r="L6" s="80"/>
      <c r="M6" s="78" t="s">
        <v>186</v>
      </c>
      <c r="N6" s="79"/>
      <c r="O6" s="72" t="s">
        <v>3</v>
      </c>
      <c r="P6" s="9"/>
      <c r="Q6" s="9"/>
    </row>
    <row r="7" spans="1:21" x14ac:dyDescent="0.3">
      <c r="A7" s="71"/>
      <c r="B7" s="76"/>
      <c r="C7" s="10">
        <v>1</v>
      </c>
      <c r="D7" s="10">
        <v>2</v>
      </c>
      <c r="E7" s="10">
        <v>1</v>
      </c>
      <c r="F7" s="10">
        <v>2</v>
      </c>
      <c r="G7" s="10">
        <v>1</v>
      </c>
      <c r="H7" s="10">
        <v>2</v>
      </c>
      <c r="I7" s="10">
        <v>1</v>
      </c>
      <c r="J7" s="10">
        <v>2</v>
      </c>
      <c r="K7" s="11">
        <v>1</v>
      </c>
      <c r="L7" s="10">
        <v>2</v>
      </c>
      <c r="M7" s="11">
        <v>1</v>
      </c>
      <c r="N7" s="12">
        <v>2</v>
      </c>
      <c r="O7" s="73"/>
      <c r="P7" s="9"/>
      <c r="Q7" s="9"/>
    </row>
    <row r="8" spans="1:21" ht="23.8" customHeight="1" x14ac:dyDescent="0.3">
      <c r="A8" s="13" t="s">
        <v>4</v>
      </c>
      <c r="B8" s="14">
        <f>SUM(B9,B16,B24,B29,B34,B40,B46,B52,B56,B62,B71,B77,B91)</f>
        <v>857524</v>
      </c>
      <c r="C8" s="15">
        <f t="shared" ref="C8:N8" si="0">SUM(C9,C16,C24,C29,C34,C40,C46,C52,C56,C62,C71,C77,C91)</f>
        <v>368610</v>
      </c>
      <c r="D8" s="16">
        <f t="shared" si="0"/>
        <v>66122.959000000003</v>
      </c>
      <c r="E8" s="15">
        <f t="shared" si="0"/>
        <v>1233</v>
      </c>
      <c r="F8" s="16">
        <f t="shared" si="0"/>
        <v>195.185</v>
      </c>
      <c r="G8" s="15">
        <f t="shared" si="0"/>
        <v>150990</v>
      </c>
      <c r="H8" s="16">
        <f t="shared" si="0"/>
        <v>26474.538999999997</v>
      </c>
      <c r="I8" s="15">
        <f t="shared" si="0"/>
        <v>3435</v>
      </c>
      <c r="J8" s="16">
        <f t="shared" si="0"/>
        <v>725.75900000000001</v>
      </c>
      <c r="K8" s="15">
        <f t="shared" si="0"/>
        <v>50594</v>
      </c>
      <c r="L8" s="16">
        <f>SUM(L9,L16,L24,L29,L34,L40,L46,L52,L56,L62,L71,L77,L91)</f>
        <v>3208.0880000000002</v>
      </c>
      <c r="M8" s="15">
        <f t="shared" si="0"/>
        <v>282662</v>
      </c>
      <c r="N8" s="17">
        <f t="shared" si="0"/>
        <v>59538.794999999998</v>
      </c>
      <c r="O8" s="18" t="s">
        <v>5</v>
      </c>
      <c r="P8" s="2"/>
      <c r="Q8" s="2"/>
      <c r="R8" s="19"/>
    </row>
    <row r="9" spans="1:21" ht="20.7" customHeight="1" x14ac:dyDescent="0.3">
      <c r="A9" s="20" t="s">
        <v>6</v>
      </c>
      <c r="B9" s="21">
        <f>SUM(B10:B15)</f>
        <v>64577</v>
      </c>
      <c r="C9" s="22">
        <f>SUM(C10:C15)</f>
        <v>40804</v>
      </c>
      <c r="D9" s="23">
        <f t="shared" ref="D9:N9" si="1">SUM(D10:D15)</f>
        <v>8297.7150000000001</v>
      </c>
      <c r="E9" s="22">
        <f t="shared" si="1"/>
        <v>0</v>
      </c>
      <c r="F9" s="23">
        <f t="shared" si="1"/>
        <v>0</v>
      </c>
      <c r="G9" s="22">
        <f t="shared" si="1"/>
        <v>1227</v>
      </c>
      <c r="H9" s="23">
        <f t="shared" si="1"/>
        <v>282.06</v>
      </c>
      <c r="I9" s="22">
        <f t="shared" si="1"/>
        <v>9</v>
      </c>
      <c r="J9" s="23">
        <f t="shared" si="1"/>
        <v>2.0499999999999998</v>
      </c>
      <c r="K9" s="22">
        <f t="shared" si="1"/>
        <v>911</v>
      </c>
      <c r="L9" s="23">
        <f>SUM(L10:L15)</f>
        <v>76.873999999999995</v>
      </c>
      <c r="M9" s="22">
        <f t="shared" si="1"/>
        <v>21626</v>
      </c>
      <c r="N9" s="24">
        <f t="shared" si="1"/>
        <v>5497.24</v>
      </c>
      <c r="O9" s="25" t="s">
        <v>7</v>
      </c>
      <c r="P9" s="25"/>
      <c r="Q9" s="25"/>
      <c r="R9" s="2"/>
    </row>
    <row r="10" spans="1:21" x14ac:dyDescent="0.3">
      <c r="A10" s="26" t="s">
        <v>110</v>
      </c>
      <c r="B10" s="27">
        <f>SUM(C10,E10,G10,I10,K10,M10)</f>
        <v>4239</v>
      </c>
      <c r="C10" s="49">
        <v>3604</v>
      </c>
      <c r="D10" s="48">
        <v>730.64800000000002</v>
      </c>
      <c r="E10" s="62" t="s">
        <v>102</v>
      </c>
      <c r="F10" s="48" t="s">
        <v>102</v>
      </c>
      <c r="G10" s="49" t="s">
        <v>102</v>
      </c>
      <c r="H10" s="48" t="s">
        <v>102</v>
      </c>
      <c r="I10" s="62" t="s">
        <v>102</v>
      </c>
      <c r="J10" s="48" t="s">
        <v>102</v>
      </c>
      <c r="K10" s="62" t="s">
        <v>102</v>
      </c>
      <c r="L10" s="48" t="s">
        <v>102</v>
      </c>
      <c r="M10" s="49">
        <v>635</v>
      </c>
      <c r="N10" s="61">
        <v>145.375</v>
      </c>
      <c r="O10" s="28" t="s">
        <v>8</v>
      </c>
      <c r="P10" s="29"/>
      <c r="Q10" s="19"/>
      <c r="R10" s="19"/>
    </row>
    <row r="11" spans="1:21" x14ac:dyDescent="0.3">
      <c r="A11" s="26" t="s">
        <v>111</v>
      </c>
      <c r="B11" s="27">
        <f>SUM(C11,E11,G11,I11,K11,M11)</f>
        <v>19142</v>
      </c>
      <c r="C11" s="49">
        <v>12159</v>
      </c>
      <c r="D11" s="48">
        <v>2866.82</v>
      </c>
      <c r="E11" s="62" t="s">
        <v>102</v>
      </c>
      <c r="F11" s="48" t="s">
        <v>102</v>
      </c>
      <c r="G11" s="49">
        <v>927</v>
      </c>
      <c r="H11" s="48">
        <v>226.65</v>
      </c>
      <c r="I11" s="62" t="s">
        <v>102</v>
      </c>
      <c r="J11" s="48" t="s">
        <v>102</v>
      </c>
      <c r="K11" s="62" t="s">
        <v>102</v>
      </c>
      <c r="L11" s="48" t="s">
        <v>102</v>
      </c>
      <c r="M11" s="49">
        <v>6056</v>
      </c>
      <c r="N11" s="61">
        <v>1366.6220000000001</v>
      </c>
      <c r="O11" s="28" t="s">
        <v>9</v>
      </c>
      <c r="P11" s="29"/>
      <c r="Q11" s="19"/>
      <c r="R11" s="19"/>
    </row>
    <row r="12" spans="1:21" x14ac:dyDescent="0.3">
      <c r="A12" s="26" t="s">
        <v>112</v>
      </c>
      <c r="B12" s="27">
        <f t="shared" ref="B12:B15" si="2">SUM(C12,E12,G12,I12,K12,M12)</f>
        <v>13146</v>
      </c>
      <c r="C12" s="49">
        <v>4124</v>
      </c>
      <c r="D12" s="48">
        <v>845.798</v>
      </c>
      <c r="E12" s="62" t="s">
        <v>102</v>
      </c>
      <c r="F12" s="48" t="s">
        <v>102</v>
      </c>
      <c r="G12" s="49">
        <v>269</v>
      </c>
      <c r="H12" s="48">
        <v>48.21</v>
      </c>
      <c r="I12" s="49" t="s">
        <v>102</v>
      </c>
      <c r="J12" s="48" t="s">
        <v>102</v>
      </c>
      <c r="K12" s="49">
        <v>911</v>
      </c>
      <c r="L12" s="48">
        <v>76.873999999999995</v>
      </c>
      <c r="M12" s="49">
        <v>7842</v>
      </c>
      <c r="N12" s="61">
        <v>2239.4029999999998</v>
      </c>
      <c r="O12" s="28" t="s">
        <v>10</v>
      </c>
      <c r="P12" s="29"/>
      <c r="Q12" s="19"/>
      <c r="R12" s="19"/>
      <c r="T12" s="30"/>
    </row>
    <row r="13" spans="1:21" x14ac:dyDescent="0.3">
      <c r="A13" s="26" t="s">
        <v>113</v>
      </c>
      <c r="B13" s="27">
        <f t="shared" si="2"/>
        <v>0</v>
      </c>
      <c r="C13" s="49" t="s">
        <v>102</v>
      </c>
      <c r="D13" s="48" t="s">
        <v>102</v>
      </c>
      <c r="E13" s="62" t="s">
        <v>102</v>
      </c>
      <c r="F13" s="48" t="s">
        <v>102</v>
      </c>
      <c r="G13" s="49" t="s">
        <v>102</v>
      </c>
      <c r="H13" s="48">
        <v>0</v>
      </c>
      <c r="I13" s="49" t="s">
        <v>102</v>
      </c>
      <c r="J13" s="48" t="s">
        <v>102</v>
      </c>
      <c r="K13" s="49" t="s">
        <v>102</v>
      </c>
      <c r="L13" s="48" t="s">
        <v>102</v>
      </c>
      <c r="M13" s="49" t="s">
        <v>102</v>
      </c>
      <c r="N13" s="61" t="s">
        <v>102</v>
      </c>
      <c r="O13" s="28" t="s">
        <v>11</v>
      </c>
      <c r="P13" s="29"/>
      <c r="Q13" s="19"/>
      <c r="R13" s="19"/>
    </row>
    <row r="14" spans="1:21" x14ac:dyDescent="0.3">
      <c r="A14" s="26" t="s">
        <v>114</v>
      </c>
      <c r="B14" s="27">
        <f t="shared" si="2"/>
        <v>8323</v>
      </c>
      <c r="C14" s="49">
        <v>2929</v>
      </c>
      <c r="D14" s="48">
        <v>764.37900000000002</v>
      </c>
      <c r="E14" s="62" t="s">
        <v>102</v>
      </c>
      <c r="F14" s="48" t="s">
        <v>102</v>
      </c>
      <c r="G14" s="49">
        <v>31</v>
      </c>
      <c r="H14" s="48">
        <v>7.2</v>
      </c>
      <c r="I14" s="62">
        <v>9</v>
      </c>
      <c r="J14" s="48">
        <v>2.0499999999999998</v>
      </c>
      <c r="K14" s="62" t="s">
        <v>102</v>
      </c>
      <c r="L14" s="48" t="s">
        <v>102</v>
      </c>
      <c r="M14" s="49">
        <v>5354</v>
      </c>
      <c r="N14" s="61">
        <v>1030.67</v>
      </c>
      <c r="O14" s="28" t="s">
        <v>12</v>
      </c>
      <c r="P14" s="31"/>
      <c r="Q14" s="19"/>
      <c r="R14" s="19"/>
    </row>
    <row r="15" spans="1:21" x14ac:dyDescent="0.3">
      <c r="A15" s="26" t="s">
        <v>115</v>
      </c>
      <c r="B15" s="27">
        <f t="shared" si="2"/>
        <v>19727</v>
      </c>
      <c r="C15" s="49">
        <v>17988</v>
      </c>
      <c r="D15" s="48">
        <v>3090.07</v>
      </c>
      <c r="E15" s="62" t="s">
        <v>102</v>
      </c>
      <c r="F15" s="48" t="s">
        <v>102</v>
      </c>
      <c r="G15" s="62" t="s">
        <v>102</v>
      </c>
      <c r="H15" s="48">
        <v>0</v>
      </c>
      <c r="I15" s="62" t="s">
        <v>102</v>
      </c>
      <c r="J15" s="48" t="s">
        <v>102</v>
      </c>
      <c r="K15" s="62" t="s">
        <v>102</v>
      </c>
      <c r="L15" s="48" t="s">
        <v>102</v>
      </c>
      <c r="M15" s="49">
        <v>1739</v>
      </c>
      <c r="N15" s="61">
        <v>715.17</v>
      </c>
      <c r="O15" s="28" t="s">
        <v>13</v>
      </c>
      <c r="P15" s="31"/>
      <c r="Q15" s="19"/>
      <c r="R15" s="19"/>
    </row>
    <row r="16" spans="1:21" s="39" customFormat="1" ht="19.25" customHeight="1" x14ac:dyDescent="0.3">
      <c r="A16" s="20" t="s">
        <v>14</v>
      </c>
      <c r="B16" s="32">
        <f>SUM(B17:B23)</f>
        <v>433035</v>
      </c>
      <c r="C16" s="33">
        <f t="shared" ref="C16:M16" si="3">SUM(C17:C23)</f>
        <v>171242</v>
      </c>
      <c r="D16" s="34">
        <f t="shared" si="3"/>
        <v>30036.745999999999</v>
      </c>
      <c r="E16" s="33">
        <f t="shared" si="3"/>
        <v>25</v>
      </c>
      <c r="F16" s="34">
        <f t="shared" si="3"/>
        <v>3.7</v>
      </c>
      <c r="G16" s="33">
        <f>SUM(G17:G23)</f>
        <v>145081</v>
      </c>
      <c r="H16" s="34">
        <f t="shared" si="3"/>
        <v>25164.078999999998</v>
      </c>
      <c r="I16" s="33">
        <f t="shared" si="3"/>
        <v>35</v>
      </c>
      <c r="J16" s="34">
        <f t="shared" si="3"/>
        <v>6.5</v>
      </c>
      <c r="K16" s="33">
        <f t="shared" si="3"/>
        <v>4751</v>
      </c>
      <c r="L16" s="34">
        <f>SUM(L17:L23)</f>
        <v>383.83100000000002</v>
      </c>
      <c r="M16" s="33">
        <f t="shared" si="3"/>
        <v>111901</v>
      </c>
      <c r="N16" s="35">
        <f>SUM(N17:N23)</f>
        <v>20550.278999999999</v>
      </c>
      <c r="O16" s="36" t="s">
        <v>15</v>
      </c>
      <c r="P16" s="37"/>
      <c r="Q16" s="36"/>
      <c r="R16" s="38"/>
    </row>
    <row r="17" spans="1:18" x14ac:dyDescent="0.3">
      <c r="A17" s="26" t="s">
        <v>116</v>
      </c>
      <c r="B17" s="27">
        <f t="shared" ref="B17:B23" si="4">SUM(C17,E17,G17,I17,K17,M17)</f>
        <v>162563</v>
      </c>
      <c r="C17" s="49">
        <v>56306</v>
      </c>
      <c r="D17" s="48">
        <v>8183.1270000000004</v>
      </c>
      <c r="E17" s="62" t="s">
        <v>102</v>
      </c>
      <c r="F17" s="48" t="s">
        <v>102</v>
      </c>
      <c r="G17" s="49">
        <v>60222</v>
      </c>
      <c r="H17" s="48">
        <v>8790.1489999999994</v>
      </c>
      <c r="I17" s="49" t="s">
        <v>102</v>
      </c>
      <c r="J17" s="48" t="s">
        <v>102</v>
      </c>
      <c r="K17" s="49">
        <v>1649</v>
      </c>
      <c r="L17" s="48">
        <v>163.44</v>
      </c>
      <c r="M17" s="49">
        <v>44386</v>
      </c>
      <c r="N17" s="61">
        <v>7319.634</v>
      </c>
      <c r="O17" s="28" t="s">
        <v>16</v>
      </c>
      <c r="P17" s="29"/>
      <c r="Q17" s="19"/>
      <c r="R17" s="19"/>
    </row>
    <row r="18" spans="1:18" x14ac:dyDescent="0.3">
      <c r="A18" s="26" t="s">
        <v>117</v>
      </c>
      <c r="B18" s="27">
        <f t="shared" si="4"/>
        <v>5247</v>
      </c>
      <c r="C18" s="49">
        <v>3585</v>
      </c>
      <c r="D18" s="48">
        <v>721.65</v>
      </c>
      <c r="E18" s="62" t="s">
        <v>102</v>
      </c>
      <c r="F18" s="48" t="s">
        <v>102</v>
      </c>
      <c r="G18" s="49">
        <v>4</v>
      </c>
      <c r="H18" s="48">
        <v>0.72</v>
      </c>
      <c r="I18" s="49" t="s">
        <v>102</v>
      </c>
      <c r="J18" s="48" t="s">
        <v>102</v>
      </c>
      <c r="K18" s="49">
        <v>202</v>
      </c>
      <c r="L18" s="48">
        <v>17.16</v>
      </c>
      <c r="M18" s="49">
        <v>1456</v>
      </c>
      <c r="N18" s="61">
        <v>307.45</v>
      </c>
      <c r="O18" s="28" t="s">
        <v>17</v>
      </c>
      <c r="P18" s="29"/>
      <c r="Q18" s="19"/>
      <c r="R18" s="19"/>
    </row>
    <row r="19" spans="1:18" x14ac:dyDescent="0.3">
      <c r="A19" s="26" t="s">
        <v>118</v>
      </c>
      <c r="B19" s="27">
        <f t="shared" si="4"/>
        <v>147896</v>
      </c>
      <c r="C19" s="49">
        <v>51825</v>
      </c>
      <c r="D19" s="48">
        <v>10205.291999999999</v>
      </c>
      <c r="E19" s="49" t="s">
        <v>102</v>
      </c>
      <c r="F19" s="48" t="s">
        <v>102</v>
      </c>
      <c r="G19" s="49">
        <v>57912</v>
      </c>
      <c r="H19" s="48">
        <v>11345.59</v>
      </c>
      <c r="I19" s="49">
        <v>19</v>
      </c>
      <c r="J19" s="48">
        <v>3.9</v>
      </c>
      <c r="K19" s="49">
        <v>2153</v>
      </c>
      <c r="L19" s="48">
        <v>158.07599999999999</v>
      </c>
      <c r="M19" s="49">
        <v>35987</v>
      </c>
      <c r="N19" s="61">
        <v>6892.49</v>
      </c>
      <c r="O19" s="28" t="s">
        <v>18</v>
      </c>
      <c r="P19" s="31"/>
      <c r="Q19" s="19"/>
      <c r="R19" s="19"/>
    </row>
    <row r="20" spans="1:18" x14ac:dyDescent="0.3">
      <c r="A20" s="26" t="s">
        <v>119</v>
      </c>
      <c r="B20" s="27">
        <f t="shared" si="4"/>
        <v>8843</v>
      </c>
      <c r="C20" s="49">
        <v>7312</v>
      </c>
      <c r="D20" s="48">
        <v>1428.375</v>
      </c>
      <c r="E20" s="62" t="s">
        <v>102</v>
      </c>
      <c r="F20" s="48" t="s">
        <v>102</v>
      </c>
      <c r="G20" s="49" t="s">
        <v>102</v>
      </c>
      <c r="H20" s="48" t="s">
        <v>102</v>
      </c>
      <c r="I20" s="62" t="s">
        <v>102</v>
      </c>
      <c r="J20" s="48" t="s">
        <v>102</v>
      </c>
      <c r="K20" s="62" t="s">
        <v>102</v>
      </c>
      <c r="L20" s="48" t="s">
        <v>102</v>
      </c>
      <c r="M20" s="49">
        <v>1531</v>
      </c>
      <c r="N20" s="61">
        <v>460.34500000000003</v>
      </c>
      <c r="O20" s="28" t="s">
        <v>19</v>
      </c>
      <c r="P20" s="29"/>
      <c r="Q20" s="19"/>
      <c r="R20" s="19"/>
    </row>
    <row r="21" spans="1:18" x14ac:dyDescent="0.3">
      <c r="A21" s="26" t="s">
        <v>120</v>
      </c>
      <c r="B21" s="27">
        <f t="shared" si="4"/>
        <v>3445</v>
      </c>
      <c r="C21" s="49">
        <v>721</v>
      </c>
      <c r="D21" s="48">
        <v>132.65799999999999</v>
      </c>
      <c r="E21" s="62" t="s">
        <v>102</v>
      </c>
      <c r="F21" s="48" t="s">
        <v>102</v>
      </c>
      <c r="G21" s="49">
        <v>78</v>
      </c>
      <c r="H21" s="48">
        <v>23</v>
      </c>
      <c r="I21" s="62" t="s">
        <v>102</v>
      </c>
      <c r="J21" s="48" t="s">
        <v>102</v>
      </c>
      <c r="K21" s="49">
        <v>20</v>
      </c>
      <c r="L21" s="65">
        <v>1.37</v>
      </c>
      <c r="M21" s="49">
        <v>2626</v>
      </c>
      <c r="N21" s="61">
        <v>734.90200000000004</v>
      </c>
      <c r="O21" s="28" t="s">
        <v>20</v>
      </c>
      <c r="P21" s="29"/>
      <c r="Q21" s="19"/>
      <c r="R21" s="19"/>
    </row>
    <row r="22" spans="1:18" x14ac:dyDescent="0.3">
      <c r="A22" s="26" t="s">
        <v>121</v>
      </c>
      <c r="B22" s="27">
        <f t="shared" si="4"/>
        <v>26726</v>
      </c>
      <c r="C22" s="49">
        <v>13123</v>
      </c>
      <c r="D22" s="48">
        <v>2647.78</v>
      </c>
      <c r="E22" s="62" t="s">
        <v>102</v>
      </c>
      <c r="F22" s="48" t="s">
        <v>102</v>
      </c>
      <c r="G22" s="49">
        <v>7387</v>
      </c>
      <c r="H22" s="48">
        <v>1992</v>
      </c>
      <c r="I22" s="62" t="s">
        <v>102</v>
      </c>
      <c r="J22" s="48" t="s">
        <v>102</v>
      </c>
      <c r="K22" s="49">
        <v>727</v>
      </c>
      <c r="L22" s="65">
        <v>43.784999999999997</v>
      </c>
      <c r="M22" s="49">
        <v>5489</v>
      </c>
      <c r="N22" s="61">
        <v>1472.7049999999999</v>
      </c>
      <c r="O22" s="28" t="s">
        <v>21</v>
      </c>
      <c r="P22" s="29"/>
      <c r="Q22" s="19"/>
      <c r="R22" s="19"/>
    </row>
    <row r="23" spans="1:18" x14ac:dyDescent="0.3">
      <c r="A23" s="26" t="s">
        <v>122</v>
      </c>
      <c r="B23" s="27">
        <f t="shared" si="4"/>
        <v>78315</v>
      </c>
      <c r="C23" s="49">
        <v>38370</v>
      </c>
      <c r="D23" s="48">
        <v>6717.8639999999996</v>
      </c>
      <c r="E23" s="49">
        <v>25</v>
      </c>
      <c r="F23" s="48">
        <v>3.7</v>
      </c>
      <c r="G23" s="49">
        <v>19478</v>
      </c>
      <c r="H23" s="48">
        <v>3012.62</v>
      </c>
      <c r="I23" s="62">
        <v>16</v>
      </c>
      <c r="J23" s="48">
        <v>2.6</v>
      </c>
      <c r="K23" s="62" t="s">
        <v>102</v>
      </c>
      <c r="L23" s="48" t="s">
        <v>102</v>
      </c>
      <c r="M23" s="49">
        <v>20426</v>
      </c>
      <c r="N23" s="61">
        <v>3362.7530000000002</v>
      </c>
      <c r="O23" s="28" t="s">
        <v>22</v>
      </c>
      <c r="P23" s="29"/>
      <c r="Q23" s="19"/>
      <c r="R23" s="19"/>
    </row>
    <row r="24" spans="1:18" ht="18" customHeight="1" x14ac:dyDescent="0.3">
      <c r="A24" s="20" t="s">
        <v>23</v>
      </c>
      <c r="B24" s="32">
        <f>SUM(B25:B28)</f>
        <v>61281</v>
      </c>
      <c r="C24" s="33">
        <f>SUM(C25:C28)</f>
        <v>17624</v>
      </c>
      <c r="D24" s="34">
        <f t="shared" ref="D24:N24" si="5">SUM(D25:D28)</f>
        <v>2787.9960000000001</v>
      </c>
      <c r="E24" s="33">
        <f t="shared" si="5"/>
        <v>322</v>
      </c>
      <c r="F24" s="34">
        <f t="shared" si="5"/>
        <v>43.578000000000003</v>
      </c>
      <c r="G24" s="33">
        <f t="shared" si="5"/>
        <v>1316</v>
      </c>
      <c r="H24" s="34">
        <f t="shared" si="5"/>
        <v>202.12</v>
      </c>
      <c r="I24" s="33">
        <f t="shared" si="5"/>
        <v>148</v>
      </c>
      <c r="J24" s="34">
        <f t="shared" si="5"/>
        <v>20.619999999999997</v>
      </c>
      <c r="K24" s="33">
        <f t="shared" si="5"/>
        <v>7234</v>
      </c>
      <c r="L24" s="34">
        <f>SUM(L25:L28)</f>
        <v>570.51099999999997</v>
      </c>
      <c r="M24" s="33">
        <f t="shared" si="5"/>
        <v>34637</v>
      </c>
      <c r="N24" s="35">
        <f t="shared" si="5"/>
        <v>6193.0609999999997</v>
      </c>
      <c r="O24" s="40" t="s">
        <v>103</v>
      </c>
      <c r="P24" s="29"/>
      <c r="Q24" s="19"/>
      <c r="R24" s="19"/>
    </row>
    <row r="25" spans="1:18" x14ac:dyDescent="0.3">
      <c r="A25" s="26" t="s">
        <v>123</v>
      </c>
      <c r="B25" s="27">
        <f t="shared" ref="B25:B28" si="6">SUM(C25,E25,G25,I25,K25,M25)</f>
        <v>33605</v>
      </c>
      <c r="C25" s="49">
        <v>16002</v>
      </c>
      <c r="D25" s="48">
        <v>2538.1010000000001</v>
      </c>
      <c r="E25" s="49">
        <v>184</v>
      </c>
      <c r="F25" s="48">
        <v>26.463000000000001</v>
      </c>
      <c r="G25" s="49">
        <v>562</v>
      </c>
      <c r="H25" s="48">
        <v>72.31</v>
      </c>
      <c r="I25" s="49">
        <v>73</v>
      </c>
      <c r="J25" s="48">
        <v>8.0299999999999994</v>
      </c>
      <c r="K25" s="49">
        <v>91</v>
      </c>
      <c r="L25" s="48">
        <v>8.3800000000000008</v>
      </c>
      <c r="M25" s="49">
        <v>16693</v>
      </c>
      <c r="N25" s="61">
        <v>3468.7510000000002</v>
      </c>
      <c r="O25" s="28" t="s">
        <v>24</v>
      </c>
      <c r="P25" s="29"/>
      <c r="Q25" s="19"/>
      <c r="R25" s="19"/>
    </row>
    <row r="26" spans="1:18" x14ac:dyDescent="0.3">
      <c r="A26" s="26" t="s">
        <v>124</v>
      </c>
      <c r="B26" s="27">
        <f t="shared" si="6"/>
        <v>22561</v>
      </c>
      <c r="C26" s="49">
        <v>914</v>
      </c>
      <c r="D26" s="48">
        <v>135.38999999999999</v>
      </c>
      <c r="E26" s="49">
        <v>138</v>
      </c>
      <c r="F26" s="48">
        <v>17.114999999999998</v>
      </c>
      <c r="G26" s="49">
        <v>411</v>
      </c>
      <c r="H26" s="48">
        <v>53.31</v>
      </c>
      <c r="I26" s="49">
        <v>63</v>
      </c>
      <c r="J26" s="48">
        <v>10.19</v>
      </c>
      <c r="K26" s="49">
        <v>7143</v>
      </c>
      <c r="L26" s="48">
        <v>562.13099999999997</v>
      </c>
      <c r="M26" s="49">
        <v>13892</v>
      </c>
      <c r="N26" s="61">
        <v>1868.346</v>
      </c>
      <c r="O26" s="28" t="s">
        <v>25</v>
      </c>
      <c r="P26" s="29"/>
      <c r="Q26" s="19"/>
      <c r="R26" s="19"/>
    </row>
    <row r="27" spans="1:18" x14ac:dyDescent="0.3">
      <c r="A27" s="26" t="s">
        <v>125</v>
      </c>
      <c r="B27" s="27">
        <f t="shared" si="6"/>
        <v>2831</v>
      </c>
      <c r="C27" s="49">
        <v>708</v>
      </c>
      <c r="D27" s="48">
        <v>114.505</v>
      </c>
      <c r="E27" s="62" t="s">
        <v>102</v>
      </c>
      <c r="F27" s="48" t="s">
        <v>102</v>
      </c>
      <c r="G27" s="62">
        <v>24</v>
      </c>
      <c r="H27" s="48">
        <v>4.3499999999999996</v>
      </c>
      <c r="I27" s="62">
        <v>6</v>
      </c>
      <c r="J27" s="48">
        <v>1.2</v>
      </c>
      <c r="K27" s="62" t="s">
        <v>102</v>
      </c>
      <c r="L27" s="48" t="s">
        <v>102</v>
      </c>
      <c r="M27" s="49">
        <v>2093</v>
      </c>
      <c r="N27" s="61">
        <v>431.01</v>
      </c>
      <c r="O27" s="28" t="s">
        <v>26</v>
      </c>
      <c r="P27" s="29"/>
      <c r="Q27" s="19"/>
      <c r="R27" s="19"/>
    </row>
    <row r="28" spans="1:18" x14ac:dyDescent="0.3">
      <c r="A28" s="26" t="s">
        <v>126</v>
      </c>
      <c r="B28" s="27">
        <f t="shared" si="6"/>
        <v>2284</v>
      </c>
      <c r="C28" s="49" t="s">
        <v>102</v>
      </c>
      <c r="D28" s="48" t="s">
        <v>102</v>
      </c>
      <c r="E28" s="62" t="s">
        <v>102</v>
      </c>
      <c r="F28" s="48" t="s">
        <v>102</v>
      </c>
      <c r="G28" s="49">
        <v>319</v>
      </c>
      <c r="H28" s="48">
        <v>72.150000000000006</v>
      </c>
      <c r="I28" s="62">
        <v>6</v>
      </c>
      <c r="J28" s="48">
        <v>1.2</v>
      </c>
      <c r="K28" s="62" t="s">
        <v>102</v>
      </c>
      <c r="L28" s="48" t="s">
        <v>102</v>
      </c>
      <c r="M28" s="49">
        <v>1959</v>
      </c>
      <c r="N28" s="61">
        <v>424.95400000000001</v>
      </c>
      <c r="O28" s="28" t="s">
        <v>27</v>
      </c>
      <c r="P28" s="29"/>
      <c r="Q28" s="19"/>
      <c r="R28" s="19"/>
    </row>
    <row r="29" spans="1:18" ht="16.3" customHeight="1" x14ac:dyDescent="0.3">
      <c r="A29" s="20" t="s">
        <v>28</v>
      </c>
      <c r="B29" s="32">
        <f>SUM(B30:B33)</f>
        <v>1039</v>
      </c>
      <c r="C29" s="33">
        <f t="shared" ref="C29:N29" si="7">SUM(C30:C33)</f>
        <v>201</v>
      </c>
      <c r="D29" s="34">
        <f t="shared" si="7"/>
        <v>42.488000000000007</v>
      </c>
      <c r="E29" s="33">
        <f t="shared" si="7"/>
        <v>0</v>
      </c>
      <c r="F29" s="34">
        <f t="shared" si="7"/>
        <v>0</v>
      </c>
      <c r="G29" s="33">
        <f t="shared" si="7"/>
        <v>9</v>
      </c>
      <c r="H29" s="34">
        <f t="shared" si="7"/>
        <v>3.54</v>
      </c>
      <c r="I29" s="33">
        <f t="shared" si="7"/>
        <v>0</v>
      </c>
      <c r="J29" s="34">
        <f t="shared" si="7"/>
        <v>0</v>
      </c>
      <c r="K29" s="33">
        <f t="shared" si="7"/>
        <v>0</v>
      </c>
      <c r="L29" s="34">
        <f>SUM(L30:L33)</f>
        <v>0</v>
      </c>
      <c r="M29" s="33">
        <f t="shared" si="7"/>
        <v>829</v>
      </c>
      <c r="N29" s="35">
        <f t="shared" si="7"/>
        <v>303.46699999999998</v>
      </c>
      <c r="O29" s="41" t="s">
        <v>29</v>
      </c>
      <c r="P29" s="41"/>
      <c r="Q29" s="41"/>
      <c r="R29" s="19"/>
    </row>
    <row r="30" spans="1:18" x14ac:dyDescent="0.3">
      <c r="A30" s="26" t="s">
        <v>127</v>
      </c>
      <c r="B30" s="27">
        <f t="shared" ref="B30:B33" si="8">SUM(C30,E30,G30,I30,K30,M30)</f>
        <v>135</v>
      </c>
      <c r="C30" s="49">
        <v>62</v>
      </c>
      <c r="D30" s="48">
        <v>12.738</v>
      </c>
      <c r="E30" s="62" t="s">
        <v>102</v>
      </c>
      <c r="F30" s="48" t="s">
        <v>102</v>
      </c>
      <c r="G30" s="49" t="s">
        <v>102</v>
      </c>
      <c r="H30" s="48" t="s">
        <v>102</v>
      </c>
      <c r="I30" s="62" t="s">
        <v>102</v>
      </c>
      <c r="J30" s="48" t="s">
        <v>102</v>
      </c>
      <c r="K30" s="62" t="s">
        <v>102</v>
      </c>
      <c r="L30" s="48" t="s">
        <v>102</v>
      </c>
      <c r="M30" s="49">
        <v>73</v>
      </c>
      <c r="N30" s="61">
        <v>16.757999999999999</v>
      </c>
      <c r="O30" s="28" t="s">
        <v>30</v>
      </c>
      <c r="P30" s="29"/>
      <c r="Q30" s="19"/>
      <c r="R30" s="19"/>
    </row>
    <row r="31" spans="1:18" x14ac:dyDescent="0.3">
      <c r="A31" s="26" t="s">
        <v>128</v>
      </c>
      <c r="B31" s="27">
        <f t="shared" si="8"/>
        <v>81</v>
      </c>
      <c r="C31" s="62">
        <v>48</v>
      </c>
      <c r="D31" s="48">
        <v>12.24</v>
      </c>
      <c r="E31" s="62" t="s">
        <v>102</v>
      </c>
      <c r="F31" s="48" t="s">
        <v>102</v>
      </c>
      <c r="G31" s="49">
        <v>9</v>
      </c>
      <c r="H31" s="48">
        <v>3.54</v>
      </c>
      <c r="I31" s="62" t="s">
        <v>102</v>
      </c>
      <c r="J31" s="48" t="s">
        <v>102</v>
      </c>
      <c r="K31" s="62" t="s">
        <v>102</v>
      </c>
      <c r="L31" s="48" t="s">
        <v>102</v>
      </c>
      <c r="M31" s="49">
        <v>24</v>
      </c>
      <c r="N31" s="61">
        <v>8.2200000000000006</v>
      </c>
      <c r="O31" s="28" t="s">
        <v>31</v>
      </c>
      <c r="P31" s="29"/>
      <c r="Q31" s="19"/>
      <c r="R31" s="19"/>
    </row>
    <row r="32" spans="1:18" x14ac:dyDescent="0.3">
      <c r="A32" s="26" t="s">
        <v>129</v>
      </c>
      <c r="B32" s="27">
        <f t="shared" si="8"/>
        <v>54</v>
      </c>
      <c r="C32" s="49">
        <v>49</v>
      </c>
      <c r="D32" s="48">
        <v>9.8000000000000007</v>
      </c>
      <c r="E32" s="62" t="s">
        <v>102</v>
      </c>
      <c r="F32" s="48" t="s">
        <v>102</v>
      </c>
      <c r="G32" s="62" t="s">
        <v>102</v>
      </c>
      <c r="H32" s="48" t="s">
        <v>102</v>
      </c>
      <c r="I32" s="62" t="s">
        <v>102</v>
      </c>
      <c r="J32" s="48" t="s">
        <v>102</v>
      </c>
      <c r="K32" s="62" t="s">
        <v>102</v>
      </c>
      <c r="L32" s="48" t="s">
        <v>102</v>
      </c>
      <c r="M32" s="49">
        <v>5</v>
      </c>
      <c r="N32" s="61">
        <v>0.9</v>
      </c>
      <c r="O32" s="28" t="s">
        <v>32</v>
      </c>
      <c r="P32" s="29"/>
      <c r="Q32" s="19"/>
      <c r="R32" s="19"/>
    </row>
    <row r="33" spans="1:18" x14ac:dyDescent="0.3">
      <c r="A33" s="26" t="s">
        <v>130</v>
      </c>
      <c r="B33" s="27">
        <f t="shared" si="8"/>
        <v>769</v>
      </c>
      <c r="C33" s="49">
        <v>42</v>
      </c>
      <c r="D33" s="48">
        <v>7.71</v>
      </c>
      <c r="E33" s="62" t="s">
        <v>102</v>
      </c>
      <c r="F33" s="48" t="s">
        <v>102</v>
      </c>
      <c r="G33" s="62" t="s">
        <v>102</v>
      </c>
      <c r="H33" s="48" t="s">
        <v>102</v>
      </c>
      <c r="I33" s="62" t="s">
        <v>102</v>
      </c>
      <c r="J33" s="48" t="s">
        <v>102</v>
      </c>
      <c r="K33" s="49" t="s">
        <v>102</v>
      </c>
      <c r="L33" s="48" t="s">
        <v>102</v>
      </c>
      <c r="M33" s="49">
        <v>727</v>
      </c>
      <c r="N33" s="61">
        <v>277.589</v>
      </c>
      <c r="O33" s="28" t="s">
        <v>33</v>
      </c>
      <c r="P33" s="29"/>
      <c r="Q33" s="19"/>
      <c r="R33" s="19"/>
    </row>
    <row r="34" spans="1:18" ht="19.25" customHeight="1" x14ac:dyDescent="0.3">
      <c r="A34" s="20" t="s">
        <v>34</v>
      </c>
      <c r="B34" s="32">
        <f>SUM(B35:B39)</f>
        <v>160062</v>
      </c>
      <c r="C34" s="33">
        <f t="shared" ref="C34:N34" si="9">SUM(C35:C39)</f>
        <v>79461</v>
      </c>
      <c r="D34" s="34">
        <f t="shared" si="9"/>
        <v>13877.977999999999</v>
      </c>
      <c r="E34" s="33">
        <f t="shared" si="9"/>
        <v>18</v>
      </c>
      <c r="F34" s="34">
        <f t="shared" si="9"/>
        <v>2.6500000000000004</v>
      </c>
      <c r="G34" s="33">
        <f t="shared" si="9"/>
        <v>668</v>
      </c>
      <c r="H34" s="34">
        <f t="shared" si="9"/>
        <v>149.35000000000002</v>
      </c>
      <c r="I34" s="33">
        <f t="shared" si="9"/>
        <v>225</v>
      </c>
      <c r="J34" s="34">
        <f t="shared" si="9"/>
        <v>47.554000000000002</v>
      </c>
      <c r="K34" s="33">
        <f t="shared" si="9"/>
        <v>31044</v>
      </c>
      <c r="L34" s="34">
        <f>SUM(L35:L39)</f>
        <v>1685.24</v>
      </c>
      <c r="M34" s="33">
        <f t="shared" si="9"/>
        <v>48646</v>
      </c>
      <c r="N34" s="35">
        <f t="shared" si="9"/>
        <v>11847.096000000001</v>
      </c>
      <c r="O34" s="41" t="s">
        <v>35</v>
      </c>
      <c r="P34" s="41"/>
      <c r="Q34" s="41"/>
      <c r="R34" s="19"/>
    </row>
    <row r="35" spans="1:18" x14ac:dyDescent="0.3">
      <c r="A35" s="26" t="s">
        <v>131</v>
      </c>
      <c r="B35" s="27">
        <f t="shared" ref="B35:B39" si="10">SUM(C35,E35,G35,I35,K35,M35)</f>
        <v>83894</v>
      </c>
      <c r="C35" s="49">
        <v>50969</v>
      </c>
      <c r="D35" s="48">
        <v>8812.741</v>
      </c>
      <c r="E35" s="62">
        <v>3</v>
      </c>
      <c r="F35" s="48">
        <v>0.45</v>
      </c>
      <c r="G35" s="49">
        <v>307</v>
      </c>
      <c r="H35" s="48">
        <v>71.150000000000006</v>
      </c>
      <c r="I35" s="49">
        <v>225</v>
      </c>
      <c r="J35" s="48">
        <v>47.554000000000002</v>
      </c>
      <c r="K35" s="49">
        <v>5325</v>
      </c>
      <c r="L35" s="48">
        <v>375.47199999999998</v>
      </c>
      <c r="M35" s="49">
        <v>27065</v>
      </c>
      <c r="N35" s="61">
        <v>5893.8220000000001</v>
      </c>
      <c r="O35" s="28" t="s">
        <v>36</v>
      </c>
      <c r="P35" s="29"/>
      <c r="Q35" s="19"/>
      <c r="R35" s="19"/>
    </row>
    <row r="36" spans="1:18" x14ac:dyDescent="0.3">
      <c r="A36" s="26" t="s">
        <v>132</v>
      </c>
      <c r="B36" s="27">
        <f t="shared" si="10"/>
        <v>33091</v>
      </c>
      <c r="C36" s="49">
        <v>7645</v>
      </c>
      <c r="D36" s="48">
        <v>1345.347</v>
      </c>
      <c r="E36" s="49">
        <v>15</v>
      </c>
      <c r="F36" s="48">
        <v>2.2000000000000002</v>
      </c>
      <c r="G36" s="62" t="s">
        <v>102</v>
      </c>
      <c r="H36" s="48" t="s">
        <v>102</v>
      </c>
      <c r="I36" s="49" t="s">
        <v>102</v>
      </c>
      <c r="J36" s="48" t="s">
        <v>102</v>
      </c>
      <c r="K36" s="49">
        <v>20305</v>
      </c>
      <c r="L36" s="48">
        <v>797.83799999999997</v>
      </c>
      <c r="M36" s="49">
        <v>5126</v>
      </c>
      <c r="N36" s="61">
        <v>1119.5909999999999</v>
      </c>
      <c r="O36" s="28" t="s">
        <v>37</v>
      </c>
      <c r="P36" s="29"/>
      <c r="Q36" s="19"/>
      <c r="R36" s="19"/>
    </row>
    <row r="37" spans="1:18" x14ac:dyDescent="0.3">
      <c r="A37" s="26" t="s">
        <v>133</v>
      </c>
      <c r="B37" s="27">
        <f t="shared" si="10"/>
        <v>30890</v>
      </c>
      <c r="C37" s="49">
        <v>16083</v>
      </c>
      <c r="D37" s="48">
        <v>2881.96</v>
      </c>
      <c r="E37" s="62" t="s">
        <v>102</v>
      </c>
      <c r="F37" s="48" t="s">
        <v>102</v>
      </c>
      <c r="G37" s="49">
        <v>361</v>
      </c>
      <c r="H37" s="48">
        <v>78.2</v>
      </c>
      <c r="I37" s="49" t="s">
        <v>102</v>
      </c>
      <c r="J37" s="48" t="s">
        <v>102</v>
      </c>
      <c r="K37" s="62">
        <v>4774</v>
      </c>
      <c r="L37" s="48">
        <v>477.4</v>
      </c>
      <c r="M37" s="49">
        <v>9672</v>
      </c>
      <c r="N37" s="61">
        <v>2766.7359999999999</v>
      </c>
      <c r="O37" s="28" t="s">
        <v>38</v>
      </c>
      <c r="P37" s="29"/>
      <c r="Q37" s="19"/>
      <c r="R37" s="19"/>
    </row>
    <row r="38" spans="1:18" x14ac:dyDescent="0.3">
      <c r="A38" s="26" t="s">
        <v>134</v>
      </c>
      <c r="B38" s="27">
        <f t="shared" si="10"/>
        <v>0</v>
      </c>
      <c r="C38" s="49" t="s">
        <v>102</v>
      </c>
      <c r="D38" s="48" t="s">
        <v>102</v>
      </c>
      <c r="E38" s="62" t="s">
        <v>102</v>
      </c>
      <c r="F38" s="48" t="s">
        <v>102</v>
      </c>
      <c r="G38" s="62" t="s">
        <v>102</v>
      </c>
      <c r="H38" s="48" t="s">
        <v>102</v>
      </c>
      <c r="I38" s="62" t="s">
        <v>102</v>
      </c>
      <c r="J38" s="48" t="s">
        <v>102</v>
      </c>
      <c r="K38" s="62" t="s">
        <v>102</v>
      </c>
      <c r="L38" s="48" t="s">
        <v>102</v>
      </c>
      <c r="M38" s="49" t="s">
        <v>102</v>
      </c>
      <c r="N38" s="61" t="s">
        <v>102</v>
      </c>
      <c r="O38" s="42" t="s">
        <v>39</v>
      </c>
      <c r="P38" s="43"/>
      <c r="Q38" s="43"/>
      <c r="R38" s="19"/>
    </row>
    <row r="39" spans="1:18" x14ac:dyDescent="0.3">
      <c r="A39" s="26" t="s">
        <v>135</v>
      </c>
      <c r="B39" s="27">
        <f t="shared" si="10"/>
        <v>12187</v>
      </c>
      <c r="C39" s="49">
        <v>4764</v>
      </c>
      <c r="D39" s="48">
        <v>837.93</v>
      </c>
      <c r="E39" s="49" t="s">
        <v>102</v>
      </c>
      <c r="F39" s="48" t="s">
        <v>102</v>
      </c>
      <c r="G39" s="62" t="s">
        <v>102</v>
      </c>
      <c r="H39" s="48" t="s">
        <v>102</v>
      </c>
      <c r="I39" s="62" t="s">
        <v>102</v>
      </c>
      <c r="J39" s="48" t="s">
        <v>102</v>
      </c>
      <c r="K39" s="49">
        <v>640</v>
      </c>
      <c r="L39" s="48">
        <v>34.53</v>
      </c>
      <c r="M39" s="49">
        <v>6783</v>
      </c>
      <c r="N39" s="61">
        <v>2066.9470000000001</v>
      </c>
      <c r="O39" s="28" t="s">
        <v>40</v>
      </c>
      <c r="P39" s="29"/>
      <c r="Q39" s="19"/>
      <c r="R39" s="19"/>
    </row>
    <row r="40" spans="1:18" ht="19.25" customHeight="1" x14ac:dyDescent="0.3">
      <c r="A40" s="20" t="s">
        <v>41</v>
      </c>
      <c r="B40" s="32">
        <f>SUM(B41:B45)</f>
        <v>52141</v>
      </c>
      <c r="C40" s="33">
        <f t="shared" ref="C40:N40" si="11">SUM(C41:C45)</f>
        <v>35644</v>
      </c>
      <c r="D40" s="34">
        <f t="shared" si="11"/>
        <v>6707.1360000000004</v>
      </c>
      <c r="E40" s="33">
        <f t="shared" si="11"/>
        <v>0</v>
      </c>
      <c r="F40" s="34">
        <f t="shared" si="11"/>
        <v>0</v>
      </c>
      <c r="G40" s="33">
        <f t="shared" si="11"/>
        <v>533</v>
      </c>
      <c r="H40" s="34">
        <f t="shared" si="11"/>
        <v>151.44999999999999</v>
      </c>
      <c r="I40" s="33">
        <f t="shared" si="11"/>
        <v>483</v>
      </c>
      <c r="J40" s="34">
        <f t="shared" si="11"/>
        <v>89.579999999999984</v>
      </c>
      <c r="K40" s="33">
        <f t="shared" si="11"/>
        <v>6438</v>
      </c>
      <c r="L40" s="34">
        <f>SUM(L41:L45)</f>
        <v>474.03199999999998</v>
      </c>
      <c r="M40" s="33">
        <f t="shared" si="11"/>
        <v>9043</v>
      </c>
      <c r="N40" s="35">
        <f t="shared" si="11"/>
        <v>1915.278</v>
      </c>
      <c r="O40" s="44" t="s">
        <v>42</v>
      </c>
      <c r="P40" s="44"/>
      <c r="Q40" s="44"/>
      <c r="R40" s="19"/>
    </row>
    <row r="41" spans="1:18" x14ac:dyDescent="0.3">
      <c r="A41" s="26" t="s">
        <v>136</v>
      </c>
      <c r="B41" s="27">
        <f t="shared" ref="B41:B45" si="12">SUM(C41,E41,G41,I41,K41,M41)</f>
        <v>40772</v>
      </c>
      <c r="C41" s="49">
        <v>28236</v>
      </c>
      <c r="D41" s="48">
        <v>5064.57</v>
      </c>
      <c r="E41" s="49" t="s">
        <v>102</v>
      </c>
      <c r="F41" s="48" t="s">
        <v>102</v>
      </c>
      <c r="G41" s="49">
        <v>386</v>
      </c>
      <c r="H41" s="48">
        <v>83.15</v>
      </c>
      <c r="I41" s="49">
        <v>236</v>
      </c>
      <c r="J41" s="48">
        <v>36.049999999999997</v>
      </c>
      <c r="K41" s="49">
        <v>5106</v>
      </c>
      <c r="L41" s="48">
        <v>379.024</v>
      </c>
      <c r="M41" s="49">
        <v>6808</v>
      </c>
      <c r="N41" s="61">
        <v>1544.954</v>
      </c>
      <c r="O41" s="28" t="s">
        <v>43</v>
      </c>
      <c r="P41" s="29"/>
      <c r="Q41" s="19"/>
      <c r="R41" s="19"/>
    </row>
    <row r="42" spans="1:18" x14ac:dyDescent="0.3">
      <c r="A42" s="26" t="s">
        <v>137</v>
      </c>
      <c r="B42" s="27">
        <f t="shared" si="12"/>
        <v>8133</v>
      </c>
      <c r="C42" s="49">
        <v>6415</v>
      </c>
      <c r="D42" s="48">
        <v>1471.0830000000001</v>
      </c>
      <c r="E42" s="62" t="s">
        <v>102</v>
      </c>
      <c r="F42" s="48" t="s">
        <v>102</v>
      </c>
      <c r="G42" s="49" t="s">
        <v>102</v>
      </c>
      <c r="H42" s="48" t="s">
        <v>102</v>
      </c>
      <c r="I42" s="49">
        <v>8</v>
      </c>
      <c r="J42" s="48">
        <v>1.5</v>
      </c>
      <c r="K42" s="49">
        <v>1278</v>
      </c>
      <c r="L42" s="48">
        <v>89.608000000000004</v>
      </c>
      <c r="M42" s="49">
        <v>432</v>
      </c>
      <c r="N42" s="61">
        <v>153.82400000000001</v>
      </c>
      <c r="O42" s="28" t="s">
        <v>44</v>
      </c>
      <c r="P42" s="29"/>
      <c r="Q42" s="19"/>
      <c r="R42" s="19"/>
    </row>
    <row r="43" spans="1:18" x14ac:dyDescent="0.3">
      <c r="A43" s="26" t="s">
        <v>138</v>
      </c>
      <c r="B43" s="27">
        <f t="shared" si="12"/>
        <v>2745</v>
      </c>
      <c r="C43" s="49">
        <v>848</v>
      </c>
      <c r="D43" s="48">
        <v>144.29900000000001</v>
      </c>
      <c r="E43" s="49" t="s">
        <v>102</v>
      </c>
      <c r="F43" s="48" t="s">
        <v>102</v>
      </c>
      <c r="G43" s="49" t="s">
        <v>102</v>
      </c>
      <c r="H43" s="48" t="s">
        <v>102</v>
      </c>
      <c r="I43" s="49">
        <v>152</v>
      </c>
      <c r="J43" s="48">
        <v>27.43</v>
      </c>
      <c r="K43" s="66" t="s">
        <v>102</v>
      </c>
      <c r="L43" s="66" t="s">
        <v>102</v>
      </c>
      <c r="M43" s="49">
        <v>1745</v>
      </c>
      <c r="N43" s="61">
        <v>193.87</v>
      </c>
      <c r="O43" s="28" t="s">
        <v>45</v>
      </c>
      <c r="P43" s="29"/>
      <c r="Q43" s="19"/>
      <c r="R43" s="19"/>
    </row>
    <row r="44" spans="1:18" x14ac:dyDescent="0.3">
      <c r="A44" s="26" t="s">
        <v>139</v>
      </c>
      <c r="B44" s="27">
        <f t="shared" si="12"/>
        <v>11</v>
      </c>
      <c r="C44" s="62" t="s">
        <v>102</v>
      </c>
      <c r="D44" s="48" t="s">
        <v>102</v>
      </c>
      <c r="E44" s="62" t="s">
        <v>102</v>
      </c>
      <c r="F44" s="48" t="s">
        <v>102</v>
      </c>
      <c r="G44" s="49">
        <v>2</v>
      </c>
      <c r="H44" s="48">
        <v>0.8</v>
      </c>
      <c r="I44" s="62" t="s">
        <v>102</v>
      </c>
      <c r="J44" s="48">
        <v>0</v>
      </c>
      <c r="K44" s="62" t="s">
        <v>102</v>
      </c>
      <c r="L44" s="48" t="s">
        <v>102</v>
      </c>
      <c r="M44" s="49">
        <v>9</v>
      </c>
      <c r="N44" s="61">
        <v>1.03</v>
      </c>
      <c r="O44" s="28" t="s">
        <v>46</v>
      </c>
      <c r="P44" s="29"/>
      <c r="Q44" s="19"/>
      <c r="R44" s="19"/>
    </row>
    <row r="45" spans="1:18" x14ac:dyDescent="0.3">
      <c r="A45" s="26" t="s">
        <v>140</v>
      </c>
      <c r="B45" s="27">
        <f t="shared" si="12"/>
        <v>480</v>
      </c>
      <c r="C45" s="49">
        <v>145</v>
      </c>
      <c r="D45" s="48">
        <v>27.184000000000001</v>
      </c>
      <c r="E45" s="62" t="s">
        <v>102</v>
      </c>
      <c r="F45" s="48" t="s">
        <v>102</v>
      </c>
      <c r="G45" s="49">
        <v>145</v>
      </c>
      <c r="H45" s="48">
        <v>67.5</v>
      </c>
      <c r="I45" s="49">
        <v>87</v>
      </c>
      <c r="J45" s="48">
        <v>24.6</v>
      </c>
      <c r="K45" s="49">
        <v>54</v>
      </c>
      <c r="L45" s="48">
        <v>5.4</v>
      </c>
      <c r="M45" s="49">
        <v>49</v>
      </c>
      <c r="N45" s="61">
        <v>21.6</v>
      </c>
      <c r="O45" s="28" t="s">
        <v>47</v>
      </c>
      <c r="P45" s="29"/>
      <c r="Q45" s="19"/>
      <c r="R45" s="19"/>
    </row>
    <row r="46" spans="1:18" ht="18.649999999999999" customHeight="1" x14ac:dyDescent="0.3">
      <c r="A46" s="20" t="s">
        <v>48</v>
      </c>
      <c r="B46" s="32">
        <f t="shared" ref="B46:N46" si="13">SUM(B47:B51)</f>
        <v>257</v>
      </c>
      <c r="C46" s="33">
        <f t="shared" si="13"/>
        <v>126</v>
      </c>
      <c r="D46" s="34">
        <f t="shared" si="13"/>
        <v>26.509999999999998</v>
      </c>
      <c r="E46" s="33">
        <f t="shared" si="13"/>
        <v>0</v>
      </c>
      <c r="F46" s="34">
        <f t="shared" si="13"/>
        <v>0</v>
      </c>
      <c r="G46" s="33">
        <f t="shared" si="13"/>
        <v>0</v>
      </c>
      <c r="H46" s="34">
        <f t="shared" si="13"/>
        <v>0</v>
      </c>
      <c r="I46" s="33">
        <f t="shared" si="13"/>
        <v>18</v>
      </c>
      <c r="J46" s="34">
        <f t="shared" si="13"/>
        <v>3.04</v>
      </c>
      <c r="K46" s="33">
        <f t="shared" si="13"/>
        <v>0</v>
      </c>
      <c r="L46" s="34">
        <f t="shared" si="13"/>
        <v>0</v>
      </c>
      <c r="M46" s="33">
        <f t="shared" si="13"/>
        <v>113</v>
      </c>
      <c r="N46" s="35">
        <f t="shared" si="13"/>
        <v>18.7</v>
      </c>
      <c r="O46" s="41" t="s">
        <v>49</v>
      </c>
      <c r="P46" s="41"/>
      <c r="Q46" s="41"/>
      <c r="R46" s="19"/>
    </row>
    <row r="47" spans="1:18" x14ac:dyDescent="0.3">
      <c r="A47" s="26" t="s">
        <v>141</v>
      </c>
      <c r="B47" s="27">
        <f>SUM(C47,E47,G47,I47,K47,M47)</f>
        <v>13</v>
      </c>
      <c r="C47" s="49">
        <v>1</v>
      </c>
      <c r="D47" s="48">
        <v>0.21</v>
      </c>
      <c r="E47" s="62" t="s">
        <v>102</v>
      </c>
      <c r="F47" s="48" t="s">
        <v>102</v>
      </c>
      <c r="G47" s="62" t="s">
        <v>102</v>
      </c>
      <c r="H47" s="48" t="s">
        <v>102</v>
      </c>
      <c r="I47" s="49">
        <v>12</v>
      </c>
      <c r="J47" s="48">
        <v>1.84</v>
      </c>
      <c r="K47" s="62" t="s">
        <v>102</v>
      </c>
      <c r="L47" s="48" t="s">
        <v>102</v>
      </c>
      <c r="M47" s="49" t="s">
        <v>102</v>
      </c>
      <c r="N47" s="61" t="s">
        <v>102</v>
      </c>
      <c r="O47" s="28" t="s">
        <v>50</v>
      </c>
      <c r="P47" s="29"/>
      <c r="Q47" s="19"/>
      <c r="R47" s="19"/>
    </row>
    <row r="48" spans="1:18" x14ac:dyDescent="0.3">
      <c r="A48" s="26" t="s">
        <v>142</v>
      </c>
      <c r="B48" s="27">
        <f>SUM(C48,E48,G48,I48,K48,M48)</f>
        <v>46</v>
      </c>
      <c r="C48" s="49">
        <v>5</v>
      </c>
      <c r="D48" s="48">
        <v>1</v>
      </c>
      <c r="E48" s="62" t="s">
        <v>102</v>
      </c>
      <c r="F48" s="48" t="s">
        <v>102</v>
      </c>
      <c r="G48" s="62" t="s">
        <v>102</v>
      </c>
      <c r="H48" s="48" t="s">
        <v>102</v>
      </c>
      <c r="I48" s="62">
        <v>6</v>
      </c>
      <c r="J48" s="48">
        <v>1.2</v>
      </c>
      <c r="K48" s="62" t="s">
        <v>102</v>
      </c>
      <c r="L48" s="48" t="s">
        <v>102</v>
      </c>
      <c r="M48" s="49">
        <v>35</v>
      </c>
      <c r="N48" s="61">
        <v>7</v>
      </c>
      <c r="O48" s="28" t="s">
        <v>51</v>
      </c>
      <c r="P48" s="29"/>
      <c r="Q48" s="19"/>
      <c r="R48" s="19"/>
    </row>
    <row r="49" spans="1:19" x14ac:dyDescent="0.3">
      <c r="A49" s="26" t="s">
        <v>143</v>
      </c>
      <c r="B49" s="27">
        <f>SUM(C49,E49,G49,I49,K49,M49)</f>
        <v>0</v>
      </c>
      <c r="C49" s="49" t="s">
        <v>102</v>
      </c>
      <c r="D49" s="48" t="s">
        <v>102</v>
      </c>
      <c r="E49" s="62" t="s">
        <v>102</v>
      </c>
      <c r="F49" s="48" t="s">
        <v>102</v>
      </c>
      <c r="G49" s="62" t="s">
        <v>102</v>
      </c>
      <c r="H49" s="48" t="s">
        <v>102</v>
      </c>
      <c r="I49" s="62" t="s">
        <v>102</v>
      </c>
      <c r="J49" s="48" t="s">
        <v>102</v>
      </c>
      <c r="K49" s="62" t="s">
        <v>102</v>
      </c>
      <c r="L49" s="48" t="s">
        <v>102</v>
      </c>
      <c r="M49" s="49" t="s">
        <v>102</v>
      </c>
      <c r="N49" s="61" t="s">
        <v>102</v>
      </c>
      <c r="O49" s="28" t="s">
        <v>52</v>
      </c>
      <c r="P49" s="29"/>
      <c r="Q49" s="19"/>
      <c r="R49" s="19"/>
    </row>
    <row r="50" spans="1:19" x14ac:dyDescent="0.3">
      <c r="A50" s="26" t="s">
        <v>144</v>
      </c>
      <c r="B50" s="27">
        <f>SUM(C50,E50,G50,I50,K50,M50)</f>
        <v>196</v>
      </c>
      <c r="C50" s="49">
        <v>118</v>
      </c>
      <c r="D50" s="48">
        <v>24.9</v>
      </c>
      <c r="E50" s="62" t="s">
        <v>102</v>
      </c>
      <c r="F50" s="48" t="s">
        <v>102</v>
      </c>
      <c r="G50" s="62" t="s">
        <v>102</v>
      </c>
      <c r="H50" s="48" t="s">
        <v>102</v>
      </c>
      <c r="I50" s="62" t="s">
        <v>102</v>
      </c>
      <c r="J50" s="48" t="s">
        <v>102</v>
      </c>
      <c r="K50" s="62" t="s">
        <v>102</v>
      </c>
      <c r="L50" s="48" t="s">
        <v>102</v>
      </c>
      <c r="M50" s="49">
        <v>78</v>
      </c>
      <c r="N50" s="61">
        <v>11.7</v>
      </c>
      <c r="O50" s="28" t="s">
        <v>53</v>
      </c>
      <c r="P50" s="29"/>
      <c r="Q50" s="19"/>
      <c r="R50" s="19"/>
    </row>
    <row r="51" spans="1:19" x14ac:dyDescent="0.3">
      <c r="A51" s="26" t="s">
        <v>145</v>
      </c>
      <c r="B51" s="27">
        <f>SUM(C51,E51,G51,I51,K51,M51)</f>
        <v>2</v>
      </c>
      <c r="C51" s="49">
        <v>2</v>
      </c>
      <c r="D51" s="48">
        <v>0.4</v>
      </c>
      <c r="E51" s="62" t="s">
        <v>102</v>
      </c>
      <c r="F51" s="48" t="s">
        <v>102</v>
      </c>
      <c r="G51" s="62" t="s">
        <v>102</v>
      </c>
      <c r="H51" s="48" t="s">
        <v>102</v>
      </c>
      <c r="I51" s="62" t="s">
        <v>102</v>
      </c>
      <c r="J51" s="48" t="s">
        <v>102</v>
      </c>
      <c r="K51" s="62" t="s">
        <v>102</v>
      </c>
      <c r="L51" s="48" t="s">
        <v>102</v>
      </c>
      <c r="M51" s="49" t="s">
        <v>102</v>
      </c>
      <c r="N51" s="61" t="s">
        <v>102</v>
      </c>
      <c r="O51" s="28" t="s">
        <v>54</v>
      </c>
      <c r="P51" s="29"/>
      <c r="Q51" s="19"/>
      <c r="R51" s="19"/>
    </row>
    <row r="52" spans="1:19" ht="16.3" customHeight="1" x14ac:dyDescent="0.3">
      <c r="A52" s="20" t="s">
        <v>55</v>
      </c>
      <c r="B52" s="32">
        <f>SUM(B53:B55)</f>
        <v>7432</v>
      </c>
      <c r="C52" s="33">
        <f t="shared" ref="C52:N52" si="14">SUM(C53:C55)</f>
        <v>3760</v>
      </c>
      <c r="D52" s="34">
        <f t="shared" si="14"/>
        <v>558.46199999999999</v>
      </c>
      <c r="E52" s="33">
        <f t="shared" si="14"/>
        <v>41</v>
      </c>
      <c r="F52" s="34">
        <f t="shared" si="14"/>
        <v>8.1999999999999993</v>
      </c>
      <c r="G52" s="33">
        <f t="shared" si="14"/>
        <v>1176</v>
      </c>
      <c r="H52" s="34">
        <f t="shared" si="14"/>
        <v>250.83999999999997</v>
      </c>
      <c r="I52" s="33">
        <f t="shared" si="14"/>
        <v>16</v>
      </c>
      <c r="J52" s="34">
        <f t="shared" si="14"/>
        <v>2.8</v>
      </c>
      <c r="K52" s="33">
        <f t="shared" si="14"/>
        <v>42</v>
      </c>
      <c r="L52" s="34">
        <f>SUM(L53:L55)</f>
        <v>4.2</v>
      </c>
      <c r="M52" s="33">
        <f t="shared" si="14"/>
        <v>2397</v>
      </c>
      <c r="N52" s="35">
        <f t="shared" si="14"/>
        <v>508.17599999999999</v>
      </c>
      <c r="O52" s="44" t="s">
        <v>56</v>
      </c>
      <c r="P52" s="44"/>
      <c r="Q52" s="44"/>
      <c r="R52" s="19"/>
    </row>
    <row r="53" spans="1:19" x14ac:dyDescent="0.3">
      <c r="A53" s="26" t="s">
        <v>146</v>
      </c>
      <c r="B53" s="27">
        <f t="shared" ref="B53:B55" si="15">SUM(C53,E53,G53,I53,K53,M53)</f>
        <v>586</v>
      </c>
      <c r="C53" s="49">
        <v>358</v>
      </c>
      <c r="D53" s="48">
        <v>50.332000000000001</v>
      </c>
      <c r="E53" s="62" t="s">
        <v>102</v>
      </c>
      <c r="F53" s="48" t="s">
        <v>102</v>
      </c>
      <c r="G53" s="49">
        <v>46</v>
      </c>
      <c r="H53" s="48">
        <v>8.84</v>
      </c>
      <c r="I53" s="49">
        <v>16</v>
      </c>
      <c r="J53" s="48">
        <v>2.8</v>
      </c>
      <c r="K53" s="67" t="s">
        <v>102</v>
      </c>
      <c r="L53" s="66" t="s">
        <v>102</v>
      </c>
      <c r="M53" s="49">
        <v>166</v>
      </c>
      <c r="N53" s="61">
        <v>40.920999999999999</v>
      </c>
      <c r="O53" s="28" t="s">
        <v>57</v>
      </c>
      <c r="P53" s="29"/>
      <c r="Q53" s="19"/>
      <c r="R53" s="19"/>
    </row>
    <row r="54" spans="1:19" x14ac:dyDescent="0.3">
      <c r="A54" s="26" t="s">
        <v>147</v>
      </c>
      <c r="B54" s="27">
        <f t="shared" si="15"/>
        <v>4072</v>
      </c>
      <c r="C54" s="49">
        <v>1687</v>
      </c>
      <c r="D54" s="48">
        <v>267.17</v>
      </c>
      <c r="E54" s="49">
        <v>41</v>
      </c>
      <c r="F54" s="48">
        <v>8.1999999999999993</v>
      </c>
      <c r="G54" s="49">
        <v>625</v>
      </c>
      <c r="H54" s="48">
        <v>153.69999999999999</v>
      </c>
      <c r="I54" s="62" t="s">
        <v>102</v>
      </c>
      <c r="J54" s="48" t="s">
        <v>102</v>
      </c>
      <c r="K54" s="49">
        <v>22</v>
      </c>
      <c r="L54" s="48">
        <v>2.2000000000000002</v>
      </c>
      <c r="M54" s="49">
        <v>1697</v>
      </c>
      <c r="N54" s="61">
        <v>331</v>
      </c>
      <c r="O54" s="42" t="s">
        <v>58</v>
      </c>
      <c r="P54" s="43"/>
      <c r="Q54" s="43"/>
      <c r="R54" s="19"/>
    </row>
    <row r="55" spans="1:19" x14ac:dyDescent="0.3">
      <c r="A55" s="26" t="s">
        <v>148</v>
      </c>
      <c r="B55" s="27">
        <f t="shared" si="15"/>
        <v>2774</v>
      </c>
      <c r="C55" s="49">
        <v>1715</v>
      </c>
      <c r="D55" s="48">
        <v>240.96</v>
      </c>
      <c r="E55" s="62" t="s">
        <v>102</v>
      </c>
      <c r="F55" s="48" t="s">
        <v>102</v>
      </c>
      <c r="G55" s="49">
        <v>505</v>
      </c>
      <c r="H55" s="48">
        <v>88.3</v>
      </c>
      <c r="I55" s="49" t="s">
        <v>102</v>
      </c>
      <c r="J55" s="48" t="s">
        <v>102</v>
      </c>
      <c r="K55" s="49">
        <v>20</v>
      </c>
      <c r="L55" s="48">
        <v>2</v>
      </c>
      <c r="M55" s="49">
        <v>534</v>
      </c>
      <c r="N55" s="61">
        <v>136.255</v>
      </c>
      <c r="O55" s="28" t="s">
        <v>59</v>
      </c>
      <c r="P55" s="29"/>
      <c r="Q55" s="19"/>
      <c r="R55" s="19"/>
    </row>
    <row r="56" spans="1:19" ht="18.649999999999999" customHeight="1" x14ac:dyDescent="0.3">
      <c r="A56" s="20" t="s">
        <v>60</v>
      </c>
      <c r="B56" s="32">
        <f>SUM(B57:B61)</f>
        <v>11919</v>
      </c>
      <c r="C56" s="33">
        <f t="shared" ref="C56:N56" si="16">SUM(C57:C61)</f>
        <v>7572</v>
      </c>
      <c r="D56" s="34">
        <f t="shared" si="16"/>
        <v>1770.4750000000001</v>
      </c>
      <c r="E56" s="33">
        <f t="shared" si="16"/>
        <v>37</v>
      </c>
      <c r="F56" s="34">
        <f t="shared" si="16"/>
        <v>5.8949999999999996</v>
      </c>
      <c r="G56" s="33">
        <f t="shared" si="16"/>
        <v>735</v>
      </c>
      <c r="H56" s="34">
        <f t="shared" si="16"/>
        <v>231.48</v>
      </c>
      <c r="I56" s="33">
        <f t="shared" si="16"/>
        <v>2262</v>
      </c>
      <c r="J56" s="34">
        <f t="shared" si="16"/>
        <v>521.05799999999999</v>
      </c>
      <c r="K56" s="33">
        <f t="shared" si="16"/>
        <v>94</v>
      </c>
      <c r="L56" s="34">
        <f>SUM(L57:L61)</f>
        <v>9.4</v>
      </c>
      <c r="M56" s="33">
        <f t="shared" si="16"/>
        <v>1219</v>
      </c>
      <c r="N56" s="35">
        <f t="shared" si="16"/>
        <v>336.07900000000001</v>
      </c>
      <c r="O56" s="44" t="s">
        <v>61</v>
      </c>
      <c r="P56" s="44"/>
      <c r="Q56" s="44"/>
      <c r="R56" s="19"/>
    </row>
    <row r="57" spans="1:19" x14ac:dyDescent="0.3">
      <c r="A57" s="26" t="s">
        <v>149</v>
      </c>
      <c r="B57" s="27">
        <f t="shared" ref="B57:B61" si="17">SUM(C57,E57,G57,I57,K57,M57)</f>
        <v>1797</v>
      </c>
      <c r="C57" s="49">
        <v>619</v>
      </c>
      <c r="D57" s="48">
        <v>107.45</v>
      </c>
      <c r="E57" s="62">
        <v>37</v>
      </c>
      <c r="F57" s="48">
        <v>5.8949999999999996</v>
      </c>
      <c r="G57" s="49">
        <v>585</v>
      </c>
      <c r="H57" s="48">
        <v>189.7</v>
      </c>
      <c r="I57" s="49">
        <v>37</v>
      </c>
      <c r="J57" s="48">
        <v>8.3000000000000007</v>
      </c>
      <c r="K57" s="49">
        <v>40</v>
      </c>
      <c r="L57" s="48">
        <v>4</v>
      </c>
      <c r="M57" s="49">
        <v>479</v>
      </c>
      <c r="N57" s="61">
        <v>160.12</v>
      </c>
      <c r="O57" s="28" t="s">
        <v>62</v>
      </c>
      <c r="P57" s="29"/>
      <c r="Q57" s="19"/>
      <c r="R57" s="19"/>
    </row>
    <row r="58" spans="1:19" x14ac:dyDescent="0.3">
      <c r="A58" s="26" t="s">
        <v>150</v>
      </c>
      <c r="B58" s="27">
        <f t="shared" si="17"/>
        <v>551</v>
      </c>
      <c r="C58" s="49">
        <v>280</v>
      </c>
      <c r="D58" s="48">
        <v>43.5</v>
      </c>
      <c r="E58" s="62" t="s">
        <v>102</v>
      </c>
      <c r="F58" s="48" t="s">
        <v>102</v>
      </c>
      <c r="G58" s="49">
        <v>10</v>
      </c>
      <c r="H58" s="48">
        <v>2.5</v>
      </c>
      <c r="I58" s="62">
        <v>70</v>
      </c>
      <c r="J58" s="48">
        <v>12.3</v>
      </c>
      <c r="K58" s="62" t="s">
        <v>102</v>
      </c>
      <c r="L58" s="48" t="s">
        <v>102</v>
      </c>
      <c r="M58" s="49">
        <v>191</v>
      </c>
      <c r="N58" s="61">
        <v>36.064</v>
      </c>
      <c r="O58" s="28" t="s">
        <v>63</v>
      </c>
      <c r="P58" s="29"/>
      <c r="Q58" s="19"/>
      <c r="R58" s="19"/>
    </row>
    <row r="59" spans="1:19" x14ac:dyDescent="0.3">
      <c r="A59" s="26" t="s">
        <v>151</v>
      </c>
      <c r="B59" s="27">
        <f t="shared" si="17"/>
        <v>7497</v>
      </c>
      <c r="C59" s="49">
        <v>4840</v>
      </c>
      <c r="D59" s="48">
        <v>1208.78</v>
      </c>
      <c r="E59" s="62" t="s">
        <v>102</v>
      </c>
      <c r="F59" s="48" t="s">
        <v>102</v>
      </c>
      <c r="G59" s="62">
        <v>10</v>
      </c>
      <c r="H59" s="48">
        <v>2.0499999999999998</v>
      </c>
      <c r="I59" s="49">
        <v>2155</v>
      </c>
      <c r="J59" s="48">
        <v>500.45800000000003</v>
      </c>
      <c r="K59" s="49">
        <v>54</v>
      </c>
      <c r="L59" s="48">
        <v>5.4</v>
      </c>
      <c r="M59" s="49">
        <v>438</v>
      </c>
      <c r="N59" s="61">
        <v>114.35</v>
      </c>
      <c r="O59" s="28" t="s">
        <v>64</v>
      </c>
      <c r="P59" s="29"/>
      <c r="Q59" s="19"/>
      <c r="R59" s="19"/>
    </row>
    <row r="60" spans="1:19" x14ac:dyDescent="0.3">
      <c r="A60" s="26" t="s">
        <v>152</v>
      </c>
      <c r="B60" s="27">
        <f t="shared" si="17"/>
        <v>1722</v>
      </c>
      <c r="C60" s="49">
        <v>1580</v>
      </c>
      <c r="D60" s="48">
        <v>372.84500000000003</v>
      </c>
      <c r="E60" s="62" t="s">
        <v>102</v>
      </c>
      <c r="F60" s="48" t="s">
        <v>102</v>
      </c>
      <c r="G60" s="49">
        <v>108</v>
      </c>
      <c r="H60" s="48">
        <v>32.08</v>
      </c>
      <c r="I60" s="62" t="s">
        <v>102</v>
      </c>
      <c r="J60" s="48" t="s">
        <v>102</v>
      </c>
      <c r="K60" s="62" t="s">
        <v>102</v>
      </c>
      <c r="L60" s="48" t="s">
        <v>102</v>
      </c>
      <c r="M60" s="49">
        <v>34</v>
      </c>
      <c r="N60" s="61">
        <v>10.85</v>
      </c>
      <c r="O60" s="28" t="s">
        <v>65</v>
      </c>
      <c r="P60" s="29"/>
      <c r="Q60" s="19"/>
      <c r="R60" s="19"/>
    </row>
    <row r="61" spans="1:19" x14ac:dyDescent="0.3">
      <c r="A61" s="26" t="s">
        <v>153</v>
      </c>
      <c r="B61" s="27">
        <f t="shared" si="17"/>
        <v>352</v>
      </c>
      <c r="C61" s="49">
        <v>253</v>
      </c>
      <c r="D61" s="48">
        <v>37.9</v>
      </c>
      <c r="E61" s="62" t="s">
        <v>102</v>
      </c>
      <c r="F61" s="48" t="s">
        <v>102</v>
      </c>
      <c r="G61" s="49">
        <v>22</v>
      </c>
      <c r="H61" s="48">
        <v>5.15</v>
      </c>
      <c r="I61" s="62" t="s">
        <v>102</v>
      </c>
      <c r="J61" s="48" t="s">
        <v>102</v>
      </c>
      <c r="K61" s="62" t="s">
        <v>102</v>
      </c>
      <c r="L61" s="48" t="s">
        <v>102</v>
      </c>
      <c r="M61" s="49">
        <v>77</v>
      </c>
      <c r="N61" s="61">
        <v>14.695</v>
      </c>
      <c r="O61" s="28" t="s">
        <v>66</v>
      </c>
      <c r="P61" s="29"/>
      <c r="Q61" s="19"/>
      <c r="R61" s="19"/>
    </row>
    <row r="62" spans="1:19" ht="19.899999999999999" customHeight="1" x14ac:dyDescent="0.3">
      <c r="A62" s="20" t="s">
        <v>67</v>
      </c>
      <c r="B62" s="32">
        <f t="shared" ref="B62:J62" si="18">SUM(B63:B70)</f>
        <v>1928</v>
      </c>
      <c r="C62" s="33">
        <f t="shared" si="18"/>
        <v>1829</v>
      </c>
      <c r="D62" s="33">
        <f t="shared" si="18"/>
        <v>275.55500000000001</v>
      </c>
      <c r="E62" s="33">
        <f t="shared" si="18"/>
        <v>0</v>
      </c>
      <c r="F62" s="33">
        <f t="shared" si="18"/>
        <v>0</v>
      </c>
      <c r="G62" s="33">
        <f t="shared" si="18"/>
        <v>0</v>
      </c>
      <c r="H62" s="33">
        <f t="shared" si="18"/>
        <v>0</v>
      </c>
      <c r="I62" s="33">
        <f t="shared" si="18"/>
        <v>0</v>
      </c>
      <c r="J62" s="33">
        <f t="shared" si="18"/>
        <v>0</v>
      </c>
      <c r="K62" s="33">
        <f>SUM(K63:K70)</f>
        <v>0</v>
      </c>
      <c r="L62" s="33">
        <f t="shared" ref="L62:N62" si="19">SUM(L63:L70)</f>
        <v>0</v>
      </c>
      <c r="M62" s="33">
        <f t="shared" si="19"/>
        <v>99</v>
      </c>
      <c r="N62" s="68">
        <f t="shared" si="19"/>
        <v>32.56</v>
      </c>
      <c r="O62" s="41" t="s">
        <v>68</v>
      </c>
      <c r="P62" s="41"/>
      <c r="Q62" s="41"/>
      <c r="R62" s="19"/>
    </row>
    <row r="63" spans="1:19" x14ac:dyDescent="0.3">
      <c r="A63" s="45" t="s">
        <v>154</v>
      </c>
      <c r="B63" s="27">
        <f t="shared" ref="B63:B66" si="20">SUM(C63,E63,G63,I63,K63,M63)</f>
        <v>0</v>
      </c>
      <c r="C63" s="49" t="s">
        <v>102</v>
      </c>
      <c r="D63" s="48" t="s">
        <v>102</v>
      </c>
      <c r="E63" s="62" t="s">
        <v>102</v>
      </c>
      <c r="F63" s="48" t="s">
        <v>102</v>
      </c>
      <c r="G63" s="49" t="s">
        <v>102</v>
      </c>
      <c r="H63" s="48" t="s">
        <v>102</v>
      </c>
      <c r="I63" s="62" t="s">
        <v>102</v>
      </c>
      <c r="J63" s="48" t="s">
        <v>102</v>
      </c>
      <c r="K63" s="62" t="s">
        <v>102</v>
      </c>
      <c r="L63" s="48" t="s">
        <v>102</v>
      </c>
      <c r="M63" s="49" t="s">
        <v>102</v>
      </c>
      <c r="N63" s="61" t="s">
        <v>102</v>
      </c>
      <c r="O63" s="42" t="s">
        <v>185</v>
      </c>
      <c r="P63" s="74"/>
      <c r="Q63" s="74"/>
      <c r="R63" s="74"/>
      <c r="S63" s="74"/>
    </row>
    <row r="64" spans="1:19" x14ac:dyDescent="0.3">
      <c r="A64" s="46" t="s">
        <v>155</v>
      </c>
      <c r="B64" s="27">
        <f t="shared" si="20"/>
        <v>0</v>
      </c>
      <c r="C64" s="49" t="s">
        <v>102</v>
      </c>
      <c r="D64" s="48" t="s">
        <v>102</v>
      </c>
      <c r="E64" s="62" t="s">
        <v>102</v>
      </c>
      <c r="F64" s="48" t="s">
        <v>102</v>
      </c>
      <c r="G64" s="49" t="s">
        <v>102</v>
      </c>
      <c r="H64" s="48" t="s">
        <v>102</v>
      </c>
      <c r="I64" s="62" t="s">
        <v>102</v>
      </c>
      <c r="J64" s="48" t="s">
        <v>102</v>
      </c>
      <c r="K64" s="62" t="s">
        <v>102</v>
      </c>
      <c r="L64" s="48" t="s">
        <v>102</v>
      </c>
      <c r="M64" s="49" t="s">
        <v>102</v>
      </c>
      <c r="N64" s="61" t="s">
        <v>102</v>
      </c>
      <c r="O64" s="42" t="s">
        <v>184</v>
      </c>
      <c r="P64" s="74"/>
      <c r="Q64" s="74"/>
      <c r="R64" s="74"/>
      <c r="S64" s="74"/>
    </row>
    <row r="65" spans="1:19" x14ac:dyDescent="0.3">
      <c r="A65" s="45" t="s">
        <v>156</v>
      </c>
      <c r="B65" s="27">
        <f t="shared" si="20"/>
        <v>0</v>
      </c>
      <c r="C65" s="49" t="s">
        <v>102</v>
      </c>
      <c r="D65" s="48" t="s">
        <v>102</v>
      </c>
      <c r="E65" s="62" t="s">
        <v>102</v>
      </c>
      <c r="F65" s="48" t="s">
        <v>102</v>
      </c>
      <c r="G65" s="49" t="s">
        <v>102</v>
      </c>
      <c r="H65" s="48" t="s">
        <v>102</v>
      </c>
      <c r="I65" s="62" t="s">
        <v>102</v>
      </c>
      <c r="J65" s="48" t="s">
        <v>102</v>
      </c>
      <c r="K65" s="62" t="s">
        <v>102</v>
      </c>
      <c r="L65" s="48" t="s">
        <v>102</v>
      </c>
      <c r="M65" s="49" t="s">
        <v>102</v>
      </c>
      <c r="N65" s="61" t="s">
        <v>102</v>
      </c>
      <c r="O65" s="42" t="s">
        <v>183</v>
      </c>
      <c r="P65" s="74"/>
      <c r="Q65" s="74"/>
      <c r="R65" s="74"/>
      <c r="S65" s="74"/>
    </row>
    <row r="66" spans="1:19" x14ac:dyDescent="0.3">
      <c r="A66" s="45" t="s">
        <v>157</v>
      </c>
      <c r="B66" s="27">
        <f t="shared" si="20"/>
        <v>0</v>
      </c>
      <c r="C66" s="49" t="s">
        <v>102</v>
      </c>
      <c r="D66" s="48" t="s">
        <v>102</v>
      </c>
      <c r="E66" s="62" t="s">
        <v>102</v>
      </c>
      <c r="F66" s="48" t="s">
        <v>102</v>
      </c>
      <c r="G66" s="49" t="s">
        <v>102</v>
      </c>
      <c r="H66" s="48" t="s">
        <v>102</v>
      </c>
      <c r="I66" s="62" t="s">
        <v>102</v>
      </c>
      <c r="J66" s="48" t="s">
        <v>102</v>
      </c>
      <c r="K66" s="62" t="s">
        <v>102</v>
      </c>
      <c r="L66" s="48" t="s">
        <v>102</v>
      </c>
      <c r="M66" s="49" t="s">
        <v>102</v>
      </c>
      <c r="N66" s="61" t="s">
        <v>102</v>
      </c>
      <c r="O66" s="42" t="s">
        <v>182</v>
      </c>
      <c r="P66" s="74"/>
      <c r="Q66" s="74"/>
      <c r="R66" s="74"/>
      <c r="S66" s="74"/>
    </row>
    <row r="67" spans="1:19" x14ac:dyDescent="0.3">
      <c r="A67" s="47" t="s">
        <v>158</v>
      </c>
      <c r="B67" s="27">
        <f>SUM(C67,E67,G67,I67,K67,M67)</f>
        <v>906</v>
      </c>
      <c r="C67" s="49">
        <v>850</v>
      </c>
      <c r="D67" s="48">
        <v>131.642</v>
      </c>
      <c r="E67" s="62" t="s">
        <v>102</v>
      </c>
      <c r="F67" s="48" t="s">
        <v>102</v>
      </c>
      <c r="G67" s="62" t="s">
        <v>102</v>
      </c>
      <c r="H67" s="48" t="s">
        <v>102</v>
      </c>
      <c r="I67" s="49" t="s">
        <v>102</v>
      </c>
      <c r="J67" s="48" t="s">
        <v>102</v>
      </c>
      <c r="K67" s="62" t="s">
        <v>102</v>
      </c>
      <c r="L67" s="48" t="s">
        <v>102</v>
      </c>
      <c r="M67" s="49">
        <v>56</v>
      </c>
      <c r="N67" s="61">
        <v>19.66</v>
      </c>
      <c r="O67" s="42" t="s">
        <v>69</v>
      </c>
      <c r="P67" s="74"/>
      <c r="Q67" s="74"/>
      <c r="R67" s="74"/>
      <c r="S67" s="74"/>
    </row>
    <row r="68" spans="1:19" x14ac:dyDescent="0.3">
      <c r="A68" s="47" t="s">
        <v>159</v>
      </c>
      <c r="B68" s="27">
        <f t="shared" ref="B68:B70" si="21">SUM(C68,E68,G68,I68,K68,M68)</f>
        <v>1022</v>
      </c>
      <c r="C68" s="49">
        <v>979</v>
      </c>
      <c r="D68" s="48">
        <v>143.91300000000001</v>
      </c>
      <c r="E68" s="62" t="s">
        <v>102</v>
      </c>
      <c r="F68" s="48" t="s">
        <v>102</v>
      </c>
      <c r="G68" s="62" t="s">
        <v>102</v>
      </c>
      <c r="H68" s="48" t="s">
        <v>102</v>
      </c>
      <c r="I68" s="62" t="s">
        <v>102</v>
      </c>
      <c r="J68" s="48" t="s">
        <v>102</v>
      </c>
      <c r="K68" s="62" t="s">
        <v>102</v>
      </c>
      <c r="L68" s="48" t="s">
        <v>102</v>
      </c>
      <c r="M68" s="49">
        <v>43</v>
      </c>
      <c r="N68" s="61">
        <v>12.9</v>
      </c>
      <c r="O68" s="42" t="s">
        <v>70</v>
      </c>
      <c r="P68" s="43"/>
      <c r="Q68" s="43"/>
      <c r="R68" s="43"/>
    </row>
    <row r="69" spans="1:19" x14ac:dyDescent="0.3">
      <c r="A69" s="47" t="s">
        <v>160</v>
      </c>
      <c r="B69" s="27">
        <f t="shared" si="21"/>
        <v>0</v>
      </c>
      <c r="C69" s="49" t="s">
        <v>102</v>
      </c>
      <c r="D69" s="48" t="s">
        <v>102</v>
      </c>
      <c r="E69" s="62" t="s">
        <v>102</v>
      </c>
      <c r="F69" s="48" t="s">
        <v>102</v>
      </c>
      <c r="G69" s="62" t="s">
        <v>102</v>
      </c>
      <c r="H69" s="48" t="s">
        <v>102</v>
      </c>
      <c r="I69" s="62" t="s">
        <v>102</v>
      </c>
      <c r="J69" s="48" t="s">
        <v>102</v>
      </c>
      <c r="K69" s="62" t="s">
        <v>102</v>
      </c>
      <c r="L69" s="48" t="s">
        <v>102</v>
      </c>
      <c r="M69" s="49" t="s">
        <v>102</v>
      </c>
      <c r="N69" s="61" t="s">
        <v>102</v>
      </c>
      <c r="O69" s="42" t="s">
        <v>71</v>
      </c>
      <c r="P69" s="43"/>
      <c r="Q69" s="43"/>
      <c r="R69" s="43"/>
    </row>
    <row r="70" spans="1:19" x14ac:dyDescent="0.3">
      <c r="A70" s="47" t="s">
        <v>161</v>
      </c>
      <c r="B70" s="27">
        <f t="shared" si="21"/>
        <v>0</v>
      </c>
      <c r="C70" s="49" t="s">
        <v>102</v>
      </c>
      <c r="D70" s="48" t="s">
        <v>102</v>
      </c>
      <c r="E70" s="62" t="s">
        <v>102</v>
      </c>
      <c r="F70" s="48" t="s">
        <v>102</v>
      </c>
      <c r="G70" s="62" t="s">
        <v>102</v>
      </c>
      <c r="H70" s="48" t="s">
        <v>102</v>
      </c>
      <c r="I70" s="62" t="s">
        <v>102</v>
      </c>
      <c r="J70" s="48" t="s">
        <v>102</v>
      </c>
      <c r="K70" s="62" t="s">
        <v>102</v>
      </c>
      <c r="L70" s="48" t="s">
        <v>102</v>
      </c>
      <c r="M70" s="49" t="s">
        <v>102</v>
      </c>
      <c r="N70" s="61" t="s">
        <v>102</v>
      </c>
      <c r="O70" s="42" t="s">
        <v>72</v>
      </c>
      <c r="P70" s="43"/>
      <c r="Q70" s="43"/>
      <c r="R70" s="43"/>
    </row>
    <row r="71" spans="1:19" ht="19.25" customHeight="1" x14ac:dyDescent="0.3">
      <c r="A71" s="20" t="s">
        <v>73</v>
      </c>
      <c r="B71" s="32">
        <f>SUM(B72:B76)</f>
        <v>48968</v>
      </c>
      <c r="C71" s="33">
        <f t="shared" ref="C71:N71" si="22">SUM(C72:C76)</f>
        <v>1663</v>
      </c>
      <c r="D71" s="34">
        <f t="shared" si="22"/>
        <v>243.74700000000001</v>
      </c>
      <c r="E71" s="33">
        <f t="shared" si="22"/>
        <v>120</v>
      </c>
      <c r="F71" s="34">
        <f t="shared" si="22"/>
        <v>22.26</v>
      </c>
      <c r="G71" s="33">
        <f t="shared" si="22"/>
        <v>107</v>
      </c>
      <c r="H71" s="34">
        <f t="shared" si="22"/>
        <v>25.1</v>
      </c>
      <c r="I71" s="33">
        <f t="shared" si="22"/>
        <v>3</v>
      </c>
      <c r="J71" s="34">
        <f t="shared" si="22"/>
        <v>0.45</v>
      </c>
      <c r="K71" s="33">
        <f t="shared" si="22"/>
        <v>80</v>
      </c>
      <c r="L71" s="34">
        <f>SUM(L72:L76)</f>
        <v>4</v>
      </c>
      <c r="M71" s="33">
        <f t="shared" si="22"/>
        <v>46995</v>
      </c>
      <c r="N71" s="35">
        <f t="shared" si="22"/>
        <v>11234.143</v>
      </c>
      <c r="O71" s="44" t="s">
        <v>74</v>
      </c>
      <c r="P71" s="44"/>
      <c r="Q71" s="44"/>
      <c r="R71" s="19"/>
    </row>
    <row r="72" spans="1:19" x14ac:dyDescent="0.3">
      <c r="A72" s="26" t="s">
        <v>162</v>
      </c>
      <c r="B72" s="27">
        <f t="shared" ref="B72:B76" si="23">SUM(C72,E72,G72,I72,K72,M72)</f>
        <v>580</v>
      </c>
      <c r="C72" s="49">
        <v>210</v>
      </c>
      <c r="D72" s="48">
        <v>33.325000000000003</v>
      </c>
      <c r="E72" s="62">
        <v>30</v>
      </c>
      <c r="F72" s="48">
        <v>3</v>
      </c>
      <c r="G72" s="62" t="s">
        <v>102</v>
      </c>
      <c r="H72" s="48" t="s">
        <v>102</v>
      </c>
      <c r="I72" s="62" t="s">
        <v>102</v>
      </c>
      <c r="J72" s="48" t="s">
        <v>102</v>
      </c>
      <c r="K72" s="49">
        <v>80</v>
      </c>
      <c r="L72" s="48">
        <v>4</v>
      </c>
      <c r="M72" s="49">
        <v>260</v>
      </c>
      <c r="N72" s="61">
        <v>70.599999999999994</v>
      </c>
      <c r="O72" s="28" t="s">
        <v>75</v>
      </c>
      <c r="P72" s="29"/>
      <c r="Q72" s="19"/>
      <c r="R72" s="19"/>
    </row>
    <row r="73" spans="1:19" x14ac:dyDescent="0.3">
      <c r="A73" s="26" t="s">
        <v>163</v>
      </c>
      <c r="B73" s="27">
        <f t="shared" si="23"/>
        <v>0</v>
      </c>
      <c r="C73" s="49" t="s">
        <v>102</v>
      </c>
      <c r="D73" s="48" t="s">
        <v>102</v>
      </c>
      <c r="E73" s="62" t="s">
        <v>102</v>
      </c>
      <c r="F73" s="48" t="s">
        <v>102</v>
      </c>
      <c r="G73" s="62" t="s">
        <v>102</v>
      </c>
      <c r="H73" s="48" t="s">
        <v>102</v>
      </c>
      <c r="I73" s="62" t="s">
        <v>102</v>
      </c>
      <c r="J73" s="48" t="s">
        <v>102</v>
      </c>
      <c r="K73" s="49" t="s">
        <v>102</v>
      </c>
      <c r="L73" s="48" t="s">
        <v>102</v>
      </c>
      <c r="M73" s="49" t="s">
        <v>102</v>
      </c>
      <c r="N73" s="61" t="s">
        <v>102</v>
      </c>
      <c r="O73" s="28" t="s">
        <v>76</v>
      </c>
      <c r="P73" s="29"/>
      <c r="Q73" s="19"/>
      <c r="R73" s="19"/>
    </row>
    <row r="74" spans="1:19" x14ac:dyDescent="0.3">
      <c r="A74" s="26" t="s">
        <v>164</v>
      </c>
      <c r="B74" s="27">
        <f t="shared" si="23"/>
        <v>47485</v>
      </c>
      <c r="C74" s="49">
        <v>963</v>
      </c>
      <c r="D74" s="48">
        <v>119.352</v>
      </c>
      <c r="E74" s="62" t="s">
        <v>102</v>
      </c>
      <c r="F74" s="48" t="s">
        <v>102</v>
      </c>
      <c r="G74" s="49">
        <v>57</v>
      </c>
      <c r="H74" s="48">
        <v>12.1</v>
      </c>
      <c r="I74" s="49" t="s">
        <v>102</v>
      </c>
      <c r="J74" s="48" t="s">
        <v>102</v>
      </c>
      <c r="K74" s="62" t="s">
        <v>102</v>
      </c>
      <c r="L74" s="48" t="s">
        <v>102</v>
      </c>
      <c r="M74" s="49">
        <v>46465</v>
      </c>
      <c r="N74" s="61">
        <v>11125.953</v>
      </c>
      <c r="O74" s="28" t="s">
        <v>77</v>
      </c>
      <c r="P74" s="29"/>
      <c r="Q74" s="19"/>
      <c r="R74" s="19"/>
    </row>
    <row r="75" spans="1:19" x14ac:dyDescent="0.3">
      <c r="A75" s="26" t="s">
        <v>165</v>
      </c>
      <c r="B75" s="27">
        <f t="shared" si="23"/>
        <v>28</v>
      </c>
      <c r="C75" s="49">
        <v>14</v>
      </c>
      <c r="D75" s="48">
        <v>2.63</v>
      </c>
      <c r="E75" s="62" t="s">
        <v>102</v>
      </c>
      <c r="F75" s="48" t="s">
        <v>102</v>
      </c>
      <c r="G75" s="62" t="s">
        <v>102</v>
      </c>
      <c r="H75" s="48">
        <v>0</v>
      </c>
      <c r="I75" s="62" t="s">
        <v>102</v>
      </c>
      <c r="J75" s="48" t="s">
        <v>102</v>
      </c>
      <c r="K75" s="62" t="s">
        <v>102</v>
      </c>
      <c r="L75" s="48" t="s">
        <v>102</v>
      </c>
      <c r="M75" s="49">
        <v>14</v>
      </c>
      <c r="N75" s="61">
        <v>2.5</v>
      </c>
      <c r="O75" s="28" t="s">
        <v>78</v>
      </c>
      <c r="P75" s="29"/>
      <c r="Q75" s="19"/>
      <c r="R75" s="19"/>
    </row>
    <row r="76" spans="1:19" x14ac:dyDescent="0.3">
      <c r="A76" s="26" t="s">
        <v>166</v>
      </c>
      <c r="B76" s="27">
        <f t="shared" si="23"/>
        <v>875</v>
      </c>
      <c r="C76" s="49">
        <v>476</v>
      </c>
      <c r="D76" s="48">
        <v>88.44</v>
      </c>
      <c r="E76" s="49">
        <v>90</v>
      </c>
      <c r="F76" s="48">
        <v>19.260000000000002</v>
      </c>
      <c r="G76" s="49">
        <v>50</v>
      </c>
      <c r="H76" s="48">
        <v>13</v>
      </c>
      <c r="I76" s="49">
        <v>3</v>
      </c>
      <c r="J76" s="48">
        <v>0.45</v>
      </c>
      <c r="K76" s="62" t="s">
        <v>102</v>
      </c>
      <c r="L76" s="48" t="s">
        <v>102</v>
      </c>
      <c r="M76" s="49">
        <v>256</v>
      </c>
      <c r="N76" s="61">
        <v>35.090000000000003</v>
      </c>
      <c r="O76" s="28" t="s">
        <v>79</v>
      </c>
      <c r="P76" s="29"/>
      <c r="Q76" s="19"/>
      <c r="R76" s="19"/>
    </row>
    <row r="77" spans="1:19" ht="17.399999999999999" customHeight="1" x14ac:dyDescent="0.3">
      <c r="A77" s="20" t="s">
        <v>80</v>
      </c>
      <c r="B77" s="32">
        <f>SUM(B78:B90)</f>
        <v>2919</v>
      </c>
      <c r="C77" s="33">
        <f t="shared" ref="C77:N77" si="24">SUM(C78:C90)</f>
        <v>1072</v>
      </c>
      <c r="D77" s="34">
        <f t="shared" si="24"/>
        <v>154.43</v>
      </c>
      <c r="E77" s="33">
        <f t="shared" si="24"/>
        <v>10</v>
      </c>
      <c r="F77" s="34">
        <f t="shared" si="24"/>
        <v>1</v>
      </c>
      <c r="G77" s="33">
        <f t="shared" si="24"/>
        <v>5</v>
      </c>
      <c r="H77" s="34">
        <f t="shared" si="24"/>
        <v>0.5</v>
      </c>
      <c r="I77" s="33">
        <f t="shared" si="24"/>
        <v>180</v>
      </c>
      <c r="J77" s="34">
        <f t="shared" si="24"/>
        <v>24</v>
      </c>
      <c r="K77" s="33">
        <f t="shared" si="24"/>
        <v>0</v>
      </c>
      <c r="L77" s="34">
        <f>SUM(L78:L90)</f>
        <v>0</v>
      </c>
      <c r="M77" s="33">
        <f t="shared" si="24"/>
        <v>1652</v>
      </c>
      <c r="N77" s="35">
        <f t="shared" si="24"/>
        <v>519.71</v>
      </c>
      <c r="O77" s="36" t="s">
        <v>81</v>
      </c>
      <c r="P77" s="36"/>
      <c r="Q77" s="36"/>
      <c r="R77" s="19"/>
    </row>
    <row r="78" spans="1:19" x14ac:dyDescent="0.3">
      <c r="A78" s="26" t="s">
        <v>167</v>
      </c>
      <c r="B78" s="27">
        <f t="shared" ref="B78:B90" si="25">SUM(C78,E78,G78,I78,K78,M78)</f>
        <v>0</v>
      </c>
      <c r="C78" s="49" t="s">
        <v>102</v>
      </c>
      <c r="D78" s="48" t="s">
        <v>102</v>
      </c>
      <c r="E78" s="49" t="s">
        <v>102</v>
      </c>
      <c r="F78" s="48" t="s">
        <v>102</v>
      </c>
      <c r="G78" s="49" t="s">
        <v>102</v>
      </c>
      <c r="H78" s="48" t="s">
        <v>102</v>
      </c>
      <c r="I78" s="49" t="s">
        <v>102</v>
      </c>
      <c r="J78" s="48" t="s">
        <v>102</v>
      </c>
      <c r="K78" s="62" t="s">
        <v>102</v>
      </c>
      <c r="L78" s="48" t="s">
        <v>102</v>
      </c>
      <c r="M78" s="49" t="s">
        <v>102</v>
      </c>
      <c r="N78" s="61" t="s">
        <v>102</v>
      </c>
      <c r="O78" s="28" t="s">
        <v>82</v>
      </c>
      <c r="P78" s="29"/>
      <c r="Q78" s="19"/>
      <c r="R78" s="19"/>
    </row>
    <row r="79" spans="1:19" x14ac:dyDescent="0.3">
      <c r="A79" s="26" t="s">
        <v>168</v>
      </c>
      <c r="B79" s="27">
        <f t="shared" si="25"/>
        <v>2</v>
      </c>
      <c r="C79" s="62" t="s">
        <v>102</v>
      </c>
      <c r="D79" s="48" t="s">
        <v>102</v>
      </c>
      <c r="E79" s="62" t="s">
        <v>102</v>
      </c>
      <c r="F79" s="48" t="s">
        <v>102</v>
      </c>
      <c r="G79" s="62" t="s">
        <v>102</v>
      </c>
      <c r="H79" s="48" t="s">
        <v>102</v>
      </c>
      <c r="I79" s="62" t="s">
        <v>102</v>
      </c>
      <c r="J79" s="48" t="s">
        <v>102</v>
      </c>
      <c r="K79" s="62" t="s">
        <v>102</v>
      </c>
      <c r="L79" s="48" t="s">
        <v>102</v>
      </c>
      <c r="M79" s="49">
        <v>2</v>
      </c>
      <c r="N79" s="61">
        <v>0.35</v>
      </c>
      <c r="O79" s="28" t="s">
        <v>83</v>
      </c>
      <c r="P79" s="29"/>
      <c r="Q79" s="19"/>
      <c r="R79" s="19"/>
    </row>
    <row r="80" spans="1:19" x14ac:dyDescent="0.3">
      <c r="A80" s="26" t="s">
        <v>169</v>
      </c>
      <c r="B80" s="27">
        <f t="shared" si="25"/>
        <v>0</v>
      </c>
      <c r="C80" s="49" t="s">
        <v>102</v>
      </c>
      <c r="D80" s="48" t="s">
        <v>102</v>
      </c>
      <c r="E80" s="62" t="s">
        <v>102</v>
      </c>
      <c r="F80" s="48" t="s">
        <v>102</v>
      </c>
      <c r="G80" s="62" t="s">
        <v>102</v>
      </c>
      <c r="H80" s="48" t="s">
        <v>102</v>
      </c>
      <c r="I80" s="62" t="s">
        <v>102</v>
      </c>
      <c r="J80" s="48" t="s">
        <v>102</v>
      </c>
      <c r="K80" s="49" t="s">
        <v>102</v>
      </c>
      <c r="L80" s="48" t="s">
        <v>102</v>
      </c>
      <c r="M80" s="49" t="s">
        <v>102</v>
      </c>
      <c r="N80" s="61" t="s">
        <v>102</v>
      </c>
      <c r="O80" s="28" t="s">
        <v>84</v>
      </c>
      <c r="P80" s="29"/>
      <c r="Q80" s="19"/>
      <c r="R80" s="19"/>
    </row>
    <row r="81" spans="1:18" x14ac:dyDescent="0.3">
      <c r="A81" s="26" t="s">
        <v>170</v>
      </c>
      <c r="B81" s="27">
        <f t="shared" si="25"/>
        <v>290</v>
      </c>
      <c r="C81" s="62">
        <v>160</v>
      </c>
      <c r="D81" s="48">
        <v>13</v>
      </c>
      <c r="E81" s="62" t="s">
        <v>102</v>
      </c>
      <c r="F81" s="48" t="s">
        <v>102</v>
      </c>
      <c r="G81" s="62" t="s">
        <v>102</v>
      </c>
      <c r="H81" s="48" t="s">
        <v>102</v>
      </c>
      <c r="I81" s="49">
        <v>50</v>
      </c>
      <c r="J81" s="48">
        <v>5</v>
      </c>
      <c r="K81" s="62" t="s">
        <v>102</v>
      </c>
      <c r="L81" s="48" t="s">
        <v>102</v>
      </c>
      <c r="M81" s="49">
        <v>80</v>
      </c>
      <c r="N81" s="61">
        <v>7</v>
      </c>
      <c r="O81" s="28" t="s">
        <v>85</v>
      </c>
      <c r="P81" s="29"/>
      <c r="Q81" s="19"/>
      <c r="R81" s="19"/>
    </row>
    <row r="82" spans="1:18" x14ac:dyDescent="0.3">
      <c r="A82" s="69" t="s">
        <v>188</v>
      </c>
      <c r="B82" s="27">
        <f t="shared" si="25"/>
        <v>178</v>
      </c>
      <c r="C82" s="49">
        <v>50</v>
      </c>
      <c r="D82" s="48">
        <v>5</v>
      </c>
      <c r="E82" s="62">
        <v>10</v>
      </c>
      <c r="F82" s="48">
        <v>1</v>
      </c>
      <c r="G82" s="62" t="s">
        <v>102</v>
      </c>
      <c r="H82" s="48" t="s">
        <v>102</v>
      </c>
      <c r="I82" s="62">
        <v>110</v>
      </c>
      <c r="J82" s="48">
        <v>16</v>
      </c>
      <c r="K82" s="62" t="s">
        <v>102</v>
      </c>
      <c r="L82" s="48" t="s">
        <v>102</v>
      </c>
      <c r="M82" s="49">
        <v>8</v>
      </c>
      <c r="N82" s="61">
        <v>0.7</v>
      </c>
      <c r="O82" s="28" t="s">
        <v>189</v>
      </c>
      <c r="P82" s="29"/>
      <c r="Q82" s="19"/>
      <c r="R82" s="19"/>
    </row>
    <row r="83" spans="1:18" x14ac:dyDescent="0.3">
      <c r="A83" s="26" t="s">
        <v>190</v>
      </c>
      <c r="B83" s="27">
        <f t="shared" si="25"/>
        <v>84</v>
      </c>
      <c r="C83" s="49">
        <v>76</v>
      </c>
      <c r="D83" s="48">
        <v>3.28</v>
      </c>
      <c r="E83" s="62" t="s">
        <v>102</v>
      </c>
      <c r="F83" s="48" t="s">
        <v>102</v>
      </c>
      <c r="G83" s="62" t="s">
        <v>102</v>
      </c>
      <c r="H83" s="48" t="s">
        <v>102</v>
      </c>
      <c r="I83" s="62" t="s">
        <v>102</v>
      </c>
      <c r="J83" s="48" t="s">
        <v>102</v>
      </c>
      <c r="K83" s="62" t="s">
        <v>102</v>
      </c>
      <c r="L83" s="48" t="s">
        <v>102</v>
      </c>
      <c r="M83" s="49">
        <v>8</v>
      </c>
      <c r="N83" s="61">
        <v>0.8</v>
      </c>
      <c r="O83" s="28" t="s">
        <v>191</v>
      </c>
      <c r="P83" s="29"/>
      <c r="Q83" s="19"/>
      <c r="R83" s="19"/>
    </row>
    <row r="84" spans="1:18" x14ac:dyDescent="0.3">
      <c r="A84" s="26" t="s">
        <v>171</v>
      </c>
      <c r="B84" s="27">
        <f t="shared" si="25"/>
        <v>255</v>
      </c>
      <c r="C84" s="49">
        <v>170</v>
      </c>
      <c r="D84" s="48">
        <v>17.5</v>
      </c>
      <c r="E84" s="62" t="s">
        <v>102</v>
      </c>
      <c r="F84" s="48" t="s">
        <v>102</v>
      </c>
      <c r="G84" s="62">
        <v>5</v>
      </c>
      <c r="H84" s="48">
        <v>0.5</v>
      </c>
      <c r="I84" s="62">
        <v>20</v>
      </c>
      <c r="J84" s="48">
        <v>3</v>
      </c>
      <c r="K84" s="62" t="s">
        <v>102</v>
      </c>
      <c r="L84" s="48" t="s">
        <v>102</v>
      </c>
      <c r="M84" s="49">
        <v>60</v>
      </c>
      <c r="N84" s="61">
        <v>6</v>
      </c>
      <c r="O84" s="28" t="s">
        <v>86</v>
      </c>
      <c r="P84" s="29"/>
      <c r="Q84" s="19"/>
      <c r="R84" s="19"/>
    </row>
    <row r="85" spans="1:18" x14ac:dyDescent="0.3">
      <c r="A85" s="26" t="s">
        <v>172</v>
      </c>
      <c r="B85" s="27">
        <f t="shared" si="25"/>
        <v>53</v>
      </c>
      <c r="C85" s="49" t="s">
        <v>102</v>
      </c>
      <c r="D85" s="48" t="s">
        <v>102</v>
      </c>
      <c r="E85" s="62" t="s">
        <v>102</v>
      </c>
      <c r="F85" s="48" t="s">
        <v>102</v>
      </c>
      <c r="G85" s="62" t="s">
        <v>102</v>
      </c>
      <c r="H85" s="48" t="s">
        <v>102</v>
      </c>
      <c r="I85" s="62" t="s">
        <v>102</v>
      </c>
      <c r="J85" s="48" t="s">
        <v>102</v>
      </c>
      <c r="K85" s="62" t="s">
        <v>102</v>
      </c>
      <c r="L85" s="48" t="s">
        <v>102</v>
      </c>
      <c r="M85" s="49">
        <v>53</v>
      </c>
      <c r="N85" s="61">
        <v>6.47</v>
      </c>
      <c r="O85" s="28" t="s">
        <v>87</v>
      </c>
      <c r="P85" s="29"/>
      <c r="Q85" s="19"/>
      <c r="R85" s="19"/>
    </row>
    <row r="86" spans="1:18" x14ac:dyDescent="0.3">
      <c r="A86" s="26" t="s">
        <v>173</v>
      </c>
      <c r="B86" s="27">
        <f t="shared" si="25"/>
        <v>0</v>
      </c>
      <c r="C86" s="49" t="s">
        <v>102</v>
      </c>
      <c r="D86" s="48" t="s">
        <v>102</v>
      </c>
      <c r="E86" s="62" t="s">
        <v>102</v>
      </c>
      <c r="F86" s="48" t="s">
        <v>102</v>
      </c>
      <c r="G86" s="62" t="s">
        <v>102</v>
      </c>
      <c r="H86" s="48" t="s">
        <v>102</v>
      </c>
      <c r="I86" s="62" t="s">
        <v>102</v>
      </c>
      <c r="J86" s="48" t="s">
        <v>102</v>
      </c>
      <c r="K86" s="62" t="s">
        <v>102</v>
      </c>
      <c r="L86" s="48" t="s">
        <v>102</v>
      </c>
      <c r="M86" s="49" t="s">
        <v>102</v>
      </c>
      <c r="N86" s="61" t="s">
        <v>102</v>
      </c>
      <c r="O86" s="28" t="s">
        <v>88</v>
      </c>
      <c r="P86" s="29"/>
      <c r="Q86" s="19"/>
      <c r="R86" s="19"/>
    </row>
    <row r="87" spans="1:18" x14ac:dyDescent="0.3">
      <c r="A87" s="26" t="s">
        <v>174</v>
      </c>
      <c r="B87" s="27">
        <f t="shared" si="25"/>
        <v>116</v>
      </c>
      <c r="C87" s="49">
        <v>101</v>
      </c>
      <c r="D87" s="48">
        <v>11.45</v>
      </c>
      <c r="E87" s="62" t="s">
        <v>102</v>
      </c>
      <c r="F87" s="48" t="s">
        <v>102</v>
      </c>
      <c r="G87" s="62" t="s">
        <v>102</v>
      </c>
      <c r="H87" s="48" t="s">
        <v>102</v>
      </c>
      <c r="I87" s="62" t="s">
        <v>102</v>
      </c>
      <c r="J87" s="48" t="s">
        <v>102</v>
      </c>
      <c r="K87" s="62" t="s">
        <v>102</v>
      </c>
      <c r="L87" s="48" t="s">
        <v>102</v>
      </c>
      <c r="M87" s="49">
        <v>15</v>
      </c>
      <c r="N87" s="61">
        <v>2.34</v>
      </c>
      <c r="O87" s="28" t="s">
        <v>89</v>
      </c>
      <c r="P87" s="29"/>
      <c r="Q87" s="19"/>
      <c r="R87" s="19"/>
    </row>
    <row r="88" spans="1:18" x14ac:dyDescent="0.3">
      <c r="A88" s="26" t="s">
        <v>175</v>
      </c>
      <c r="B88" s="27">
        <f t="shared" si="25"/>
        <v>547</v>
      </c>
      <c r="C88" s="49">
        <v>510</v>
      </c>
      <c r="D88" s="48">
        <v>103.3</v>
      </c>
      <c r="E88" s="62" t="s">
        <v>102</v>
      </c>
      <c r="F88" s="48" t="s">
        <v>102</v>
      </c>
      <c r="G88" s="62" t="s">
        <v>102</v>
      </c>
      <c r="H88" s="48" t="s">
        <v>102</v>
      </c>
      <c r="I88" s="62" t="s">
        <v>102</v>
      </c>
      <c r="J88" s="48" t="s">
        <v>102</v>
      </c>
      <c r="K88" s="62" t="s">
        <v>102</v>
      </c>
      <c r="L88" s="48" t="s">
        <v>102</v>
      </c>
      <c r="M88" s="49">
        <v>37</v>
      </c>
      <c r="N88" s="61">
        <v>7</v>
      </c>
      <c r="O88" s="28" t="s">
        <v>90</v>
      </c>
      <c r="P88" s="29"/>
      <c r="Q88" s="19"/>
      <c r="R88" s="19"/>
    </row>
    <row r="89" spans="1:18" x14ac:dyDescent="0.3">
      <c r="A89" s="26" t="s">
        <v>176</v>
      </c>
      <c r="B89" s="27">
        <f t="shared" si="25"/>
        <v>1363</v>
      </c>
      <c r="C89" s="49">
        <v>5</v>
      </c>
      <c r="D89" s="48">
        <v>0.9</v>
      </c>
      <c r="E89" s="62" t="s">
        <v>102</v>
      </c>
      <c r="F89" s="48" t="s">
        <v>102</v>
      </c>
      <c r="G89" s="62" t="s">
        <v>102</v>
      </c>
      <c r="H89" s="48" t="s">
        <v>102</v>
      </c>
      <c r="I89" s="62" t="s">
        <v>102</v>
      </c>
      <c r="J89" s="48" t="s">
        <v>102</v>
      </c>
      <c r="K89" s="62" t="s">
        <v>102</v>
      </c>
      <c r="L89" s="48" t="s">
        <v>102</v>
      </c>
      <c r="M89" s="49">
        <v>1358</v>
      </c>
      <c r="N89" s="61">
        <v>485.95</v>
      </c>
      <c r="O89" s="28" t="s">
        <v>91</v>
      </c>
      <c r="P89" s="29"/>
      <c r="Q89" s="19"/>
      <c r="R89" s="19"/>
    </row>
    <row r="90" spans="1:18" x14ac:dyDescent="0.3">
      <c r="A90" s="26" t="s">
        <v>177</v>
      </c>
      <c r="B90" s="27">
        <f t="shared" si="25"/>
        <v>31</v>
      </c>
      <c r="C90" s="49" t="s">
        <v>102</v>
      </c>
      <c r="D90" s="48" t="s">
        <v>102</v>
      </c>
      <c r="E90" s="62" t="s">
        <v>102</v>
      </c>
      <c r="F90" s="48" t="s">
        <v>102</v>
      </c>
      <c r="G90" s="62" t="s">
        <v>102</v>
      </c>
      <c r="H90" s="48" t="s">
        <v>102</v>
      </c>
      <c r="I90" s="62" t="s">
        <v>102</v>
      </c>
      <c r="J90" s="48" t="s">
        <v>102</v>
      </c>
      <c r="K90" s="62" t="s">
        <v>102</v>
      </c>
      <c r="L90" s="48" t="s">
        <v>102</v>
      </c>
      <c r="M90" s="49">
        <v>31</v>
      </c>
      <c r="N90" s="61">
        <v>3.1</v>
      </c>
      <c r="O90" s="28" t="s">
        <v>92</v>
      </c>
      <c r="P90" s="29"/>
      <c r="Q90" s="19"/>
      <c r="R90" s="19"/>
    </row>
    <row r="91" spans="1:18" ht="16.3" customHeight="1" x14ac:dyDescent="0.3">
      <c r="A91" s="20" t="s">
        <v>93</v>
      </c>
      <c r="B91" s="32">
        <f>SUM(B92:B95)</f>
        <v>11966</v>
      </c>
      <c r="C91" s="33">
        <f t="shared" ref="C91:N91" si="26">SUM(C92:C95)</f>
        <v>7612</v>
      </c>
      <c r="D91" s="34">
        <f t="shared" si="26"/>
        <v>1343.721</v>
      </c>
      <c r="E91" s="33">
        <f t="shared" si="26"/>
        <v>660</v>
      </c>
      <c r="F91" s="34">
        <f t="shared" si="26"/>
        <v>107.90199999999999</v>
      </c>
      <c r="G91" s="33">
        <f t="shared" si="26"/>
        <v>133</v>
      </c>
      <c r="H91" s="34">
        <f t="shared" si="26"/>
        <v>14.02</v>
      </c>
      <c r="I91" s="33">
        <f t="shared" si="26"/>
        <v>56</v>
      </c>
      <c r="J91" s="34">
        <f t="shared" si="26"/>
        <v>8.1070000000000011</v>
      </c>
      <c r="K91" s="33">
        <f t="shared" si="26"/>
        <v>0</v>
      </c>
      <c r="L91" s="34">
        <f>SUM(L92:L95)</f>
        <v>0</v>
      </c>
      <c r="M91" s="33">
        <f t="shared" si="26"/>
        <v>3505</v>
      </c>
      <c r="N91" s="35">
        <f t="shared" si="26"/>
        <v>583.00599999999997</v>
      </c>
      <c r="O91" s="41" t="s">
        <v>94</v>
      </c>
      <c r="P91" s="41"/>
      <c r="Q91" s="41"/>
      <c r="R91" s="19"/>
    </row>
    <row r="92" spans="1:18" x14ac:dyDescent="0.3">
      <c r="A92" s="26" t="s">
        <v>178</v>
      </c>
      <c r="B92" s="27">
        <f t="shared" ref="B92:B95" si="27">SUM(C92,E92,G92,I92,K92,M92)</f>
        <v>10634</v>
      </c>
      <c r="C92" s="49">
        <v>7059</v>
      </c>
      <c r="D92" s="48">
        <v>1181.001</v>
      </c>
      <c r="E92" s="49">
        <v>475</v>
      </c>
      <c r="F92" s="48">
        <v>65.991</v>
      </c>
      <c r="G92" s="49">
        <v>133</v>
      </c>
      <c r="H92" s="48">
        <v>14.02</v>
      </c>
      <c r="I92" s="49">
        <v>52</v>
      </c>
      <c r="J92" s="48">
        <v>7.23</v>
      </c>
      <c r="K92" s="49" t="s">
        <v>102</v>
      </c>
      <c r="L92" s="48" t="s">
        <v>102</v>
      </c>
      <c r="M92" s="49">
        <v>2915</v>
      </c>
      <c r="N92" s="61">
        <v>456.74700000000001</v>
      </c>
      <c r="O92" s="28" t="s">
        <v>95</v>
      </c>
      <c r="P92" s="29"/>
      <c r="Q92" s="19"/>
      <c r="R92" s="19"/>
    </row>
    <row r="93" spans="1:18" s="8" customFormat="1" x14ac:dyDescent="0.3">
      <c r="A93" s="26" t="s">
        <v>179</v>
      </c>
      <c r="B93" s="27">
        <f t="shared" si="27"/>
        <v>684</v>
      </c>
      <c r="C93" s="49">
        <v>236</v>
      </c>
      <c r="D93" s="48">
        <v>63.015000000000001</v>
      </c>
      <c r="E93" s="49">
        <v>113</v>
      </c>
      <c r="F93" s="48">
        <v>21.131</v>
      </c>
      <c r="G93" s="49" t="s">
        <v>102</v>
      </c>
      <c r="H93" s="48" t="s">
        <v>102</v>
      </c>
      <c r="I93" s="49" t="s">
        <v>102</v>
      </c>
      <c r="J93" s="48" t="s">
        <v>102</v>
      </c>
      <c r="K93" s="62" t="s">
        <v>102</v>
      </c>
      <c r="L93" s="48" t="s">
        <v>102</v>
      </c>
      <c r="M93" s="49">
        <v>335</v>
      </c>
      <c r="N93" s="61">
        <v>61.93</v>
      </c>
      <c r="O93" s="28" t="s">
        <v>96</v>
      </c>
      <c r="P93" s="29"/>
      <c r="Q93" s="29"/>
      <c r="R93" s="29"/>
    </row>
    <row r="94" spans="1:18" s="8" customFormat="1" x14ac:dyDescent="0.3">
      <c r="A94" s="26" t="s">
        <v>180</v>
      </c>
      <c r="B94" s="27">
        <f t="shared" si="27"/>
        <v>374</v>
      </c>
      <c r="C94" s="49">
        <v>257</v>
      </c>
      <c r="D94" s="48">
        <v>87.47</v>
      </c>
      <c r="E94" s="49">
        <v>36</v>
      </c>
      <c r="F94" s="48">
        <v>14.18</v>
      </c>
      <c r="G94" s="62" t="s">
        <v>102</v>
      </c>
      <c r="H94" s="48" t="s">
        <v>102</v>
      </c>
      <c r="I94" s="62" t="s">
        <v>102</v>
      </c>
      <c r="J94" s="48" t="s">
        <v>102</v>
      </c>
      <c r="K94" s="62" t="s">
        <v>102</v>
      </c>
      <c r="L94" s="48" t="s">
        <v>102</v>
      </c>
      <c r="M94" s="49">
        <v>81</v>
      </c>
      <c r="N94" s="61">
        <v>28.05</v>
      </c>
      <c r="O94" s="28" t="s">
        <v>97</v>
      </c>
      <c r="P94" s="29"/>
      <c r="Q94" s="29"/>
      <c r="R94" s="29"/>
    </row>
    <row r="95" spans="1:18" s="8" customFormat="1" ht="15.65" thickBot="1" x14ac:dyDescent="0.35">
      <c r="A95" s="50" t="s">
        <v>181</v>
      </c>
      <c r="B95" s="51">
        <f t="shared" si="27"/>
        <v>274</v>
      </c>
      <c r="C95" s="53">
        <v>60</v>
      </c>
      <c r="D95" s="52">
        <v>12.234999999999999</v>
      </c>
      <c r="E95" s="63">
        <v>36</v>
      </c>
      <c r="F95" s="52">
        <v>6.6</v>
      </c>
      <c r="G95" s="63" t="s">
        <v>102</v>
      </c>
      <c r="H95" s="52" t="s">
        <v>102</v>
      </c>
      <c r="I95" s="63">
        <v>4</v>
      </c>
      <c r="J95" s="52">
        <v>0.877</v>
      </c>
      <c r="K95" s="63" t="s">
        <v>102</v>
      </c>
      <c r="L95" s="52" t="s">
        <v>102</v>
      </c>
      <c r="M95" s="53">
        <v>174</v>
      </c>
      <c r="N95" s="64">
        <v>36.279000000000003</v>
      </c>
      <c r="O95" s="54" t="s">
        <v>98</v>
      </c>
      <c r="P95" s="29"/>
      <c r="Q95" s="29"/>
      <c r="R95" s="29"/>
    </row>
    <row r="96" spans="1:18" x14ac:dyDescent="0.3">
      <c r="A96" s="55" t="s">
        <v>99</v>
      </c>
      <c r="L96" s="57"/>
      <c r="M96" s="58"/>
      <c r="O96" s="58" t="s">
        <v>100</v>
      </c>
    </row>
    <row r="97" spans="1:15" x14ac:dyDescent="0.3">
      <c r="A97" s="59" t="s">
        <v>109</v>
      </c>
      <c r="O97" s="3" t="s">
        <v>101</v>
      </c>
    </row>
    <row r="114" spans="21:21" x14ac:dyDescent="0.3">
      <c r="U114" s="3" t="s">
        <v>102</v>
      </c>
    </row>
  </sheetData>
  <mergeCells count="17">
    <mergeCell ref="A2:O2"/>
    <mergeCell ref="A3:O3"/>
    <mergeCell ref="P63:S63"/>
    <mergeCell ref="P64:S64"/>
    <mergeCell ref="P65:S65"/>
    <mergeCell ref="M6:N6"/>
    <mergeCell ref="C6:D6"/>
    <mergeCell ref="E6:F6"/>
    <mergeCell ref="G6:H6"/>
    <mergeCell ref="I6:J6"/>
    <mergeCell ref="K6:L6"/>
    <mergeCell ref="M5:O5"/>
    <mergeCell ref="A6:A7"/>
    <mergeCell ref="O6:O7"/>
    <mergeCell ref="P66:S66"/>
    <mergeCell ref="P67:S67"/>
    <mergeCell ref="B6:B7"/>
  </mergeCells>
  <pageMargins left="0.7" right="0.7" top="0.75" bottom="0.75" header="0.3" footer="0.3"/>
  <pageSetup paperSize="9" orientation="portrait" r:id="rId1"/>
  <headerFooter alignWithMargins="0"/>
  <ignoredErrors>
    <ignoredError sqref="B18:B23 B12:B15" unlockedFormula="1"/>
    <ignoredError sqref="B16 B24:K24 B17 B29:K29 B25:B28 B34:K34 B30:B33 B40:K40 B35:B39 B46:K46 B41:B45 B52:K52 B47:B51 B56:K56 B53:B55 B57:B61 B71:K71 B63:B70 B77:K77 B72:B76 B91:K91 B78:B90 B92:B95 M24:N24 M29:N29 M34:N34 M40:N40 M46:N46 M52:N52 M56:N56 M71:N71 M77:N77 M91:N91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ΣΠΥΡΟΥΛΗΣ ΣΤΕΡΓΙΟΣ (02279)</dc:creator>
  <cp:lastModifiedBy>s.spyroulis</cp:lastModifiedBy>
  <cp:lastPrinted>2015-10-01T10:19:44Z</cp:lastPrinted>
  <dcterms:created xsi:type="dcterms:W3CDTF">2017-01-19T08:40:03Z</dcterms:created>
  <dcterms:modified xsi:type="dcterms:W3CDTF">2021-06-04T04:50:42Z</dcterms:modified>
</cp:coreProperties>
</file>