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EF49017C-94AE-4B29-BA18-EF9112F31497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" l="1"/>
  <c r="D91" i="1"/>
  <c r="D84" i="1"/>
  <c r="D74" i="1"/>
  <c r="D67" i="1"/>
  <c r="D62" i="1"/>
  <c r="D55" i="1"/>
  <c r="D48" i="1"/>
  <c r="D41" i="1"/>
  <c r="D35" i="1"/>
  <c r="D30" i="1"/>
  <c r="D21" i="1"/>
  <c r="D13" i="1"/>
  <c r="D11" i="1" l="1"/>
  <c r="J15" i="1"/>
  <c r="F15" i="1"/>
  <c r="B15" i="1" s="1"/>
  <c r="C13" i="1"/>
  <c r="C21" i="1"/>
  <c r="C30" i="1"/>
  <c r="C35" i="1"/>
  <c r="C41" i="1"/>
  <c r="C48" i="1"/>
  <c r="C55" i="1"/>
  <c r="C62" i="1"/>
  <c r="C67" i="1"/>
  <c r="C74" i="1"/>
  <c r="C91" i="1"/>
  <c r="C106" i="1"/>
  <c r="C84" i="1" l="1"/>
  <c r="C11" i="1" s="1"/>
  <c r="G74" i="1"/>
  <c r="L41" i="1"/>
  <c r="K35" i="1"/>
  <c r="K13" i="1"/>
  <c r="E67" i="1"/>
  <c r="M106" i="1"/>
  <c r="L106" i="1"/>
  <c r="K106" i="1"/>
  <c r="I106" i="1"/>
  <c r="H106" i="1"/>
  <c r="G106" i="1"/>
  <c r="M91" i="1"/>
  <c r="L91" i="1"/>
  <c r="K91" i="1"/>
  <c r="I91" i="1"/>
  <c r="H91" i="1"/>
  <c r="G91" i="1"/>
  <c r="M84" i="1"/>
  <c r="L84" i="1"/>
  <c r="K84" i="1"/>
  <c r="I84" i="1"/>
  <c r="H84" i="1"/>
  <c r="G84" i="1"/>
  <c r="M74" i="1"/>
  <c r="L74" i="1"/>
  <c r="K74" i="1"/>
  <c r="I74" i="1"/>
  <c r="H74" i="1"/>
  <c r="M67" i="1"/>
  <c r="L67" i="1"/>
  <c r="K67" i="1"/>
  <c r="I67" i="1"/>
  <c r="H67" i="1"/>
  <c r="G67" i="1"/>
  <c r="M62" i="1"/>
  <c r="L62" i="1"/>
  <c r="K62" i="1"/>
  <c r="I62" i="1"/>
  <c r="H62" i="1"/>
  <c r="G62" i="1"/>
  <c r="M55" i="1"/>
  <c r="L55" i="1"/>
  <c r="K55" i="1"/>
  <c r="I55" i="1"/>
  <c r="H55" i="1"/>
  <c r="G55" i="1"/>
  <c r="M48" i="1"/>
  <c r="L48" i="1"/>
  <c r="K48" i="1"/>
  <c r="I48" i="1"/>
  <c r="H48" i="1"/>
  <c r="G48" i="1"/>
  <c r="M41" i="1"/>
  <c r="K41" i="1"/>
  <c r="I41" i="1"/>
  <c r="H41" i="1"/>
  <c r="G41" i="1"/>
  <c r="M35" i="1"/>
  <c r="L35" i="1"/>
  <c r="I35" i="1"/>
  <c r="H35" i="1"/>
  <c r="G35" i="1"/>
  <c r="M30" i="1"/>
  <c r="L30" i="1"/>
  <c r="K30" i="1"/>
  <c r="I30" i="1"/>
  <c r="H30" i="1"/>
  <c r="G30" i="1"/>
  <c r="M21" i="1"/>
  <c r="L21" i="1"/>
  <c r="K21" i="1"/>
  <c r="I21" i="1"/>
  <c r="H21" i="1"/>
  <c r="G21" i="1"/>
  <c r="J111" i="1"/>
  <c r="J110" i="1"/>
  <c r="J109" i="1"/>
  <c r="J108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0" i="1"/>
  <c r="J89" i="1"/>
  <c r="J88" i="1"/>
  <c r="J87" i="1"/>
  <c r="J86" i="1"/>
  <c r="J83" i="1"/>
  <c r="J82" i="1"/>
  <c r="J81" i="1"/>
  <c r="J80" i="1"/>
  <c r="J79" i="1"/>
  <c r="J78" i="1"/>
  <c r="J77" i="1"/>
  <c r="J76" i="1"/>
  <c r="J73" i="1"/>
  <c r="J72" i="1"/>
  <c r="J71" i="1"/>
  <c r="J70" i="1"/>
  <c r="J69" i="1"/>
  <c r="J66" i="1"/>
  <c r="J65" i="1"/>
  <c r="J64" i="1"/>
  <c r="J61" i="1"/>
  <c r="J60" i="1"/>
  <c r="J59" i="1"/>
  <c r="J58" i="1"/>
  <c r="J57" i="1"/>
  <c r="J54" i="1"/>
  <c r="J53" i="1"/>
  <c r="J52" i="1"/>
  <c r="J51" i="1"/>
  <c r="J50" i="1"/>
  <c r="J47" i="1"/>
  <c r="J46" i="1"/>
  <c r="J45" i="1"/>
  <c r="J44" i="1"/>
  <c r="J43" i="1"/>
  <c r="J40" i="1"/>
  <c r="J39" i="1"/>
  <c r="J38" i="1"/>
  <c r="J37" i="1"/>
  <c r="J34" i="1"/>
  <c r="J33" i="1"/>
  <c r="J32" i="1"/>
  <c r="J31" i="1"/>
  <c r="J29" i="1"/>
  <c r="J28" i="1"/>
  <c r="J27" i="1"/>
  <c r="J26" i="1"/>
  <c r="J25" i="1"/>
  <c r="J24" i="1"/>
  <c r="J23" i="1"/>
  <c r="J20" i="1"/>
  <c r="J19" i="1"/>
  <c r="J18" i="1"/>
  <c r="J17" i="1"/>
  <c r="J16" i="1"/>
  <c r="F111" i="1"/>
  <c r="F110" i="1"/>
  <c r="B110" i="1" s="1"/>
  <c r="F109" i="1"/>
  <c r="F108" i="1"/>
  <c r="B108" i="1" s="1"/>
  <c r="F105" i="1"/>
  <c r="F104" i="1"/>
  <c r="B104" i="1" s="1"/>
  <c r="F103" i="1"/>
  <c r="F102" i="1"/>
  <c r="B102" i="1" s="1"/>
  <c r="F101" i="1"/>
  <c r="F100" i="1"/>
  <c r="B100" i="1" s="1"/>
  <c r="F99" i="1"/>
  <c r="F98" i="1"/>
  <c r="B98" i="1" s="1"/>
  <c r="F97" i="1"/>
  <c r="F96" i="1"/>
  <c r="B96" i="1" s="1"/>
  <c r="F95" i="1"/>
  <c r="F94" i="1"/>
  <c r="B94" i="1" s="1"/>
  <c r="F93" i="1"/>
  <c r="F90" i="1"/>
  <c r="F89" i="1"/>
  <c r="B89" i="1" s="1"/>
  <c r="F88" i="1"/>
  <c r="F87" i="1"/>
  <c r="B87" i="1" s="1"/>
  <c r="F86" i="1"/>
  <c r="F83" i="1"/>
  <c r="B83" i="1" s="1"/>
  <c r="F82" i="1"/>
  <c r="B82" i="1" s="1"/>
  <c r="F81" i="1"/>
  <c r="B81" i="1" s="1"/>
  <c r="F80" i="1"/>
  <c r="B80" i="1" s="1"/>
  <c r="F79" i="1"/>
  <c r="B79" i="1" s="1"/>
  <c r="F78" i="1"/>
  <c r="B78" i="1" s="1"/>
  <c r="F77" i="1"/>
  <c r="B77" i="1" s="1"/>
  <c r="F76" i="1"/>
  <c r="B76" i="1" s="1"/>
  <c r="F73" i="1"/>
  <c r="F72" i="1"/>
  <c r="B72" i="1" s="1"/>
  <c r="F71" i="1"/>
  <c r="F70" i="1"/>
  <c r="B70" i="1" s="1"/>
  <c r="F69" i="1"/>
  <c r="F66" i="1"/>
  <c r="F65" i="1"/>
  <c r="B65" i="1" s="1"/>
  <c r="F64" i="1"/>
  <c r="F61" i="1"/>
  <c r="B61" i="1" s="1"/>
  <c r="F60" i="1"/>
  <c r="F59" i="1"/>
  <c r="B59" i="1" s="1"/>
  <c r="F58" i="1"/>
  <c r="F57" i="1"/>
  <c r="B57" i="1" s="1"/>
  <c r="F54" i="1"/>
  <c r="B54" i="1" s="1"/>
  <c r="F53" i="1"/>
  <c r="F52" i="1"/>
  <c r="B52" i="1" s="1"/>
  <c r="F51" i="1"/>
  <c r="F50" i="1"/>
  <c r="B50" i="1" s="1"/>
  <c r="F47" i="1"/>
  <c r="B47" i="1" s="1"/>
  <c r="F46" i="1"/>
  <c r="F45" i="1"/>
  <c r="B45" i="1" s="1"/>
  <c r="F44" i="1"/>
  <c r="F43" i="1"/>
  <c r="B43" i="1" s="1"/>
  <c r="F40" i="1"/>
  <c r="F39" i="1"/>
  <c r="F38" i="1"/>
  <c r="F37" i="1"/>
  <c r="F34" i="1"/>
  <c r="F33" i="1"/>
  <c r="B33" i="1" s="1"/>
  <c r="F32" i="1"/>
  <c r="F31" i="1"/>
  <c r="B31" i="1" s="1"/>
  <c r="F29" i="1"/>
  <c r="F28" i="1"/>
  <c r="B28" i="1" s="1"/>
  <c r="F27" i="1"/>
  <c r="F26" i="1"/>
  <c r="B26" i="1" s="1"/>
  <c r="F25" i="1"/>
  <c r="F24" i="1"/>
  <c r="B24" i="1" s="1"/>
  <c r="F23" i="1"/>
  <c r="F20" i="1"/>
  <c r="B20" i="1" s="1"/>
  <c r="F19" i="1"/>
  <c r="F18" i="1"/>
  <c r="B18" i="1" s="1"/>
  <c r="F17" i="1"/>
  <c r="F16" i="1"/>
  <c r="B16" i="1" s="1"/>
  <c r="H13" i="1"/>
  <c r="M13" i="1"/>
  <c r="L13" i="1"/>
  <c r="I13" i="1"/>
  <c r="G13" i="1"/>
  <c r="E106" i="1"/>
  <c r="E91" i="1"/>
  <c r="E74" i="1"/>
  <c r="E62" i="1"/>
  <c r="E55" i="1"/>
  <c r="E48" i="1"/>
  <c r="E41" i="1"/>
  <c r="E35" i="1"/>
  <c r="E13" i="1"/>
  <c r="E21" i="1"/>
  <c r="E30" i="1"/>
  <c r="B109" i="1" l="1"/>
  <c r="B111" i="1"/>
  <c r="B93" i="1"/>
  <c r="B95" i="1"/>
  <c r="B97" i="1"/>
  <c r="B99" i="1"/>
  <c r="B101" i="1"/>
  <c r="B103" i="1"/>
  <c r="B105" i="1"/>
  <c r="B86" i="1"/>
  <c r="B88" i="1"/>
  <c r="B90" i="1"/>
  <c r="B84" i="1"/>
  <c r="B69" i="1"/>
  <c r="B71" i="1"/>
  <c r="B73" i="1"/>
  <c r="B64" i="1"/>
  <c r="B66" i="1"/>
  <c r="B58" i="1"/>
  <c r="B60" i="1"/>
  <c r="B51" i="1"/>
  <c r="B53" i="1"/>
  <c r="B44" i="1"/>
  <c r="B46" i="1"/>
  <c r="B37" i="1"/>
  <c r="B39" i="1"/>
  <c r="B38" i="1"/>
  <c r="B40" i="1"/>
  <c r="B32" i="1"/>
  <c r="B34" i="1"/>
  <c r="B23" i="1"/>
  <c r="B25" i="1"/>
  <c r="B27" i="1"/>
  <c r="B29" i="1"/>
  <c r="B17" i="1"/>
  <c r="B19" i="1"/>
  <c r="H11" i="1"/>
  <c r="F21" i="1"/>
  <c r="F48" i="1"/>
  <c r="F62" i="1"/>
  <c r="F74" i="1"/>
  <c r="F84" i="1"/>
  <c r="F106" i="1"/>
  <c r="J30" i="1"/>
  <c r="J35" i="1"/>
  <c r="J41" i="1"/>
  <c r="J55" i="1"/>
  <c r="J91" i="1"/>
  <c r="J106" i="1"/>
  <c r="J74" i="1"/>
  <c r="J13" i="1"/>
  <c r="F13" i="1"/>
  <c r="F30" i="1"/>
  <c r="F35" i="1"/>
  <c r="F41" i="1"/>
  <c r="F55" i="1"/>
  <c r="F67" i="1"/>
  <c r="F91" i="1"/>
  <c r="J21" i="1"/>
  <c r="J62" i="1"/>
  <c r="J84" i="1"/>
  <c r="J48" i="1"/>
  <c r="J67" i="1"/>
  <c r="M11" i="1"/>
  <c r="L11" i="1"/>
  <c r="K11" i="1"/>
  <c r="I11" i="1"/>
  <c r="G11" i="1"/>
  <c r="E11" i="1"/>
  <c r="B41" i="1" l="1"/>
  <c r="B48" i="1"/>
  <c r="B13" i="1"/>
  <c r="B35" i="1"/>
  <c r="B62" i="1"/>
  <c r="B106" i="1"/>
  <c r="B91" i="1"/>
  <c r="B55" i="1"/>
  <c r="B30" i="1"/>
  <c r="B74" i="1"/>
  <c r="B67" i="1"/>
  <c r="B21" i="1"/>
  <c r="J11" i="1"/>
  <c r="F11" i="1"/>
  <c r="B11" i="1" l="1"/>
</calcChain>
</file>

<file path=xl/sharedStrings.xml><?xml version="1.0" encoding="utf-8"?>
<sst xmlns="http://schemas.openxmlformats.org/spreadsheetml/2006/main" count="420" uniqueCount="197">
  <si>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</si>
  <si>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</si>
  <si>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</si>
  <si>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</si>
  <si>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</si>
  <si>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</si>
  <si>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>―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</si>
  <si>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</si>
  <si>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</si>
  <si>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</si>
  <si>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</si>
  <si>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</si>
  <si>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</si>
  <si>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</si>
  <si>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</si>
  <si>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</si>
  <si>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</si>
  <si>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</si>
  <si>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</si>
  <si>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</si>
  <si>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</si>
  <si>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</si>
  <si>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</si>
  <si>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</si>
  <si>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</si>
  <si>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</si>
  <si>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</si>
  <si>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</si>
  <si>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</si>
  <si>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</si>
  <si>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</si>
  <si>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</si>
  <si>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</si>
  <si>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</si>
  <si>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</si>
  <si>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</si>
  <si>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</si>
  <si>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</si>
  <si>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</si>
  <si>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</si>
  <si>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</si>
  <si>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</si>
  <si>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</si>
  <si>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</si>
  <si>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</si>
  <si>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</si>
  <si>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</si>
  <si>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</si>
  <si>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</si>
  <si>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</si>
  <si>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</si>
  <si>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</si>
  <si>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</si>
  <si>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</si>
  <si>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</si>
  <si>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</si>
  <si>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</si>
  <si>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</si>
  <si>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</si>
  <si>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</si>
  <si>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</si>
  <si>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</si>
  <si>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</si>
  <si>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</si>
  <si>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</si>
  <si>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</si>
  <si>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</si>
  <si>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</si>
  <si>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</si>
  <si>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</si>
  <si>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</si>
  <si>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</si>
  <si>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</si>
  <si>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</si>
  <si>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</si>
  <si>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</si>
  <si>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</si>
  <si>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</si>
  <si>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</si>
  <si>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</si>
  <si>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</si>
  <si>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</si>
  <si>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</si>
  <si>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</si>
  <si>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</si>
  <si>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</si>
  <si>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</si>
  <si>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</si>
  <si>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</si>
  <si>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</si>
  <si>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</si>
  <si>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</si>
  <si>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</si>
  <si>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</si>
  <si>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</si>
  <si>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</si>
  <si>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</si>
  <si>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</si>
  <si>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</si>
  <si>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</si>
  <si>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</si>
  <si>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</si>
  <si>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</si>
  <si>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</si>
  <si>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</si>
  <si>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</si>
  <si>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</si>
  <si>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</si>
  <si>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</si>
  <si>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</si>
  <si>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</si>
  <si>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7. Πρωτογενή κτηνοτροφικά προϊόντα</t>
  </si>
  <si>
    <t>In tons</t>
  </si>
  <si>
    <t>7. Primary livestock products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</si>
  <si>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</si>
  <si>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</si>
  <si>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</si>
  <si>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</si>
  <si>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</si>
  <si>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</si>
  <si>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</si>
  <si>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</si>
  <si>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</si>
  <si>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</si>
  <si>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</si>
  <si>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</si>
  <si>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</si>
  <si>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</si>
  <si>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</si>
  <si>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</si>
  <si>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</si>
  <si>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</si>
  <si>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</si>
  <si>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</si>
  <si>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</si>
  <si>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</si>
  <si>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</si>
  <si>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</si>
  <si>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</si>
  <si>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</si>
  <si>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</si>
  <si>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</si>
  <si>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</si>
  <si>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</si>
  <si>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</si>
  <si>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</si>
  <si>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</si>
  <si>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</si>
  <si>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</si>
  <si>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</si>
  <si>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</si>
  <si>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</si>
  <si>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</si>
  <si>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</si>
  <si>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</si>
  <si>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</si>
  <si>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</si>
  <si>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</si>
  <si>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</si>
  <si>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</si>
  <si>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</si>
  <si>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</si>
  <si>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</si>
  <si>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</si>
  <si>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</si>
  <si>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</si>
  <si>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</si>
  <si>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</si>
  <si>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</si>
  <si>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</si>
  <si>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</si>
  <si>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</si>
  <si>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</si>
  <si>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</si>
  <si>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</si>
  <si>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</si>
  <si>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</si>
  <si>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</si>
  <si>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</si>
  <si>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</si>
  <si>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Περιφέρεια Δυτικής Μακεδονίας</t>
  </si>
  <si>
    <t>Region of Western Macedonia</t>
  </si>
  <si>
    <t>Σε τόνους</t>
  </si>
  <si>
    <t>Γενικό σύνολο γάλακτος
Grand Total of milk</t>
  </si>
  <si>
    <t>Γάλα βουβαλιών
Milk from buffaloes</t>
  </si>
  <si>
    <t>Οικόσιτων
Domestic</t>
  </si>
  <si>
    <t>Κοπαδιάρικων
In flock</t>
  </si>
  <si>
    <t>Νομαδικών
Nomadic</t>
  </si>
  <si>
    <t>Γάλα προβάτων
Sheep milk for human consumption</t>
  </si>
  <si>
    <t>Γάλα αιγών
Goat milk for human consumption</t>
  </si>
  <si>
    <t>Γάλα αγελάδων
Cow milk
for human consumption</t>
  </si>
  <si>
    <r>
      <t>Σύνολο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</t>
    </r>
  </si>
  <si>
    <t>Πίνακας 7α. Παραγωγή γάλακτος, κατά Περιφέρεια και Περιφερειακή Ενότητα, 2019</t>
  </si>
  <si>
    <t>Table 7a. Milk production, by Region and Regional Unities, 2019</t>
  </si>
  <si>
    <r>
      <t>Γάλα άλλων αγελάδων</t>
    </r>
    <r>
      <rPr>
        <vertAlign val="superscript"/>
        <sz val="11"/>
        <rFont val="Calibri"/>
        <family val="2"/>
        <charset val="161"/>
        <scheme val="minor"/>
      </rPr>
      <t xml:space="preserve">(1 )
</t>
    </r>
    <r>
      <rPr>
        <sz val="11"/>
        <rFont val="Calibri"/>
        <family val="2"/>
        <charset val="161"/>
        <scheme val="minor"/>
      </rPr>
      <t>Milk from other cows</t>
    </r>
    <r>
      <rPr>
        <vertAlign val="superscript"/>
        <sz val="11"/>
        <rFont val="Calibri"/>
        <family val="2"/>
        <charset val="161"/>
        <scheme val="minor"/>
      </rPr>
      <t>(1)</t>
    </r>
  </si>
  <si>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 Για παραγωγή βοοειδών πάχυνσης, για σφαγή κλπ</t>
    </r>
  </si>
  <si>
    <t>(1) For the production of meat bovine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</si>
</sst>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vertAlign val="superscript"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Font="1" applyBorder="1"/>
    <xf numFmtId="49" fontId="4" fillId="0" borderId="0" xfId="0" applyNumberFormat="1" applyFont="1" applyFill="1" applyBorder="1" applyAlignment="1" applyProtection="1">
      <alignment horizontal="left" wrapText="1" indent="1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3" fontId="4" fillId="0" borderId="4" xfId="0" applyNumberFormat="1" applyFont="1" applyFill="1" applyBorder="1" applyAlignment="1" applyProtection="1">
      <alignment horizontal="right"/>
    </xf>
    <xf numFmtId="0" fontId="3" fillId="0" borderId="5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 vertical="center" wrapText="1" indent="1"/>
      <protection locked="0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wrapText="1" indent="1"/>
    </xf>
    <xf numFmtId="3" fontId="4" fillId="0" borderId="26" xfId="0" applyNumberFormat="1" applyFont="1" applyFill="1" applyBorder="1" applyAlignment="1" applyProtection="1">
      <alignment horizontal="right" vertical="center" wrapText="1"/>
    </xf>
    <xf numFmtId="3" fontId="4" fillId="0" borderId="27" xfId="0" applyNumberFormat="1" applyFont="1" applyFill="1" applyBorder="1" applyAlignment="1" applyProtection="1">
      <alignment horizontal="right"/>
    </xf>
    <xf numFmtId="0" fontId="3" fillId="0" borderId="6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49" fontId="4" fillId="0" borderId="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indent="2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2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3" fillId="0" borderId="0" xfId="0" applyNumberFormat="1" applyFont="1" applyBorder="1"/>
    <xf numFmtId="0" fontId="6" fillId="0" borderId="0" xfId="0" applyFont="1" applyBorder="1" applyAlignment="1">
      <alignment horizontal="right" vertical="center"/>
    </xf>
    <xf numFmtId="49" fontId="3" fillId="0" borderId="0" xfId="0" applyNumberFormat="1" applyFont="1"/>
    <xf numFmtId="0" fontId="8" fillId="0" borderId="1" xfId="0" applyNumberFormat="1" applyFont="1" applyFill="1" applyBorder="1" applyAlignment="1" applyProtection="1">
      <alignment horizontal="left"/>
    </xf>
    <xf numFmtId="3" fontId="9" fillId="0" borderId="4" xfId="0" applyNumberFormat="1" applyFont="1" applyBorder="1" applyAlignment="1">
      <alignment horizontal="right" vertical="top"/>
    </xf>
    <xf numFmtId="3" fontId="9" fillId="0" borderId="0" xfId="0" applyNumberFormat="1" applyFont="1" applyBorder="1" applyAlignment="1">
      <alignment horizontal="right" vertical="top"/>
    </xf>
    <xf numFmtId="3" fontId="9" fillId="0" borderId="25" xfId="0" applyNumberFormat="1" applyFont="1" applyBorder="1" applyAlignment="1">
      <alignment horizontal="right" vertical="top"/>
    </xf>
    <xf numFmtId="3" fontId="9" fillId="0" borderId="27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3" fontId="9" fillId="0" borderId="29" xfId="0" applyNumberFormat="1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3" fontId="2" fillId="0" borderId="28" xfId="0" applyNumberFormat="1" applyFont="1" applyFill="1" applyBorder="1" applyAlignment="1" applyProtection="1">
      <alignment horizontal="right" vertical="center"/>
    </xf>
    <xf numFmtId="3" fontId="2" fillId="0" borderId="25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/>
    </xf>
    <xf numFmtId="3" fontId="9" fillId="0" borderId="28" xfId="0" applyNumberFormat="1" applyFont="1" applyBorder="1" applyAlignment="1">
      <alignment horizontal="right" vertical="top"/>
    </xf>
    <xf numFmtId="3" fontId="9" fillId="0" borderId="31" xfId="0" applyNumberFormat="1" applyFont="1" applyBorder="1" applyAlignment="1">
      <alignment horizontal="right" vertical="top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3" fontId="2" fillId="0" borderId="28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3" fontId="6" fillId="0" borderId="28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3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25" xfId="0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righ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0" fontId="3" fillId="0" borderId="7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32"/>
  <sheetViews>
    <sheetView showGridLines="0" tabSelected="1" zoomScaleNormal="100" workbookViewId="0">
      <selection activeCell="E13" sqref="E13:E14"/>
    </sheetView>
  </sheetViews>
  <sheetFormatPr defaultRowHeight="15.05" x14ac:dyDescent="0.3"/>
  <cols>
    <col min="1" max="1" width="43.109375" style="2" bestFit="1" customWidth="1"/>
    <col min="2" max="2" width="11.6640625" style="2" customWidth="1"/>
    <col min="3" max="3" width="12.5546875" style="2" customWidth="1"/>
    <col min="4" max="4" width="11.21875" style="2" customWidth="1"/>
    <col min="5" max="5" width="11.6640625" style="2" customWidth="1"/>
    <col min="6" max="6" width="8.88671875" style="2" customWidth="1"/>
    <col min="7" max="7" width="9.6640625" style="2" customWidth="1"/>
    <col min="8" max="8" width="12.77734375" style="2" bestFit="1" customWidth="1"/>
    <col min="9" max="9" width="10.44140625" style="2" bestFit="1" customWidth="1"/>
    <col min="10" max="10" width="8.88671875" style="2" customWidth="1"/>
    <col min="11" max="11" width="9.88671875" style="2" customWidth="1"/>
    <col min="12" max="12" width="13.33203125" style="2" customWidth="1"/>
    <col min="13" max="13" width="11.44140625" style="2" customWidth="1"/>
    <col min="14" max="14" width="12.33203125" style="2" customWidth="1"/>
    <col min="15" max="15" width="10.44140625" style="2" customWidth="1"/>
    <col min="16" max="16" width="14.77734375" style="2" customWidth="1"/>
    <col min="17" max="17" width="10.109375" style="2" customWidth="1"/>
    <col min="18" max="16384" width="8.88671875" style="2"/>
  </cols>
  <sheetData>
    <row r="2" spans="1:17" ht="18.2" x14ac:dyDescent="0.35">
      <c r="B2" s="121" t="s">
        <v>111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"/>
      <c r="O2" s="1"/>
      <c r="P2" s="1"/>
      <c r="Q2" s="3"/>
    </row>
    <row r="3" spans="1:17" ht="18.2" x14ac:dyDescent="0.3">
      <c r="B3" s="122" t="s">
        <v>192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"/>
      <c r="O3" s="1"/>
      <c r="P3" s="1"/>
      <c r="Q3" s="3"/>
    </row>
    <row r="4" spans="1:17" ht="18" customHeight="1" x14ac:dyDescent="0.35">
      <c r="B4" s="121" t="s">
        <v>113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"/>
      <c r="O4" s="1"/>
      <c r="P4" s="1"/>
      <c r="Q4" s="3"/>
    </row>
    <row r="5" spans="1:17" ht="18.2" x14ac:dyDescent="0.3">
      <c r="B5" s="123" t="s">
        <v>193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"/>
      <c r="O5" s="1"/>
      <c r="P5" s="1"/>
      <c r="Q5" s="3"/>
    </row>
    <row r="6" spans="1:17" ht="15.65" thickBot="1" x14ac:dyDescent="0.35">
      <c r="A6" s="34" t="s">
        <v>182</v>
      </c>
      <c r="B6" s="4"/>
      <c r="C6" s="4"/>
      <c r="D6" s="4"/>
      <c r="E6" s="4"/>
      <c r="F6" s="112"/>
      <c r="G6" s="113"/>
      <c r="H6" s="113"/>
      <c r="I6" s="113"/>
      <c r="J6" s="114"/>
      <c r="K6" s="114"/>
      <c r="L6" s="114"/>
      <c r="M6" s="114"/>
      <c r="N6" s="5"/>
      <c r="O6" s="115" t="s">
        <v>112</v>
      </c>
      <c r="P6" s="115"/>
      <c r="Q6" s="6"/>
    </row>
    <row r="7" spans="1:17" ht="14.4" customHeight="1" x14ac:dyDescent="0.3">
      <c r="A7" s="87" t="s">
        <v>0</v>
      </c>
      <c r="B7" s="90" t="s">
        <v>183</v>
      </c>
      <c r="C7" s="71" t="s">
        <v>190</v>
      </c>
      <c r="D7" s="71" t="s">
        <v>194</v>
      </c>
      <c r="E7" s="71" t="s">
        <v>184</v>
      </c>
      <c r="F7" s="116" t="s">
        <v>188</v>
      </c>
      <c r="G7" s="117"/>
      <c r="H7" s="117"/>
      <c r="I7" s="117"/>
      <c r="J7" s="116" t="s">
        <v>189</v>
      </c>
      <c r="K7" s="117"/>
      <c r="L7" s="117"/>
      <c r="M7" s="120"/>
      <c r="N7" s="95" t="s">
        <v>1</v>
      </c>
      <c r="O7" s="96"/>
      <c r="P7" s="96"/>
      <c r="Q7" s="7"/>
    </row>
    <row r="8" spans="1:17" x14ac:dyDescent="0.3">
      <c r="A8" s="88"/>
      <c r="B8" s="91"/>
      <c r="C8" s="72"/>
      <c r="D8" s="72"/>
      <c r="E8" s="72"/>
      <c r="F8" s="118"/>
      <c r="G8" s="119"/>
      <c r="H8" s="119"/>
      <c r="I8" s="119"/>
      <c r="J8" s="118"/>
      <c r="K8" s="119"/>
      <c r="L8" s="119"/>
      <c r="M8" s="104"/>
      <c r="N8" s="97"/>
      <c r="O8" s="98"/>
      <c r="P8" s="98"/>
      <c r="Q8" s="7"/>
    </row>
    <row r="9" spans="1:17" ht="30.7" customHeight="1" x14ac:dyDescent="0.3">
      <c r="A9" s="88"/>
      <c r="B9" s="91"/>
      <c r="C9" s="72"/>
      <c r="D9" s="72"/>
      <c r="E9" s="72"/>
      <c r="F9" s="93" t="s">
        <v>191</v>
      </c>
      <c r="G9" s="101" t="s">
        <v>185</v>
      </c>
      <c r="H9" s="101" t="s">
        <v>186</v>
      </c>
      <c r="I9" s="101" t="s">
        <v>187</v>
      </c>
      <c r="J9" s="93" t="s">
        <v>191</v>
      </c>
      <c r="K9" s="101" t="s">
        <v>185</v>
      </c>
      <c r="L9" s="101" t="s">
        <v>186</v>
      </c>
      <c r="M9" s="103" t="s">
        <v>187</v>
      </c>
      <c r="N9" s="97"/>
      <c r="O9" s="98"/>
      <c r="P9" s="98"/>
      <c r="Q9" s="7"/>
    </row>
    <row r="10" spans="1:17" ht="36.65" customHeight="1" x14ac:dyDescent="0.3">
      <c r="A10" s="89"/>
      <c r="B10" s="92"/>
      <c r="C10" s="73"/>
      <c r="D10" s="73"/>
      <c r="E10" s="73"/>
      <c r="F10" s="94"/>
      <c r="G10" s="102"/>
      <c r="H10" s="102"/>
      <c r="I10" s="102"/>
      <c r="J10" s="94"/>
      <c r="K10" s="102"/>
      <c r="L10" s="102"/>
      <c r="M10" s="104"/>
      <c r="N10" s="99"/>
      <c r="O10" s="100"/>
      <c r="P10" s="100"/>
      <c r="Q10" s="7"/>
    </row>
    <row r="11" spans="1:17" ht="11.45" customHeight="1" x14ac:dyDescent="0.3">
      <c r="A11" s="82" t="s">
        <v>2</v>
      </c>
      <c r="B11" s="85">
        <f>SUM(B13,B21,B30,B35,B41,B48,B55,B62,B67,B74,B84,B91,B106)</f>
        <v>1961853.246</v>
      </c>
      <c r="C11" s="52">
        <f>SUM(C13,C21,C30,C35,C41,C48,C55,C62,C67,C74,C84,C91,C106)</f>
        <v>654759.55299999996</v>
      </c>
      <c r="D11" s="52">
        <f>SUM(D13,D21,D30,D35,D41,D48,D55,D62,D67,D74,D84,D91,D106)</f>
        <v>2493.0210000000002</v>
      </c>
      <c r="E11" s="74">
        <f t="shared" ref="E11:M11" si="0">SUM(E13,E21,E30,E35,E41,E48,E55,E62,E67,E74,E84,E91,E106)</f>
        <v>3458.8610000000003</v>
      </c>
      <c r="F11" s="107">
        <f t="shared" si="0"/>
        <v>892750.26900000009</v>
      </c>
      <c r="G11" s="107">
        <f t="shared" si="0"/>
        <v>21070.837</v>
      </c>
      <c r="H11" s="107">
        <f>SUM(H13,H21,H30,H35,H41,H48,H55,H62,H67,H74,H84,H91,H106)</f>
        <v>841141.27699999989</v>
      </c>
      <c r="I11" s="107">
        <f t="shared" si="0"/>
        <v>30538.154999999999</v>
      </c>
      <c r="J11" s="52">
        <f t="shared" si="0"/>
        <v>408391.54200000002</v>
      </c>
      <c r="K11" s="74">
        <f t="shared" si="0"/>
        <v>20994.953000000001</v>
      </c>
      <c r="L11" s="107">
        <f t="shared" si="0"/>
        <v>374506.94599999994</v>
      </c>
      <c r="M11" s="105">
        <f t="shared" si="0"/>
        <v>12889.643</v>
      </c>
      <c r="N11" s="109" t="s">
        <v>3</v>
      </c>
      <c r="O11" s="110"/>
      <c r="P11" s="110"/>
      <c r="Q11" s="7"/>
    </row>
    <row r="12" spans="1:17" x14ac:dyDescent="0.3">
      <c r="A12" s="83"/>
      <c r="B12" s="86"/>
      <c r="C12" s="53"/>
      <c r="D12" s="53"/>
      <c r="E12" s="75"/>
      <c r="F12" s="108"/>
      <c r="G12" s="108"/>
      <c r="H12" s="108"/>
      <c r="I12" s="108"/>
      <c r="J12" s="111"/>
      <c r="K12" s="75"/>
      <c r="L12" s="108"/>
      <c r="M12" s="106"/>
      <c r="N12" s="78"/>
      <c r="O12" s="79"/>
      <c r="P12" s="79"/>
      <c r="Q12" s="7"/>
    </row>
    <row r="13" spans="1:17" ht="14.4" customHeight="1" x14ac:dyDescent="0.3">
      <c r="A13" s="83" t="s">
        <v>4</v>
      </c>
      <c r="B13" s="84">
        <f>SUM(B15:B20)</f>
        <v>154327.514</v>
      </c>
      <c r="C13" s="54">
        <f>SUM(C15:C20)</f>
        <v>72886.825000000012</v>
      </c>
      <c r="D13" s="54">
        <f>SUM(D15:D20)</f>
        <v>548.07999999999993</v>
      </c>
      <c r="E13" s="76">
        <f t="shared" ref="E13" si="1">SUM(E15:E20)</f>
        <v>18</v>
      </c>
      <c r="F13" s="54">
        <f>SUM(F15:F20)</f>
        <v>49244.41</v>
      </c>
      <c r="G13" s="54">
        <f t="shared" ref="G13:I13" si="2">SUM(G15:G20)</f>
        <v>845.55200000000013</v>
      </c>
      <c r="H13" s="54">
        <f>SUM(H15:H20)</f>
        <v>48398.858</v>
      </c>
      <c r="I13" s="54">
        <f t="shared" si="2"/>
        <v>0</v>
      </c>
      <c r="J13" s="54">
        <f>SUM(J15:J20)</f>
        <v>31630.199000000001</v>
      </c>
      <c r="K13" s="76">
        <f>SUM(K15:K20)</f>
        <v>155.916</v>
      </c>
      <c r="L13" s="54">
        <f t="shared" ref="L13:M13" si="3">SUM(L15:L20)</f>
        <v>31474.282999999999</v>
      </c>
      <c r="M13" s="77">
        <f t="shared" si="3"/>
        <v>0</v>
      </c>
      <c r="N13" s="78" t="s">
        <v>5</v>
      </c>
      <c r="O13" s="79"/>
      <c r="P13" s="79"/>
      <c r="Q13" s="7"/>
    </row>
    <row r="14" spans="1:17" ht="12.05" customHeight="1" x14ac:dyDescent="0.3">
      <c r="A14" s="83"/>
      <c r="B14" s="84"/>
      <c r="C14" s="54"/>
      <c r="D14" s="54"/>
      <c r="E14" s="76"/>
      <c r="F14" s="54"/>
      <c r="G14" s="54"/>
      <c r="H14" s="54"/>
      <c r="I14" s="54"/>
      <c r="J14" s="54"/>
      <c r="K14" s="76"/>
      <c r="L14" s="54"/>
      <c r="M14" s="77"/>
      <c r="N14" s="78"/>
      <c r="O14" s="79"/>
      <c r="P14" s="79"/>
      <c r="Q14" s="7"/>
    </row>
    <row r="15" spans="1:17" x14ac:dyDescent="0.3">
      <c r="A15" s="8" t="s">
        <v>114</v>
      </c>
      <c r="B15" s="9">
        <f>SUM(C15:F15,J15)</f>
        <v>28749.07</v>
      </c>
      <c r="C15" s="35">
        <v>11538.7</v>
      </c>
      <c r="D15" s="35">
        <v>540.04</v>
      </c>
      <c r="E15" s="50" t="s">
        <v>6</v>
      </c>
      <c r="F15" s="10">
        <f>SUM(G15:I15)</f>
        <v>10576.77</v>
      </c>
      <c r="G15" s="35">
        <v>50.07</v>
      </c>
      <c r="H15" s="36">
        <v>10526.7</v>
      </c>
      <c r="I15" s="35" t="s">
        <v>6</v>
      </c>
      <c r="J15" s="10">
        <f>SUM(K15:M15)</f>
        <v>6093.5599999999995</v>
      </c>
      <c r="K15" s="35">
        <v>13.48</v>
      </c>
      <c r="L15" s="36">
        <v>6080.08</v>
      </c>
      <c r="M15" s="37" t="s">
        <v>6</v>
      </c>
      <c r="N15" s="11" t="s">
        <v>7</v>
      </c>
      <c r="O15" s="12"/>
      <c r="P15" s="12"/>
      <c r="Q15" s="7"/>
    </row>
    <row r="16" spans="1:17" x14ac:dyDescent="0.3">
      <c r="A16" s="8" t="s">
        <v>115</v>
      </c>
      <c r="B16" s="9">
        <f t="shared" ref="B16:B20" si="4">SUM(C16:F16,J16)</f>
        <v>34004.907999999996</v>
      </c>
      <c r="C16" s="35">
        <v>13931.1</v>
      </c>
      <c r="D16" s="35">
        <v>8.0079999999999991</v>
      </c>
      <c r="E16" s="50" t="s">
        <v>6</v>
      </c>
      <c r="F16" s="10">
        <f t="shared" ref="F16:F20" si="5">SUM(G16:I16)</f>
        <v>13290.92</v>
      </c>
      <c r="G16" s="35">
        <v>745.84</v>
      </c>
      <c r="H16" s="36">
        <v>12545.08</v>
      </c>
      <c r="I16" s="35" t="s">
        <v>6</v>
      </c>
      <c r="J16" s="10">
        <f t="shared" ref="J16:J20" si="6">SUM(K16:M16)</f>
        <v>6774.88</v>
      </c>
      <c r="K16" s="35">
        <v>92.95</v>
      </c>
      <c r="L16" s="36">
        <v>6681.93</v>
      </c>
      <c r="M16" s="37" t="s">
        <v>6</v>
      </c>
      <c r="N16" s="11" t="s">
        <v>8</v>
      </c>
      <c r="O16" s="12"/>
      <c r="P16" s="12"/>
      <c r="Q16" s="7"/>
    </row>
    <row r="17" spans="1:17" x14ac:dyDescent="0.3">
      <c r="A17" s="8" t="s">
        <v>116</v>
      </c>
      <c r="B17" s="9">
        <f t="shared" si="4"/>
        <v>28636.252000000004</v>
      </c>
      <c r="C17" s="35">
        <v>10554.075000000001</v>
      </c>
      <c r="D17" s="35">
        <v>1.2E-2</v>
      </c>
      <c r="E17" s="50">
        <v>18</v>
      </c>
      <c r="F17" s="10">
        <f t="shared" si="5"/>
        <v>8444.9500000000007</v>
      </c>
      <c r="G17" s="35">
        <v>10.641999999999999</v>
      </c>
      <c r="H17" s="36">
        <v>8434.3080000000009</v>
      </c>
      <c r="I17" s="35" t="s">
        <v>6</v>
      </c>
      <c r="J17" s="10">
        <f t="shared" si="6"/>
        <v>9619.2150000000001</v>
      </c>
      <c r="K17" s="35">
        <v>6.0960000000000001</v>
      </c>
      <c r="L17" s="36">
        <v>9613.1190000000006</v>
      </c>
      <c r="M17" s="37" t="s">
        <v>6</v>
      </c>
      <c r="N17" s="11" t="s">
        <v>9</v>
      </c>
      <c r="O17" s="12"/>
      <c r="P17" s="12"/>
      <c r="Q17" s="7"/>
    </row>
    <row r="18" spans="1:17" x14ac:dyDescent="0.3">
      <c r="A18" s="8" t="s">
        <v>117</v>
      </c>
      <c r="B18" s="9">
        <f t="shared" si="4"/>
        <v>2436.4009999999998</v>
      </c>
      <c r="C18" s="35">
        <v>28.8</v>
      </c>
      <c r="D18" s="35">
        <v>1E-3</v>
      </c>
      <c r="E18" s="50" t="s">
        <v>6</v>
      </c>
      <c r="F18" s="10">
        <f t="shared" si="5"/>
        <v>1416.78</v>
      </c>
      <c r="G18" s="35">
        <v>7.68</v>
      </c>
      <c r="H18" s="36">
        <v>1409.1</v>
      </c>
      <c r="I18" s="35" t="s">
        <v>6</v>
      </c>
      <c r="J18" s="10">
        <f t="shared" si="6"/>
        <v>990.82</v>
      </c>
      <c r="K18" s="35">
        <v>4.57</v>
      </c>
      <c r="L18" s="36">
        <v>986.25</v>
      </c>
      <c r="M18" s="37" t="s">
        <v>6</v>
      </c>
      <c r="N18" s="11" t="s">
        <v>10</v>
      </c>
      <c r="O18" s="12"/>
      <c r="P18" s="12"/>
      <c r="Q18" s="7"/>
    </row>
    <row r="19" spans="1:17" x14ac:dyDescent="0.3">
      <c r="A19" s="8" t="s">
        <v>118</v>
      </c>
      <c r="B19" s="9">
        <f t="shared" si="4"/>
        <v>13996.929</v>
      </c>
      <c r="C19" s="35">
        <v>6026.05</v>
      </c>
      <c r="D19" s="35">
        <v>8.9999999999999993E-3</v>
      </c>
      <c r="E19" s="50" t="s">
        <v>6</v>
      </c>
      <c r="F19" s="10">
        <f t="shared" si="5"/>
        <v>4286.88</v>
      </c>
      <c r="G19" s="35">
        <v>31.32</v>
      </c>
      <c r="H19" s="36">
        <v>4255.5600000000004</v>
      </c>
      <c r="I19" s="35" t="s">
        <v>6</v>
      </c>
      <c r="J19" s="10">
        <f t="shared" si="6"/>
        <v>3683.9900000000002</v>
      </c>
      <c r="K19" s="35">
        <v>38.82</v>
      </c>
      <c r="L19" s="36">
        <v>3645.17</v>
      </c>
      <c r="M19" s="37" t="s">
        <v>6</v>
      </c>
      <c r="N19" s="11" t="s">
        <v>11</v>
      </c>
      <c r="O19" s="12"/>
      <c r="P19" s="12"/>
      <c r="Q19" s="7"/>
    </row>
    <row r="20" spans="1:17" x14ac:dyDescent="0.3">
      <c r="A20" s="8" t="s">
        <v>119</v>
      </c>
      <c r="B20" s="9">
        <f t="shared" si="4"/>
        <v>46503.953999999998</v>
      </c>
      <c r="C20" s="35">
        <v>30808.1</v>
      </c>
      <c r="D20" s="35">
        <v>0.01</v>
      </c>
      <c r="E20" s="50" t="s">
        <v>6</v>
      </c>
      <c r="F20" s="10">
        <f t="shared" si="5"/>
        <v>11228.11</v>
      </c>
      <c r="G20" s="35" t="s">
        <v>6</v>
      </c>
      <c r="H20" s="36">
        <v>11228.11</v>
      </c>
      <c r="I20" s="35" t="s">
        <v>6</v>
      </c>
      <c r="J20" s="10">
        <f t="shared" si="6"/>
        <v>4467.7340000000004</v>
      </c>
      <c r="K20" s="35" t="s">
        <v>6</v>
      </c>
      <c r="L20" s="36">
        <v>4467.7340000000004</v>
      </c>
      <c r="M20" s="37" t="s">
        <v>6</v>
      </c>
      <c r="N20" s="11" t="s">
        <v>12</v>
      </c>
      <c r="O20" s="12"/>
      <c r="P20" s="12"/>
      <c r="Q20" s="7"/>
    </row>
    <row r="21" spans="1:17" x14ac:dyDescent="0.3">
      <c r="A21" s="58" t="s">
        <v>13</v>
      </c>
      <c r="B21" s="59">
        <f>SUM(B23:B29)</f>
        <v>514449.61</v>
      </c>
      <c r="C21" s="55">
        <f>SUM(C23:C29)</f>
        <v>315915.23499999999</v>
      </c>
      <c r="D21" s="55">
        <f>SUM(D23:D29)</f>
        <v>459.73099999999999</v>
      </c>
      <c r="E21" s="66">
        <f t="shared" ref="E21" si="7">SUM(E23:E29)</f>
        <v>3439.16</v>
      </c>
      <c r="F21" s="55">
        <f>SUM(F23:F29)</f>
        <v>119943.152</v>
      </c>
      <c r="G21" s="55">
        <f>SUM(G23:G29)</f>
        <v>196.25500000000002</v>
      </c>
      <c r="H21" s="55">
        <f t="shared" ref="H21:I21" si="8">SUM(H23:H29)</f>
        <v>119628.827</v>
      </c>
      <c r="I21" s="55">
        <f t="shared" si="8"/>
        <v>118.07</v>
      </c>
      <c r="J21" s="55">
        <f>SUM(J23:J29)</f>
        <v>74692.332000000009</v>
      </c>
      <c r="K21" s="66">
        <f t="shared" ref="K21:M21" si="9">SUM(K23:K29)</f>
        <v>278.52</v>
      </c>
      <c r="L21" s="55">
        <f t="shared" si="9"/>
        <v>74346.301999999996</v>
      </c>
      <c r="M21" s="68">
        <f t="shared" si="9"/>
        <v>67.510000000000005</v>
      </c>
      <c r="N21" s="80" t="s">
        <v>14</v>
      </c>
      <c r="O21" s="81"/>
      <c r="P21" s="81"/>
      <c r="Q21" s="7"/>
    </row>
    <row r="22" spans="1:17" x14ac:dyDescent="0.3">
      <c r="A22" s="58"/>
      <c r="B22" s="59"/>
      <c r="C22" s="55"/>
      <c r="D22" s="55"/>
      <c r="E22" s="66"/>
      <c r="F22" s="55"/>
      <c r="G22" s="55"/>
      <c r="H22" s="55"/>
      <c r="I22" s="55"/>
      <c r="J22" s="55"/>
      <c r="K22" s="66"/>
      <c r="L22" s="55"/>
      <c r="M22" s="68"/>
      <c r="N22" s="80"/>
      <c r="O22" s="81"/>
      <c r="P22" s="81"/>
      <c r="Q22" s="7"/>
    </row>
    <row r="23" spans="1:17" x14ac:dyDescent="0.3">
      <c r="A23" s="8" t="s">
        <v>120</v>
      </c>
      <c r="B23" s="9">
        <f t="shared" ref="B23:B29" si="10">SUM(C23:F23,J23)</f>
        <v>184814.27100000001</v>
      </c>
      <c r="C23" s="35">
        <v>149604</v>
      </c>
      <c r="D23" s="35">
        <v>2.1000000000000001E-2</v>
      </c>
      <c r="E23" s="50">
        <v>562</v>
      </c>
      <c r="F23" s="10">
        <f t="shared" ref="F23:F29" si="11">SUM(G23:I23)</f>
        <v>18530.09</v>
      </c>
      <c r="G23" s="35">
        <v>0.33</v>
      </c>
      <c r="H23" s="36">
        <v>18529.759999999998</v>
      </c>
      <c r="I23" s="35" t="s">
        <v>6</v>
      </c>
      <c r="J23" s="10">
        <f t="shared" ref="J23:J29" si="12">SUM(K23:M23)</f>
        <v>16118.160000000002</v>
      </c>
      <c r="K23" s="35">
        <v>11.61</v>
      </c>
      <c r="L23" s="36">
        <v>16049.6</v>
      </c>
      <c r="M23" s="37">
        <v>56.95</v>
      </c>
      <c r="N23" s="11" t="s">
        <v>15</v>
      </c>
      <c r="O23" s="12"/>
      <c r="P23" s="12"/>
      <c r="Q23" s="7"/>
    </row>
    <row r="24" spans="1:17" x14ac:dyDescent="0.3">
      <c r="A24" s="8" t="s">
        <v>121</v>
      </c>
      <c r="B24" s="9">
        <f t="shared" si="10"/>
        <v>15343.976000000001</v>
      </c>
      <c r="C24" s="35">
        <v>6607.4</v>
      </c>
      <c r="D24" s="35">
        <v>1.0999999999999999E-2</v>
      </c>
      <c r="E24" s="50" t="s">
        <v>6</v>
      </c>
      <c r="F24" s="10">
        <f t="shared" si="11"/>
        <v>5260.4449999999997</v>
      </c>
      <c r="G24" s="35">
        <v>5.375</v>
      </c>
      <c r="H24" s="36">
        <v>5255.07</v>
      </c>
      <c r="I24" s="35" t="s">
        <v>6</v>
      </c>
      <c r="J24" s="10">
        <f t="shared" si="12"/>
        <v>3476.1200000000003</v>
      </c>
      <c r="K24" s="35">
        <v>0.09</v>
      </c>
      <c r="L24" s="36">
        <v>3476.03</v>
      </c>
      <c r="M24" s="37" t="s">
        <v>6</v>
      </c>
      <c r="N24" s="11" t="s">
        <v>16</v>
      </c>
      <c r="O24" s="12"/>
      <c r="P24" s="12"/>
      <c r="Q24" s="7"/>
    </row>
    <row r="25" spans="1:17" x14ac:dyDescent="0.3">
      <c r="A25" s="8" t="s">
        <v>122</v>
      </c>
      <c r="B25" s="9">
        <f t="shared" si="10"/>
        <v>68892.846000000005</v>
      </c>
      <c r="C25" s="35">
        <v>40739.512999999999</v>
      </c>
      <c r="D25" s="35">
        <v>8.0079999999999991</v>
      </c>
      <c r="E25" s="50" t="s">
        <v>6</v>
      </c>
      <c r="F25" s="10">
        <f t="shared" si="11"/>
        <v>20410.195</v>
      </c>
      <c r="G25" s="35" t="s">
        <v>6</v>
      </c>
      <c r="H25" s="36">
        <v>20410.195</v>
      </c>
      <c r="I25" s="35" t="s">
        <v>6</v>
      </c>
      <c r="J25" s="10">
        <f t="shared" si="12"/>
        <v>7735.1299999999992</v>
      </c>
      <c r="K25" s="35">
        <v>0.4</v>
      </c>
      <c r="L25" s="36">
        <v>7734.73</v>
      </c>
      <c r="M25" s="37" t="s">
        <v>6</v>
      </c>
      <c r="N25" s="11" t="s">
        <v>17</v>
      </c>
      <c r="O25" s="12"/>
      <c r="P25" s="12"/>
      <c r="Q25" s="7"/>
    </row>
    <row r="26" spans="1:17" x14ac:dyDescent="0.3">
      <c r="A26" s="8" t="s">
        <v>123</v>
      </c>
      <c r="B26" s="9">
        <f t="shared" si="10"/>
        <v>40395.036999999997</v>
      </c>
      <c r="C26" s="35">
        <v>14162.352000000001</v>
      </c>
      <c r="D26" s="35">
        <v>1.0999999999999999E-2</v>
      </c>
      <c r="E26" s="50" t="s">
        <v>6</v>
      </c>
      <c r="F26" s="10">
        <f t="shared" si="11"/>
        <v>18903.22</v>
      </c>
      <c r="G26" s="35">
        <v>79.7</v>
      </c>
      <c r="H26" s="36">
        <v>18823.52</v>
      </c>
      <c r="I26" s="35" t="s">
        <v>6</v>
      </c>
      <c r="J26" s="10">
        <f t="shared" si="12"/>
        <v>7329.4539999999997</v>
      </c>
      <c r="K26" s="35">
        <v>118.98</v>
      </c>
      <c r="L26" s="36">
        <v>7210.4740000000002</v>
      </c>
      <c r="M26" s="37" t="s">
        <v>6</v>
      </c>
      <c r="N26" s="11" t="s">
        <v>18</v>
      </c>
      <c r="O26" s="12"/>
      <c r="P26" s="12"/>
      <c r="Q26" s="7"/>
    </row>
    <row r="27" spans="1:17" x14ac:dyDescent="0.3">
      <c r="A27" s="8" t="s">
        <v>124</v>
      </c>
      <c r="B27" s="9">
        <f t="shared" si="10"/>
        <v>43649.408000000003</v>
      </c>
      <c r="C27" s="35">
        <v>16104.91</v>
      </c>
      <c r="D27" s="35">
        <v>11.504</v>
      </c>
      <c r="E27" s="50" t="s">
        <v>6</v>
      </c>
      <c r="F27" s="10">
        <f t="shared" si="11"/>
        <v>18187.812000000002</v>
      </c>
      <c r="G27" s="35">
        <v>67.95</v>
      </c>
      <c r="H27" s="36">
        <v>18001.792000000001</v>
      </c>
      <c r="I27" s="35">
        <v>118.07</v>
      </c>
      <c r="J27" s="10">
        <f t="shared" si="12"/>
        <v>9345.1819999999989</v>
      </c>
      <c r="K27" s="35">
        <v>29.32</v>
      </c>
      <c r="L27" s="36">
        <v>9305.3019999999997</v>
      </c>
      <c r="M27" s="37">
        <v>10.56</v>
      </c>
      <c r="N27" s="11" t="s">
        <v>19</v>
      </c>
      <c r="O27" s="12"/>
      <c r="P27" s="12"/>
      <c r="Q27" s="7"/>
    </row>
    <row r="28" spans="1:17" x14ac:dyDescent="0.3">
      <c r="A28" s="8" t="s">
        <v>125</v>
      </c>
      <c r="B28" s="9">
        <f t="shared" si="10"/>
        <v>141004.245</v>
      </c>
      <c r="C28" s="35">
        <v>88163.95</v>
      </c>
      <c r="D28" s="35">
        <v>2.5000000000000001E-2</v>
      </c>
      <c r="E28" s="50">
        <v>2877.16</v>
      </c>
      <c r="F28" s="10">
        <f t="shared" si="11"/>
        <v>31915.53</v>
      </c>
      <c r="G28" s="35" t="s">
        <v>6</v>
      </c>
      <c r="H28" s="36">
        <v>31915.53</v>
      </c>
      <c r="I28" s="35" t="s">
        <v>6</v>
      </c>
      <c r="J28" s="10">
        <f t="shared" si="12"/>
        <v>18047.580000000002</v>
      </c>
      <c r="K28" s="35">
        <v>13.52</v>
      </c>
      <c r="L28" s="36">
        <v>18034.060000000001</v>
      </c>
      <c r="M28" s="37" t="s">
        <v>6</v>
      </c>
      <c r="N28" s="11" t="s">
        <v>20</v>
      </c>
      <c r="O28" s="12"/>
      <c r="P28" s="12"/>
      <c r="Q28" s="7"/>
    </row>
    <row r="29" spans="1:17" x14ac:dyDescent="0.3">
      <c r="A29" s="8" t="s">
        <v>126</v>
      </c>
      <c r="B29" s="9">
        <f t="shared" si="10"/>
        <v>20349.826999999997</v>
      </c>
      <c r="C29" s="35">
        <v>533.11</v>
      </c>
      <c r="D29" s="35">
        <v>440.15100000000001</v>
      </c>
      <c r="E29" s="50" t="s">
        <v>6</v>
      </c>
      <c r="F29" s="10">
        <f t="shared" si="11"/>
        <v>6735.86</v>
      </c>
      <c r="G29" s="35">
        <v>42.9</v>
      </c>
      <c r="H29" s="36">
        <v>6692.96</v>
      </c>
      <c r="I29" s="35" t="s">
        <v>6</v>
      </c>
      <c r="J29" s="10">
        <f t="shared" si="12"/>
        <v>12640.706</v>
      </c>
      <c r="K29" s="35">
        <v>104.6</v>
      </c>
      <c r="L29" s="36">
        <v>12536.106</v>
      </c>
      <c r="M29" s="37" t="s">
        <v>6</v>
      </c>
      <c r="N29" s="11" t="s">
        <v>21</v>
      </c>
      <c r="O29" s="12"/>
      <c r="P29" s="12"/>
      <c r="Q29" s="7"/>
    </row>
    <row r="30" spans="1:17" ht="23.95" customHeight="1" x14ac:dyDescent="0.3">
      <c r="A30" s="13" t="s">
        <v>180</v>
      </c>
      <c r="B30" s="42">
        <f t="shared" ref="B30:G30" si="13">SUM(B31:B34)</f>
        <v>120615.27200000001</v>
      </c>
      <c r="C30" s="43">
        <f t="shared" si="13"/>
        <v>47122.25</v>
      </c>
      <c r="D30" s="43">
        <f t="shared" si="13"/>
        <v>275.05200000000002</v>
      </c>
      <c r="E30" s="47">
        <f t="shared" si="13"/>
        <v>0</v>
      </c>
      <c r="F30" s="43">
        <f t="shared" si="13"/>
        <v>52110.630000000005</v>
      </c>
      <c r="G30" s="43">
        <f t="shared" si="13"/>
        <v>45.69</v>
      </c>
      <c r="H30" s="43">
        <f t="shared" ref="H30:I30" si="14">SUM(H31:H34)</f>
        <v>52064.94</v>
      </c>
      <c r="I30" s="43">
        <f t="shared" si="14"/>
        <v>0</v>
      </c>
      <c r="J30" s="43">
        <f>SUM(J31:J34)</f>
        <v>21107.34</v>
      </c>
      <c r="K30" s="47">
        <f t="shared" ref="K30:M30" si="15">SUM(K31:K34)</f>
        <v>68.58</v>
      </c>
      <c r="L30" s="43">
        <f t="shared" si="15"/>
        <v>21038.760000000002</v>
      </c>
      <c r="M30" s="48">
        <f t="shared" si="15"/>
        <v>0</v>
      </c>
      <c r="N30" s="14" t="s">
        <v>181</v>
      </c>
      <c r="O30" s="12"/>
      <c r="P30" s="12"/>
      <c r="Q30" s="7"/>
    </row>
    <row r="31" spans="1:17" x14ac:dyDescent="0.3">
      <c r="A31" s="8" t="s">
        <v>127</v>
      </c>
      <c r="B31" s="9">
        <f t="shared" ref="B31:B34" si="16">SUM(C31:F31,J31)</f>
        <v>58941.807000000001</v>
      </c>
      <c r="C31" s="35">
        <v>35531.760000000002</v>
      </c>
      <c r="D31" s="35">
        <v>1.7000000000000001E-2</v>
      </c>
      <c r="E31" s="50" t="s">
        <v>6</v>
      </c>
      <c r="F31" s="10">
        <f t="shared" ref="F31:F34" si="17">SUM(G31:I31)</f>
        <v>15413.32</v>
      </c>
      <c r="G31" s="35">
        <v>22.68</v>
      </c>
      <c r="H31" s="36">
        <v>15390.64</v>
      </c>
      <c r="I31" s="35" t="s">
        <v>6</v>
      </c>
      <c r="J31" s="10">
        <f t="shared" ref="J31:J34" si="18">SUM(K31:M31)</f>
        <v>7996.71</v>
      </c>
      <c r="K31" s="35">
        <v>11.94</v>
      </c>
      <c r="L31" s="36">
        <v>7984.77</v>
      </c>
      <c r="M31" s="37" t="s">
        <v>6</v>
      </c>
      <c r="N31" s="11" t="s">
        <v>22</v>
      </c>
      <c r="O31" s="12"/>
      <c r="P31" s="12"/>
      <c r="Q31" s="7"/>
    </row>
    <row r="32" spans="1:17" x14ac:dyDescent="0.3">
      <c r="A32" s="8" t="s">
        <v>128</v>
      </c>
      <c r="B32" s="9">
        <f t="shared" si="16"/>
        <v>19559.013000000003</v>
      </c>
      <c r="C32" s="35">
        <v>3128.5</v>
      </c>
      <c r="D32" s="35">
        <v>1.2999999999999999E-2</v>
      </c>
      <c r="E32" s="50" t="s">
        <v>6</v>
      </c>
      <c r="F32" s="10">
        <f t="shared" si="17"/>
        <v>10302.210000000001</v>
      </c>
      <c r="G32" s="35">
        <v>23.01</v>
      </c>
      <c r="H32" s="36">
        <v>10279.200000000001</v>
      </c>
      <c r="I32" s="35" t="s">
        <v>6</v>
      </c>
      <c r="J32" s="10">
        <f t="shared" si="18"/>
        <v>6128.29</v>
      </c>
      <c r="K32" s="35">
        <v>56.64</v>
      </c>
      <c r="L32" s="36">
        <v>6071.65</v>
      </c>
      <c r="M32" s="37" t="s">
        <v>6</v>
      </c>
      <c r="N32" s="11" t="s">
        <v>23</v>
      </c>
      <c r="O32" s="12"/>
      <c r="P32" s="12"/>
      <c r="Q32" s="7"/>
    </row>
    <row r="33" spans="1:17" x14ac:dyDescent="0.3">
      <c r="A33" s="8" t="s">
        <v>129</v>
      </c>
      <c r="B33" s="9">
        <f t="shared" si="16"/>
        <v>12246.541000000001</v>
      </c>
      <c r="C33" s="35">
        <v>410.49</v>
      </c>
      <c r="D33" s="35">
        <v>275.01100000000002</v>
      </c>
      <c r="E33" s="50" t="s">
        <v>6</v>
      </c>
      <c r="F33" s="10">
        <f t="shared" si="17"/>
        <v>9356.83</v>
      </c>
      <c r="G33" s="35" t="s">
        <v>6</v>
      </c>
      <c r="H33" s="36">
        <v>9356.83</v>
      </c>
      <c r="I33" s="35" t="s">
        <v>6</v>
      </c>
      <c r="J33" s="10">
        <f t="shared" si="18"/>
        <v>2204.21</v>
      </c>
      <c r="K33" s="35" t="s">
        <v>6</v>
      </c>
      <c r="L33" s="36">
        <v>2204.21</v>
      </c>
      <c r="M33" s="37" t="s">
        <v>6</v>
      </c>
      <c r="N33" s="11" t="s">
        <v>24</v>
      </c>
      <c r="O33" s="12"/>
      <c r="P33" s="12"/>
      <c r="Q33" s="7"/>
    </row>
    <row r="34" spans="1:17" x14ac:dyDescent="0.3">
      <c r="A34" s="8" t="s">
        <v>130</v>
      </c>
      <c r="B34" s="9">
        <f t="shared" si="16"/>
        <v>29867.911000000004</v>
      </c>
      <c r="C34" s="35">
        <v>8051.5</v>
      </c>
      <c r="D34" s="35">
        <v>1.0999999999999999E-2</v>
      </c>
      <c r="E34" s="50" t="s">
        <v>6</v>
      </c>
      <c r="F34" s="10">
        <f t="shared" si="17"/>
        <v>17038.27</v>
      </c>
      <c r="G34" s="35" t="s">
        <v>6</v>
      </c>
      <c r="H34" s="36">
        <v>17038.27</v>
      </c>
      <c r="I34" s="35" t="s">
        <v>6</v>
      </c>
      <c r="J34" s="10">
        <f t="shared" si="18"/>
        <v>4778.13</v>
      </c>
      <c r="K34" s="35" t="s">
        <v>6</v>
      </c>
      <c r="L34" s="36">
        <v>4778.13</v>
      </c>
      <c r="M34" s="37" t="s">
        <v>6</v>
      </c>
      <c r="N34" s="11" t="s">
        <v>25</v>
      </c>
      <c r="O34" s="12"/>
      <c r="P34" s="12"/>
      <c r="Q34" s="7"/>
    </row>
    <row r="35" spans="1:17" x14ac:dyDescent="0.3">
      <c r="A35" s="58" t="s">
        <v>26</v>
      </c>
      <c r="B35" s="59">
        <f t="shared" ref="B35:G35" si="19">SUM(B37:B40)</f>
        <v>104233.38399999999</v>
      </c>
      <c r="C35" s="55">
        <f t="shared" si="19"/>
        <v>25664.57</v>
      </c>
      <c r="D35" s="55">
        <f t="shared" si="19"/>
        <v>7.1999999999999995E-2</v>
      </c>
      <c r="E35" s="66">
        <f t="shared" si="19"/>
        <v>0</v>
      </c>
      <c r="F35" s="55">
        <f t="shared" si="19"/>
        <v>61358.718999999997</v>
      </c>
      <c r="G35" s="55">
        <f t="shared" si="19"/>
        <v>465.41500000000002</v>
      </c>
      <c r="H35" s="55">
        <f t="shared" ref="H35:I35" si="20">SUM(H37:H40)</f>
        <v>59151.453999999998</v>
      </c>
      <c r="I35" s="55">
        <f t="shared" si="20"/>
        <v>1741.85</v>
      </c>
      <c r="J35" s="55">
        <f>SUM(J37:J40)</f>
        <v>17210.023000000001</v>
      </c>
      <c r="K35" s="66">
        <f>SUM(K37:K40)</f>
        <v>225.42500000000001</v>
      </c>
      <c r="L35" s="55">
        <f t="shared" ref="L35:M35" si="21">SUM(L37:L40)</f>
        <v>16195.397999999999</v>
      </c>
      <c r="M35" s="68">
        <f t="shared" si="21"/>
        <v>789.2</v>
      </c>
      <c r="N35" s="69" t="s">
        <v>27</v>
      </c>
      <c r="O35" s="70"/>
      <c r="P35" s="70"/>
      <c r="Q35" s="7"/>
    </row>
    <row r="36" spans="1:17" x14ac:dyDescent="0.3">
      <c r="A36" s="58"/>
      <c r="B36" s="59"/>
      <c r="C36" s="55"/>
      <c r="D36" s="55"/>
      <c r="E36" s="66"/>
      <c r="F36" s="55"/>
      <c r="G36" s="55"/>
      <c r="H36" s="55"/>
      <c r="I36" s="55"/>
      <c r="J36" s="55"/>
      <c r="K36" s="66"/>
      <c r="L36" s="55"/>
      <c r="M36" s="68"/>
      <c r="N36" s="69"/>
      <c r="O36" s="70"/>
      <c r="P36" s="70"/>
      <c r="Q36" s="7"/>
    </row>
    <row r="37" spans="1:17" x14ac:dyDescent="0.3">
      <c r="A37" s="8" t="s">
        <v>131</v>
      </c>
      <c r="B37" s="9">
        <f t="shared" ref="B37:B40" si="22">SUM(C37:F37,J37)</f>
        <v>33280.630999999994</v>
      </c>
      <c r="C37" s="35">
        <v>8073.42</v>
      </c>
      <c r="D37" s="35">
        <v>3.6999999999999998E-2</v>
      </c>
      <c r="E37" s="50" t="s">
        <v>6</v>
      </c>
      <c r="F37" s="10">
        <f t="shared" ref="F37:F40" si="23">SUM(G37:I37)</f>
        <v>20273.194</v>
      </c>
      <c r="G37" s="35">
        <v>426.12</v>
      </c>
      <c r="H37" s="36">
        <v>19646.824000000001</v>
      </c>
      <c r="I37" s="35">
        <v>200.25</v>
      </c>
      <c r="J37" s="10">
        <f t="shared" ref="J37:J40" si="24">SUM(K37:M37)</f>
        <v>4933.9799999999996</v>
      </c>
      <c r="K37" s="35">
        <v>207.625</v>
      </c>
      <c r="L37" s="36">
        <v>4578.165</v>
      </c>
      <c r="M37" s="37">
        <v>148.19</v>
      </c>
      <c r="N37" s="11" t="s">
        <v>28</v>
      </c>
      <c r="O37" s="12"/>
      <c r="P37" s="12"/>
      <c r="Q37" s="7"/>
    </row>
    <row r="38" spans="1:17" x14ac:dyDescent="0.3">
      <c r="A38" s="8" t="s">
        <v>132</v>
      </c>
      <c r="B38" s="9">
        <f t="shared" si="22"/>
        <v>20781.631000000001</v>
      </c>
      <c r="C38" s="35">
        <v>3883</v>
      </c>
      <c r="D38" s="35">
        <v>1.6E-2</v>
      </c>
      <c r="E38" s="50" t="s">
        <v>6</v>
      </c>
      <c r="F38" s="10">
        <f t="shared" si="23"/>
        <v>14330.594999999999</v>
      </c>
      <c r="G38" s="35">
        <v>0.8</v>
      </c>
      <c r="H38" s="36">
        <v>13842.295</v>
      </c>
      <c r="I38" s="35">
        <v>487.5</v>
      </c>
      <c r="J38" s="10">
        <f t="shared" si="24"/>
        <v>2568.02</v>
      </c>
      <c r="K38" s="35" t="s">
        <v>6</v>
      </c>
      <c r="L38" s="36">
        <v>2568.02</v>
      </c>
      <c r="M38" s="37" t="s">
        <v>6</v>
      </c>
      <c r="N38" s="11" t="s">
        <v>29</v>
      </c>
      <c r="O38" s="12"/>
      <c r="P38" s="12"/>
      <c r="Q38" s="7"/>
    </row>
    <row r="39" spans="1:17" x14ac:dyDescent="0.3">
      <c r="A39" s="8" t="s">
        <v>133</v>
      </c>
      <c r="B39" s="9">
        <f t="shared" si="22"/>
        <v>23392.37</v>
      </c>
      <c r="C39" s="35">
        <v>895.5</v>
      </c>
      <c r="D39" s="35">
        <v>0.01</v>
      </c>
      <c r="E39" s="50" t="s">
        <v>6</v>
      </c>
      <c r="F39" s="10">
        <f t="shared" si="23"/>
        <v>16116.41</v>
      </c>
      <c r="G39" s="35">
        <v>21.96</v>
      </c>
      <c r="H39" s="36">
        <v>15040.35</v>
      </c>
      <c r="I39" s="35">
        <v>1054.0999999999999</v>
      </c>
      <c r="J39" s="10">
        <f t="shared" si="24"/>
        <v>6380.45</v>
      </c>
      <c r="K39" s="35">
        <v>8.7799999999999994</v>
      </c>
      <c r="L39" s="36">
        <v>5730.66</v>
      </c>
      <c r="M39" s="37">
        <v>641.01</v>
      </c>
      <c r="N39" s="11" t="s">
        <v>30</v>
      </c>
      <c r="O39" s="12"/>
      <c r="P39" s="12"/>
      <c r="Q39" s="7"/>
    </row>
    <row r="40" spans="1:17" x14ac:dyDescent="0.3">
      <c r="A40" s="8" t="s">
        <v>134</v>
      </c>
      <c r="B40" s="9">
        <f t="shared" si="22"/>
        <v>26778.752</v>
      </c>
      <c r="C40" s="35">
        <v>12812.65</v>
      </c>
      <c r="D40" s="35">
        <v>8.9999999999999993E-3</v>
      </c>
      <c r="E40" s="50" t="s">
        <v>6</v>
      </c>
      <c r="F40" s="10">
        <f t="shared" si="23"/>
        <v>10638.52</v>
      </c>
      <c r="G40" s="35">
        <v>16.535</v>
      </c>
      <c r="H40" s="36">
        <v>10621.985000000001</v>
      </c>
      <c r="I40" s="35" t="s">
        <v>6</v>
      </c>
      <c r="J40" s="10">
        <f t="shared" si="24"/>
        <v>3327.5729999999999</v>
      </c>
      <c r="K40" s="35">
        <v>9.02</v>
      </c>
      <c r="L40" s="36">
        <v>3318.5529999999999</v>
      </c>
      <c r="M40" s="37" t="s">
        <v>6</v>
      </c>
      <c r="N40" s="11" t="s">
        <v>31</v>
      </c>
      <c r="O40" s="12"/>
      <c r="P40" s="12"/>
      <c r="Q40" s="7"/>
    </row>
    <row r="41" spans="1:17" x14ac:dyDescent="0.3">
      <c r="A41" s="58" t="s">
        <v>32</v>
      </c>
      <c r="B41" s="59">
        <f t="shared" ref="B41:C41" si="25">SUM(B43:B47)</f>
        <v>358478.14899999998</v>
      </c>
      <c r="C41" s="55">
        <f t="shared" si="25"/>
        <v>129135.61499999999</v>
      </c>
      <c r="D41" s="55">
        <f t="shared" ref="D41" si="26">SUM(D43:D47)</f>
        <v>8.4999999999999992E-2</v>
      </c>
      <c r="E41" s="66">
        <f t="shared" ref="E41" si="27">SUM(E43:E47)</f>
        <v>1E-3</v>
      </c>
      <c r="F41" s="55">
        <f>SUM(F43:F47)</f>
        <v>173327.26300000001</v>
      </c>
      <c r="G41" s="55">
        <f>SUM(G43:G47)</f>
        <v>416.55499999999995</v>
      </c>
      <c r="H41" s="55">
        <f t="shared" ref="H41:J41" si="28">SUM(H43:H47)</f>
        <v>155634.443</v>
      </c>
      <c r="I41" s="55">
        <f t="shared" si="28"/>
        <v>17276.264999999999</v>
      </c>
      <c r="J41" s="55">
        <f t="shared" si="28"/>
        <v>56015.184999999998</v>
      </c>
      <c r="K41" s="66">
        <f t="shared" ref="K41:M41" si="29">SUM(K43:K47)</f>
        <v>471.63499999999999</v>
      </c>
      <c r="L41" s="55">
        <f>SUM(L43:L47)</f>
        <v>48851.59</v>
      </c>
      <c r="M41" s="68">
        <f t="shared" si="29"/>
        <v>6691.96</v>
      </c>
      <c r="N41" s="69" t="s">
        <v>33</v>
      </c>
      <c r="O41" s="70"/>
      <c r="P41" s="70"/>
      <c r="Q41" s="7"/>
    </row>
    <row r="42" spans="1:17" x14ac:dyDescent="0.3">
      <c r="A42" s="58"/>
      <c r="B42" s="59"/>
      <c r="C42" s="55"/>
      <c r="D42" s="55"/>
      <c r="E42" s="66"/>
      <c r="F42" s="55"/>
      <c r="G42" s="55"/>
      <c r="H42" s="55"/>
      <c r="I42" s="55"/>
      <c r="J42" s="55"/>
      <c r="K42" s="66"/>
      <c r="L42" s="55"/>
      <c r="M42" s="68"/>
      <c r="N42" s="69"/>
      <c r="O42" s="70"/>
      <c r="P42" s="70"/>
      <c r="Q42" s="7"/>
    </row>
    <row r="43" spans="1:17" x14ac:dyDescent="0.3">
      <c r="A43" s="8" t="s">
        <v>135</v>
      </c>
      <c r="B43" s="9">
        <f t="shared" ref="B43:B47" si="30">SUM(C43:F43,J43)</f>
        <v>250084.49099999998</v>
      </c>
      <c r="C43" s="35">
        <v>101441.72199999999</v>
      </c>
      <c r="D43" s="35">
        <v>3.1E-2</v>
      </c>
      <c r="E43" s="50" t="s">
        <v>6</v>
      </c>
      <c r="F43" s="10">
        <f t="shared" ref="F43:F47" si="31">SUM(G43:I43)</f>
        <v>115045.443</v>
      </c>
      <c r="G43" s="35">
        <v>33.049999999999997</v>
      </c>
      <c r="H43" s="36">
        <v>101279.853</v>
      </c>
      <c r="I43" s="35">
        <v>13732.54</v>
      </c>
      <c r="J43" s="10">
        <f t="shared" ref="J43:J47" si="32">SUM(K43:M43)</f>
        <v>33597.294999999998</v>
      </c>
      <c r="K43" s="35">
        <v>169.86500000000001</v>
      </c>
      <c r="L43" s="36">
        <v>27802.98</v>
      </c>
      <c r="M43" s="37">
        <v>5624.45</v>
      </c>
      <c r="N43" s="11" t="s">
        <v>34</v>
      </c>
      <c r="O43" s="12"/>
      <c r="P43" s="12"/>
      <c r="Q43" s="7"/>
    </row>
    <row r="44" spans="1:17" x14ac:dyDescent="0.3">
      <c r="A44" s="8" t="s">
        <v>136</v>
      </c>
      <c r="B44" s="9">
        <f t="shared" si="30"/>
        <v>21794.784</v>
      </c>
      <c r="C44" s="35">
        <v>7799.9</v>
      </c>
      <c r="D44" s="35">
        <v>1.4E-2</v>
      </c>
      <c r="E44" s="50" t="s">
        <v>6</v>
      </c>
      <c r="F44" s="10">
        <f t="shared" si="31"/>
        <v>11744.184999999999</v>
      </c>
      <c r="G44" s="35">
        <v>80.11</v>
      </c>
      <c r="H44" s="36">
        <v>10418.799999999999</v>
      </c>
      <c r="I44" s="35">
        <v>1245.2750000000001</v>
      </c>
      <c r="J44" s="10">
        <f t="shared" si="32"/>
        <v>2250.6849999999999</v>
      </c>
      <c r="K44" s="35">
        <v>71.23</v>
      </c>
      <c r="L44" s="36">
        <v>1858.6949999999999</v>
      </c>
      <c r="M44" s="37">
        <v>320.76</v>
      </c>
      <c r="N44" s="11" t="s">
        <v>35</v>
      </c>
      <c r="O44" s="12"/>
      <c r="P44" s="12"/>
      <c r="Q44" s="7"/>
    </row>
    <row r="45" spans="1:17" x14ac:dyDescent="0.3">
      <c r="A45" s="8" t="s">
        <v>137</v>
      </c>
      <c r="B45" s="9">
        <f t="shared" si="30"/>
        <v>28437.969000000005</v>
      </c>
      <c r="C45" s="35">
        <v>1474.35</v>
      </c>
      <c r="D45" s="35">
        <v>1.4E-2</v>
      </c>
      <c r="E45" s="50" t="s">
        <v>6</v>
      </c>
      <c r="F45" s="10">
        <f t="shared" si="31"/>
        <v>17994.665000000001</v>
      </c>
      <c r="G45" s="35">
        <v>6.82</v>
      </c>
      <c r="H45" s="36">
        <v>17987.845000000001</v>
      </c>
      <c r="I45" s="35" t="s">
        <v>6</v>
      </c>
      <c r="J45" s="10">
        <f t="shared" si="32"/>
        <v>8968.94</v>
      </c>
      <c r="K45" s="35">
        <v>3.26</v>
      </c>
      <c r="L45" s="36">
        <v>8965.68</v>
      </c>
      <c r="M45" s="37" t="s">
        <v>6</v>
      </c>
      <c r="N45" s="11" t="s">
        <v>36</v>
      </c>
      <c r="O45" s="12"/>
      <c r="P45" s="12"/>
      <c r="Q45" s="7"/>
    </row>
    <row r="46" spans="1:17" x14ac:dyDescent="0.3">
      <c r="A46" s="8" t="s">
        <v>138</v>
      </c>
      <c r="B46" s="9">
        <f t="shared" si="30"/>
        <v>1587.34</v>
      </c>
      <c r="C46" s="35">
        <v>5.5</v>
      </c>
      <c r="D46" s="35" t="s">
        <v>6</v>
      </c>
      <c r="E46" s="50" t="s">
        <v>6</v>
      </c>
      <c r="F46" s="10">
        <f t="shared" si="31"/>
        <v>96.84</v>
      </c>
      <c r="G46" s="35" t="s">
        <v>6</v>
      </c>
      <c r="H46" s="36">
        <v>96.84</v>
      </c>
      <c r="I46" s="35" t="s">
        <v>6</v>
      </c>
      <c r="J46" s="10">
        <f t="shared" si="32"/>
        <v>1485</v>
      </c>
      <c r="K46" s="35" t="s">
        <v>6</v>
      </c>
      <c r="L46" s="36">
        <v>1485</v>
      </c>
      <c r="M46" s="37" t="s">
        <v>6</v>
      </c>
      <c r="N46" s="11" t="s">
        <v>37</v>
      </c>
      <c r="O46" s="12"/>
      <c r="P46" s="12"/>
      <c r="Q46" s="7"/>
    </row>
    <row r="47" spans="1:17" x14ac:dyDescent="0.3">
      <c r="A47" s="8" t="s">
        <v>139</v>
      </c>
      <c r="B47" s="9">
        <f t="shared" si="30"/>
        <v>56573.565000000002</v>
      </c>
      <c r="C47" s="35">
        <v>18414.143</v>
      </c>
      <c r="D47" s="35">
        <v>2.5999999999999999E-2</v>
      </c>
      <c r="E47" s="50">
        <v>1E-3</v>
      </c>
      <c r="F47" s="10">
        <f t="shared" si="31"/>
        <v>28446.13</v>
      </c>
      <c r="G47" s="35">
        <v>296.57499999999999</v>
      </c>
      <c r="H47" s="36">
        <v>25851.105</v>
      </c>
      <c r="I47" s="35">
        <v>2298.4499999999998</v>
      </c>
      <c r="J47" s="10">
        <f t="shared" si="32"/>
        <v>9713.2650000000012</v>
      </c>
      <c r="K47" s="35">
        <v>227.28</v>
      </c>
      <c r="L47" s="36">
        <v>8739.2350000000006</v>
      </c>
      <c r="M47" s="37">
        <v>746.75</v>
      </c>
      <c r="N47" s="11" t="s">
        <v>38</v>
      </c>
      <c r="O47" s="12"/>
      <c r="P47" s="12"/>
      <c r="Q47" s="7"/>
    </row>
    <row r="48" spans="1:17" x14ac:dyDescent="0.3">
      <c r="A48" s="58" t="s">
        <v>39</v>
      </c>
      <c r="B48" s="59">
        <f t="shared" ref="B48:C48" si="33">SUM(B50:B54)</f>
        <v>89094.94</v>
      </c>
      <c r="C48" s="55">
        <f t="shared" si="33"/>
        <v>10200.759</v>
      </c>
      <c r="D48" s="55">
        <f t="shared" ref="D48" si="34">SUM(D50:D54)</f>
        <v>1.171</v>
      </c>
      <c r="E48" s="66">
        <f t="shared" ref="E48" si="35">SUM(E50:E54)</f>
        <v>1.4</v>
      </c>
      <c r="F48" s="55">
        <f>SUM(F50:F54)</f>
        <v>48764.773000000001</v>
      </c>
      <c r="G48" s="55">
        <f>SUM(G50:G54)</f>
        <v>1212.346</v>
      </c>
      <c r="H48" s="55">
        <f t="shared" ref="H48:J48" si="36">SUM(H50:H54)</f>
        <v>44958.856999999996</v>
      </c>
      <c r="I48" s="55">
        <f t="shared" si="36"/>
        <v>2593.5700000000002</v>
      </c>
      <c r="J48" s="55">
        <f t="shared" si="36"/>
        <v>30126.837</v>
      </c>
      <c r="K48" s="55">
        <f t="shared" ref="K48:M48" si="37">SUM(K50:K54)</f>
        <v>898.5</v>
      </c>
      <c r="L48" s="55">
        <f t="shared" si="37"/>
        <v>28293.792999999998</v>
      </c>
      <c r="M48" s="68">
        <f t="shared" si="37"/>
        <v>934.54399999999998</v>
      </c>
      <c r="N48" s="69" t="s">
        <v>40</v>
      </c>
      <c r="O48" s="70"/>
      <c r="P48" s="70"/>
      <c r="Q48" s="7"/>
    </row>
    <row r="49" spans="1:17" x14ac:dyDescent="0.3">
      <c r="A49" s="58"/>
      <c r="B49" s="59"/>
      <c r="C49" s="55"/>
      <c r="D49" s="55"/>
      <c r="E49" s="66"/>
      <c r="F49" s="55"/>
      <c r="G49" s="55"/>
      <c r="H49" s="55"/>
      <c r="I49" s="55"/>
      <c r="J49" s="55"/>
      <c r="K49" s="55"/>
      <c r="L49" s="55"/>
      <c r="M49" s="68"/>
      <c r="N49" s="69"/>
      <c r="O49" s="70"/>
      <c r="P49" s="70"/>
      <c r="Q49" s="7"/>
    </row>
    <row r="50" spans="1:17" x14ac:dyDescent="0.3">
      <c r="A50" s="8" t="s">
        <v>140</v>
      </c>
      <c r="B50" s="9">
        <f t="shared" ref="B50:B54" si="38">SUM(C50:F50,J50)</f>
        <v>21732.557999999997</v>
      </c>
      <c r="C50" s="35">
        <v>2834.35</v>
      </c>
      <c r="D50" s="35">
        <v>1.1220000000000001</v>
      </c>
      <c r="E50" s="50">
        <v>1.4</v>
      </c>
      <c r="F50" s="10">
        <f t="shared" ref="F50:F54" si="39">SUM(G50:I50)</f>
        <v>13628.727999999999</v>
      </c>
      <c r="G50" s="35">
        <v>427.99900000000002</v>
      </c>
      <c r="H50" s="36">
        <v>11088.159</v>
      </c>
      <c r="I50" s="35">
        <v>2112.5700000000002</v>
      </c>
      <c r="J50" s="15">
        <f t="shared" ref="J50:J54" si="40">SUM(K50:M50)</f>
        <v>5266.9579999999996</v>
      </c>
      <c r="K50" s="35">
        <v>161.99</v>
      </c>
      <c r="L50" s="36">
        <v>4260.424</v>
      </c>
      <c r="M50" s="37">
        <v>844.54399999999998</v>
      </c>
      <c r="N50" s="11" t="s">
        <v>41</v>
      </c>
      <c r="O50" s="12"/>
      <c r="P50" s="12"/>
      <c r="Q50" s="7"/>
    </row>
    <row r="51" spans="1:17" x14ac:dyDescent="0.3">
      <c r="A51" s="8" t="s">
        <v>141</v>
      </c>
      <c r="B51" s="9">
        <f t="shared" si="38"/>
        <v>23741.361000000001</v>
      </c>
      <c r="C51" s="35">
        <v>6558.2089999999998</v>
      </c>
      <c r="D51" s="35">
        <v>1.4999999999999999E-2</v>
      </c>
      <c r="E51" s="50" t="s">
        <v>6</v>
      </c>
      <c r="F51" s="10">
        <f t="shared" si="39"/>
        <v>11554.748</v>
      </c>
      <c r="G51" s="35">
        <v>113.785</v>
      </c>
      <c r="H51" s="36">
        <v>11440.963</v>
      </c>
      <c r="I51" s="35" t="s">
        <v>6</v>
      </c>
      <c r="J51" s="15">
        <f t="shared" si="40"/>
        <v>5628.3890000000001</v>
      </c>
      <c r="K51" s="35">
        <v>49.16</v>
      </c>
      <c r="L51" s="36">
        <v>5579.2290000000003</v>
      </c>
      <c r="M51" s="37" t="s">
        <v>6</v>
      </c>
      <c r="N51" s="11" t="s">
        <v>42</v>
      </c>
      <c r="O51" s="12"/>
      <c r="P51" s="12"/>
      <c r="Q51" s="7"/>
    </row>
    <row r="52" spans="1:17" x14ac:dyDescent="0.3">
      <c r="A52" s="8" t="s">
        <v>142</v>
      </c>
      <c r="B52" s="9">
        <f t="shared" si="38"/>
        <v>30109.482000000004</v>
      </c>
      <c r="C52" s="35">
        <v>669.7</v>
      </c>
      <c r="D52" s="35">
        <v>1.2E-2</v>
      </c>
      <c r="E52" s="50" t="s">
        <v>6</v>
      </c>
      <c r="F52" s="10">
        <f t="shared" si="39"/>
        <v>16037.460000000001</v>
      </c>
      <c r="G52" s="35">
        <v>368.2</v>
      </c>
      <c r="H52" s="36">
        <v>15188.26</v>
      </c>
      <c r="I52" s="35">
        <v>481</v>
      </c>
      <c r="J52" s="15">
        <f t="shared" si="40"/>
        <v>13402.31</v>
      </c>
      <c r="K52" s="35">
        <v>428.93</v>
      </c>
      <c r="L52" s="36">
        <v>12883.38</v>
      </c>
      <c r="M52" s="37">
        <v>90</v>
      </c>
      <c r="N52" s="11" t="s">
        <v>43</v>
      </c>
      <c r="O52" s="12"/>
      <c r="P52" s="12"/>
      <c r="Q52" s="7"/>
    </row>
    <row r="53" spans="1:17" x14ac:dyDescent="0.3">
      <c r="A53" s="8" t="s">
        <v>143</v>
      </c>
      <c r="B53" s="9">
        <f t="shared" si="38"/>
        <v>5913.7250000000004</v>
      </c>
      <c r="C53" s="35">
        <v>5.6</v>
      </c>
      <c r="D53" s="35">
        <v>0.01</v>
      </c>
      <c r="E53" s="50" t="s">
        <v>6</v>
      </c>
      <c r="F53" s="10">
        <f t="shared" si="39"/>
        <v>3255.1149999999998</v>
      </c>
      <c r="G53" s="35">
        <v>161</v>
      </c>
      <c r="H53" s="36">
        <v>3094.1149999999998</v>
      </c>
      <c r="I53" s="35" t="s">
        <v>6</v>
      </c>
      <c r="J53" s="15">
        <f t="shared" si="40"/>
        <v>2653</v>
      </c>
      <c r="K53" s="35">
        <v>212.9</v>
      </c>
      <c r="L53" s="36">
        <v>2440.1</v>
      </c>
      <c r="M53" s="37" t="s">
        <v>6</v>
      </c>
      <c r="N53" s="11" t="s">
        <v>44</v>
      </c>
      <c r="O53" s="12"/>
      <c r="P53" s="12"/>
      <c r="Q53" s="7"/>
    </row>
    <row r="54" spans="1:17" x14ac:dyDescent="0.3">
      <c r="A54" s="8" t="s">
        <v>144</v>
      </c>
      <c r="B54" s="9">
        <f t="shared" si="38"/>
        <v>7597.8140000000003</v>
      </c>
      <c r="C54" s="35">
        <v>132.9</v>
      </c>
      <c r="D54" s="35">
        <v>1.2E-2</v>
      </c>
      <c r="E54" s="50" t="s">
        <v>6</v>
      </c>
      <c r="F54" s="10">
        <f t="shared" si="39"/>
        <v>4288.7219999999998</v>
      </c>
      <c r="G54" s="35">
        <v>141.36199999999999</v>
      </c>
      <c r="H54" s="36">
        <v>4147.3599999999997</v>
      </c>
      <c r="I54" s="35" t="s">
        <v>6</v>
      </c>
      <c r="J54" s="15">
        <f t="shared" si="40"/>
        <v>3176.18</v>
      </c>
      <c r="K54" s="35">
        <v>45.52</v>
      </c>
      <c r="L54" s="36">
        <v>3130.66</v>
      </c>
      <c r="M54" s="37" t="s">
        <v>6</v>
      </c>
      <c r="N54" s="11" t="s">
        <v>45</v>
      </c>
      <c r="O54" s="12"/>
      <c r="P54" s="12"/>
      <c r="Q54" s="7"/>
    </row>
    <row r="55" spans="1:17" x14ac:dyDescent="0.3">
      <c r="A55" s="58" t="s">
        <v>46</v>
      </c>
      <c r="B55" s="59">
        <f t="shared" ref="B55:C55" si="41">SUM(B57:B61)</f>
        <v>16529.527999999998</v>
      </c>
      <c r="C55" s="55">
        <f t="shared" si="41"/>
        <v>743.59</v>
      </c>
      <c r="D55" s="55">
        <f t="shared" ref="D55" si="42">SUM(D57:D61)</f>
        <v>84.822000000000003</v>
      </c>
      <c r="E55" s="66">
        <f t="shared" ref="E55" si="43">SUM(E57:E61)</f>
        <v>0</v>
      </c>
      <c r="F55" s="55">
        <f>SUM(F57:F61)</f>
        <v>8487.723</v>
      </c>
      <c r="G55" s="55">
        <f>SUM(G57:G61)</f>
        <v>320.33999999999997</v>
      </c>
      <c r="H55" s="55">
        <f t="shared" ref="H55:J55" si="44">SUM(H57:H61)</f>
        <v>8167.3829999999998</v>
      </c>
      <c r="I55" s="55">
        <f t="shared" si="44"/>
        <v>0</v>
      </c>
      <c r="J55" s="55">
        <f t="shared" si="44"/>
        <v>7213.393</v>
      </c>
      <c r="K55" s="55">
        <f t="shared" ref="K55:M55" si="45">SUM(K57:K61)</f>
        <v>247.39</v>
      </c>
      <c r="L55" s="55">
        <f t="shared" si="45"/>
        <v>6966.0030000000006</v>
      </c>
      <c r="M55" s="68">
        <f t="shared" si="45"/>
        <v>0</v>
      </c>
      <c r="N55" s="69" t="s">
        <v>47</v>
      </c>
      <c r="O55" s="70"/>
      <c r="P55" s="70"/>
      <c r="Q55" s="7"/>
    </row>
    <row r="56" spans="1:17" x14ac:dyDescent="0.3">
      <c r="A56" s="58"/>
      <c r="B56" s="59"/>
      <c r="C56" s="55"/>
      <c r="D56" s="55"/>
      <c r="E56" s="66"/>
      <c r="F56" s="55"/>
      <c r="G56" s="55"/>
      <c r="H56" s="55"/>
      <c r="I56" s="55"/>
      <c r="J56" s="55"/>
      <c r="K56" s="55"/>
      <c r="L56" s="55"/>
      <c r="M56" s="68"/>
      <c r="N56" s="69"/>
      <c r="O56" s="70"/>
      <c r="P56" s="70"/>
      <c r="Q56" s="7"/>
    </row>
    <row r="57" spans="1:17" x14ac:dyDescent="0.3">
      <c r="A57" s="8" t="s">
        <v>145</v>
      </c>
      <c r="B57" s="9">
        <f t="shared" ref="B57:B61" si="46">SUM(C57:F57,J57)</f>
        <v>919.82099999999991</v>
      </c>
      <c r="C57" s="35">
        <v>363.94</v>
      </c>
      <c r="D57" s="35">
        <v>19.504999999999999</v>
      </c>
      <c r="E57" s="50" t="s">
        <v>6</v>
      </c>
      <c r="F57" s="10">
        <f t="shared" ref="F57:F61" si="47">SUM(G57:I57)</f>
        <v>347.43299999999999</v>
      </c>
      <c r="G57" s="35">
        <v>29.06</v>
      </c>
      <c r="H57" s="36">
        <v>318.37299999999999</v>
      </c>
      <c r="I57" s="35" t="s">
        <v>6</v>
      </c>
      <c r="J57" s="15">
        <f t="shared" ref="J57:J61" si="48">SUM(K57:M57)</f>
        <v>188.94300000000001</v>
      </c>
      <c r="K57" s="35">
        <v>11.52</v>
      </c>
      <c r="L57" s="36">
        <v>177.423</v>
      </c>
      <c r="M57" s="37" t="s">
        <v>6</v>
      </c>
      <c r="N57" s="11" t="s">
        <v>48</v>
      </c>
      <c r="O57" s="12"/>
      <c r="P57" s="12"/>
      <c r="Q57" s="7"/>
    </row>
    <row r="58" spans="1:17" x14ac:dyDescent="0.3">
      <c r="A58" s="8" t="s">
        <v>146</v>
      </c>
      <c r="B58" s="9">
        <f t="shared" si="46"/>
        <v>1218.6659999999999</v>
      </c>
      <c r="C58" s="35">
        <v>267.2</v>
      </c>
      <c r="D58" s="35">
        <v>6.0000000000000001E-3</v>
      </c>
      <c r="E58" s="50" t="s">
        <v>6</v>
      </c>
      <c r="F58" s="10">
        <f t="shared" si="47"/>
        <v>473.65</v>
      </c>
      <c r="G58" s="35">
        <v>176.87</v>
      </c>
      <c r="H58" s="36">
        <v>296.77999999999997</v>
      </c>
      <c r="I58" s="35" t="s">
        <v>6</v>
      </c>
      <c r="J58" s="15">
        <f t="shared" si="48"/>
        <v>477.81</v>
      </c>
      <c r="K58" s="35">
        <v>216.76</v>
      </c>
      <c r="L58" s="36">
        <v>261.05</v>
      </c>
      <c r="M58" s="37" t="s">
        <v>6</v>
      </c>
      <c r="N58" s="11" t="s">
        <v>49</v>
      </c>
      <c r="O58" s="12"/>
      <c r="P58" s="12"/>
      <c r="Q58" s="7"/>
    </row>
    <row r="59" spans="1:17" x14ac:dyDescent="0.3">
      <c r="A59" s="8" t="s">
        <v>147</v>
      </c>
      <c r="B59" s="9">
        <f t="shared" si="46"/>
        <v>454.01099999999997</v>
      </c>
      <c r="C59" s="35" t="s">
        <v>6</v>
      </c>
      <c r="D59" s="35">
        <v>1E-3</v>
      </c>
      <c r="E59" s="50" t="s">
        <v>6</v>
      </c>
      <c r="F59" s="10">
        <f t="shared" si="47"/>
        <v>246.87</v>
      </c>
      <c r="G59" s="35">
        <v>1.35</v>
      </c>
      <c r="H59" s="36">
        <v>245.52</v>
      </c>
      <c r="I59" s="35" t="s">
        <v>6</v>
      </c>
      <c r="J59" s="15">
        <f t="shared" si="48"/>
        <v>207.14</v>
      </c>
      <c r="K59" s="35" t="s">
        <v>6</v>
      </c>
      <c r="L59" s="36">
        <v>207.14</v>
      </c>
      <c r="M59" s="37" t="s">
        <v>6</v>
      </c>
      <c r="N59" s="11" t="s">
        <v>50</v>
      </c>
      <c r="O59" s="12"/>
      <c r="P59" s="12"/>
      <c r="Q59" s="7"/>
    </row>
    <row r="60" spans="1:17" x14ac:dyDescent="0.3">
      <c r="A60" s="8" t="s">
        <v>148</v>
      </c>
      <c r="B60" s="9">
        <f t="shared" si="46"/>
        <v>13221.303</v>
      </c>
      <c r="C60" s="35">
        <v>67.7</v>
      </c>
      <c r="D60" s="35">
        <v>65.302999999999997</v>
      </c>
      <c r="E60" s="50" t="s">
        <v>6</v>
      </c>
      <c r="F60" s="10">
        <f t="shared" si="47"/>
        <v>7110.1</v>
      </c>
      <c r="G60" s="35">
        <v>93</v>
      </c>
      <c r="H60" s="36">
        <v>7017.1</v>
      </c>
      <c r="I60" s="35" t="s">
        <v>6</v>
      </c>
      <c r="J60" s="15">
        <f t="shared" si="48"/>
        <v>5978.2</v>
      </c>
      <c r="K60" s="35">
        <v>5.79</v>
      </c>
      <c r="L60" s="36">
        <v>5972.41</v>
      </c>
      <c r="M60" s="37" t="s">
        <v>6</v>
      </c>
      <c r="N60" s="11" t="s">
        <v>51</v>
      </c>
      <c r="O60" s="12"/>
      <c r="P60" s="12"/>
      <c r="Q60" s="7"/>
    </row>
    <row r="61" spans="1:17" x14ac:dyDescent="0.3">
      <c r="A61" s="8" t="s">
        <v>149</v>
      </c>
      <c r="B61" s="9">
        <f t="shared" si="46"/>
        <v>715.72700000000009</v>
      </c>
      <c r="C61" s="35">
        <v>44.75</v>
      </c>
      <c r="D61" s="35">
        <v>7.0000000000000001E-3</v>
      </c>
      <c r="E61" s="50" t="s">
        <v>6</v>
      </c>
      <c r="F61" s="10">
        <f t="shared" si="47"/>
        <v>309.67</v>
      </c>
      <c r="G61" s="35">
        <v>20.059999999999999</v>
      </c>
      <c r="H61" s="36">
        <v>289.61</v>
      </c>
      <c r="I61" s="35" t="s">
        <v>6</v>
      </c>
      <c r="J61" s="15">
        <f t="shared" si="48"/>
        <v>361.3</v>
      </c>
      <c r="K61" s="35">
        <v>13.32</v>
      </c>
      <c r="L61" s="36">
        <v>347.98</v>
      </c>
      <c r="M61" s="37" t="s">
        <v>6</v>
      </c>
      <c r="N61" s="11" t="s">
        <v>52</v>
      </c>
      <c r="O61" s="12"/>
      <c r="P61" s="12"/>
      <c r="Q61" s="7"/>
    </row>
    <row r="62" spans="1:17" x14ac:dyDescent="0.3">
      <c r="A62" s="58" t="s">
        <v>53</v>
      </c>
      <c r="B62" s="59">
        <f>SUM(B64:B66)</f>
        <v>208007.79300000001</v>
      </c>
      <c r="C62" s="55">
        <f t="shared" ref="C62:D62" si="49">SUM(C64:C66)</f>
        <v>16291.153</v>
      </c>
      <c r="D62" s="55">
        <f t="shared" si="49"/>
        <v>239.649</v>
      </c>
      <c r="E62" s="66">
        <f t="shared" ref="E62" si="50">SUM(E64:E66)</f>
        <v>0</v>
      </c>
      <c r="F62" s="55">
        <f>SUM(F64:F66)</f>
        <v>144716.12300000002</v>
      </c>
      <c r="G62" s="55">
        <f>SUM(G64:G66)</f>
        <v>9023.7380000000012</v>
      </c>
      <c r="H62" s="55">
        <f t="shared" ref="H62:J62" si="51">SUM(H64:H66)</f>
        <v>131923.23499999999</v>
      </c>
      <c r="I62" s="55">
        <f t="shared" si="51"/>
        <v>3769.15</v>
      </c>
      <c r="J62" s="55">
        <f t="shared" si="51"/>
        <v>46760.868000000002</v>
      </c>
      <c r="K62" s="55">
        <f t="shared" ref="K62:M62" si="52">SUM(K64:K66)</f>
        <v>7432.0560000000005</v>
      </c>
      <c r="L62" s="55">
        <f t="shared" si="52"/>
        <v>38932.851999999999</v>
      </c>
      <c r="M62" s="68">
        <f t="shared" si="52"/>
        <v>395.96</v>
      </c>
      <c r="N62" s="69" t="s">
        <v>54</v>
      </c>
      <c r="O62" s="70"/>
      <c r="P62" s="70"/>
      <c r="Q62" s="7"/>
    </row>
    <row r="63" spans="1:17" x14ac:dyDescent="0.3">
      <c r="A63" s="58"/>
      <c r="B63" s="59"/>
      <c r="C63" s="55"/>
      <c r="D63" s="55"/>
      <c r="E63" s="66"/>
      <c r="F63" s="55"/>
      <c r="G63" s="55"/>
      <c r="H63" s="55"/>
      <c r="I63" s="55"/>
      <c r="J63" s="55"/>
      <c r="K63" s="55"/>
      <c r="L63" s="55"/>
      <c r="M63" s="68"/>
      <c r="N63" s="69"/>
      <c r="O63" s="70"/>
      <c r="P63" s="70"/>
      <c r="Q63" s="7"/>
    </row>
    <row r="64" spans="1:17" x14ac:dyDescent="0.3">
      <c r="A64" s="8" t="s">
        <v>150</v>
      </c>
      <c r="B64" s="9">
        <f t="shared" ref="B64:B66" si="53">SUM(C64:F64,J64)</f>
        <v>55234.340000000004</v>
      </c>
      <c r="C64" s="35">
        <v>5085.95</v>
      </c>
      <c r="D64" s="35">
        <v>158.13</v>
      </c>
      <c r="E64" s="50" t="s">
        <v>6</v>
      </c>
      <c r="F64" s="10">
        <f t="shared" ref="F64:F66" si="54">SUM(G64:I64)</f>
        <v>36593.26</v>
      </c>
      <c r="G64" s="35">
        <v>2296.75</v>
      </c>
      <c r="H64" s="36">
        <v>34296.51</v>
      </c>
      <c r="I64" s="35" t="s">
        <v>6</v>
      </c>
      <c r="J64" s="15">
        <f t="shared" ref="J64:J66" si="55">SUM(K64:M64)</f>
        <v>13397</v>
      </c>
      <c r="K64" s="35">
        <v>718.125</v>
      </c>
      <c r="L64" s="36">
        <v>12678.875</v>
      </c>
      <c r="M64" s="37" t="s">
        <v>6</v>
      </c>
      <c r="N64" s="11" t="s">
        <v>55</v>
      </c>
      <c r="O64" s="12"/>
      <c r="P64" s="12"/>
      <c r="Q64" s="7"/>
    </row>
    <row r="65" spans="1:17" x14ac:dyDescent="0.3">
      <c r="A65" s="8" t="s">
        <v>151</v>
      </c>
      <c r="B65" s="9">
        <f t="shared" si="53"/>
        <v>80050.92300000001</v>
      </c>
      <c r="C65" s="35">
        <v>3.0000000000000001E-3</v>
      </c>
      <c r="D65" s="35">
        <v>2.9000000000000001E-2</v>
      </c>
      <c r="E65" s="50" t="s">
        <v>6</v>
      </c>
      <c r="F65" s="10">
        <f t="shared" si="54"/>
        <v>58971.509000000005</v>
      </c>
      <c r="G65" s="35">
        <v>4925.8280000000004</v>
      </c>
      <c r="H65" s="36">
        <v>50276.531000000003</v>
      </c>
      <c r="I65" s="35">
        <v>3769.15</v>
      </c>
      <c r="J65" s="15">
        <f t="shared" si="55"/>
        <v>21079.381999999998</v>
      </c>
      <c r="K65" s="35">
        <v>5676.0510000000004</v>
      </c>
      <c r="L65" s="36">
        <v>15007.370999999999</v>
      </c>
      <c r="M65" s="37">
        <v>395.96</v>
      </c>
      <c r="N65" s="11" t="s">
        <v>56</v>
      </c>
      <c r="O65" s="12"/>
      <c r="P65" s="12"/>
      <c r="Q65" s="7"/>
    </row>
    <row r="66" spans="1:17" x14ac:dyDescent="0.3">
      <c r="A66" s="8" t="s">
        <v>152</v>
      </c>
      <c r="B66" s="9">
        <f t="shared" si="53"/>
        <v>72722.530000000013</v>
      </c>
      <c r="C66" s="35">
        <v>11205.2</v>
      </c>
      <c r="D66" s="35">
        <v>81.489999999999995</v>
      </c>
      <c r="E66" s="50" t="s">
        <v>6</v>
      </c>
      <c r="F66" s="10">
        <f t="shared" si="54"/>
        <v>49151.354000000007</v>
      </c>
      <c r="G66" s="35">
        <v>1801.16</v>
      </c>
      <c r="H66" s="36">
        <v>47350.194000000003</v>
      </c>
      <c r="I66" s="35" t="s">
        <v>6</v>
      </c>
      <c r="J66" s="15">
        <f t="shared" si="55"/>
        <v>12284.486000000001</v>
      </c>
      <c r="K66" s="35">
        <v>1037.8800000000001</v>
      </c>
      <c r="L66" s="36">
        <v>11246.606</v>
      </c>
      <c r="M66" s="37" t="s">
        <v>6</v>
      </c>
      <c r="N66" s="11" t="s">
        <v>57</v>
      </c>
      <c r="O66" s="12"/>
      <c r="P66" s="12"/>
      <c r="Q66" s="7"/>
    </row>
    <row r="67" spans="1:17" x14ac:dyDescent="0.3">
      <c r="A67" s="58" t="s">
        <v>58</v>
      </c>
      <c r="B67" s="59">
        <f t="shared" ref="B67:C67" si="56">SUM(B69:B73)</f>
        <v>91810.53899999999</v>
      </c>
      <c r="C67" s="55">
        <f t="shared" si="56"/>
        <v>6762.59</v>
      </c>
      <c r="D67" s="55">
        <f t="shared" ref="D67" si="57">SUM(D69:D73)</f>
        <v>391.55399999999997</v>
      </c>
      <c r="E67" s="66">
        <f t="shared" ref="E67" si="58">SUM(E69:E73)</f>
        <v>0</v>
      </c>
      <c r="F67" s="55">
        <f>SUM(F69:F73)</f>
        <v>42627.96</v>
      </c>
      <c r="G67" s="55">
        <f>SUM(G69:G73)</f>
        <v>1797.8799999999999</v>
      </c>
      <c r="H67" s="55">
        <f t="shared" ref="H67:J67" si="59">SUM(H69:H73)</f>
        <v>39317.880000000005</v>
      </c>
      <c r="I67" s="55">
        <f t="shared" si="59"/>
        <v>1512.2</v>
      </c>
      <c r="J67" s="55">
        <f t="shared" si="59"/>
        <v>42028.434999999998</v>
      </c>
      <c r="K67" s="55">
        <f t="shared" ref="K67:M67" si="60">SUM(K69:K73)</f>
        <v>1977.308</v>
      </c>
      <c r="L67" s="55">
        <f t="shared" si="60"/>
        <v>37630.758000000002</v>
      </c>
      <c r="M67" s="68">
        <f t="shared" si="60"/>
        <v>2420.3690000000001</v>
      </c>
      <c r="N67" s="69" t="s">
        <v>59</v>
      </c>
      <c r="O67" s="70"/>
      <c r="P67" s="70"/>
      <c r="Q67" s="7"/>
    </row>
    <row r="68" spans="1:17" x14ac:dyDescent="0.3">
      <c r="A68" s="58"/>
      <c r="B68" s="59"/>
      <c r="C68" s="55"/>
      <c r="D68" s="55"/>
      <c r="E68" s="66"/>
      <c r="F68" s="55"/>
      <c r="G68" s="55"/>
      <c r="H68" s="55"/>
      <c r="I68" s="55"/>
      <c r="J68" s="55"/>
      <c r="K68" s="55"/>
      <c r="L68" s="55"/>
      <c r="M68" s="68"/>
      <c r="N68" s="69"/>
      <c r="O68" s="70"/>
      <c r="P68" s="70"/>
      <c r="Q68" s="7"/>
    </row>
    <row r="69" spans="1:17" x14ac:dyDescent="0.3">
      <c r="A69" s="8" t="s">
        <v>153</v>
      </c>
      <c r="B69" s="9">
        <f t="shared" ref="B69:B73" si="61">SUM(C69:F69,J69)</f>
        <v>20860.701999999997</v>
      </c>
      <c r="C69" s="35">
        <v>91</v>
      </c>
      <c r="D69" s="35">
        <v>1.2999999999999999E-2</v>
      </c>
      <c r="E69" s="50" t="s">
        <v>6</v>
      </c>
      <c r="F69" s="10">
        <f t="shared" ref="F69:F73" si="62">SUM(G69:I69)</f>
        <v>12361.784</v>
      </c>
      <c r="G69" s="35">
        <v>424.08</v>
      </c>
      <c r="H69" s="36">
        <v>11937.704</v>
      </c>
      <c r="I69" s="35" t="s">
        <v>6</v>
      </c>
      <c r="J69" s="15">
        <f t="shared" ref="J69:J73" si="63">SUM(K69:M69)</f>
        <v>8407.9049999999988</v>
      </c>
      <c r="K69" s="35">
        <v>316.62099999999998</v>
      </c>
      <c r="L69" s="36">
        <v>8091.2839999999997</v>
      </c>
      <c r="M69" s="37" t="s">
        <v>6</v>
      </c>
      <c r="N69" s="11" t="s">
        <v>60</v>
      </c>
      <c r="O69" s="12"/>
      <c r="P69" s="12"/>
      <c r="Q69" s="7"/>
    </row>
    <row r="70" spans="1:17" x14ac:dyDescent="0.3">
      <c r="A70" s="8" t="s">
        <v>154</v>
      </c>
      <c r="B70" s="9">
        <f t="shared" si="61"/>
        <v>20540.101999999999</v>
      </c>
      <c r="C70" s="35">
        <v>2236.0100000000002</v>
      </c>
      <c r="D70" s="35">
        <v>7.5069999999999997</v>
      </c>
      <c r="E70" s="50" t="s">
        <v>6</v>
      </c>
      <c r="F70" s="10">
        <f t="shared" si="62"/>
        <v>8766.2100000000009</v>
      </c>
      <c r="G70" s="35">
        <v>462.61500000000001</v>
      </c>
      <c r="H70" s="36">
        <v>7385.3950000000004</v>
      </c>
      <c r="I70" s="35">
        <v>918.2</v>
      </c>
      <c r="J70" s="15">
        <f t="shared" si="63"/>
        <v>9530.375</v>
      </c>
      <c r="K70" s="35">
        <v>319.67</v>
      </c>
      <c r="L70" s="36">
        <v>7380.4359999999997</v>
      </c>
      <c r="M70" s="37">
        <v>1830.269</v>
      </c>
      <c r="N70" s="11" t="s">
        <v>61</v>
      </c>
      <c r="O70" s="12"/>
      <c r="P70" s="12"/>
      <c r="Q70" s="7"/>
    </row>
    <row r="71" spans="1:17" x14ac:dyDescent="0.3">
      <c r="A71" s="8" t="s">
        <v>155</v>
      </c>
      <c r="B71" s="9">
        <f t="shared" si="61"/>
        <v>9751.6840000000011</v>
      </c>
      <c r="C71" s="35">
        <v>405</v>
      </c>
      <c r="D71" s="35">
        <v>4.0000000000000001E-3</v>
      </c>
      <c r="E71" s="50" t="s">
        <v>6</v>
      </c>
      <c r="F71" s="10">
        <f t="shared" si="62"/>
        <v>5180</v>
      </c>
      <c r="G71" s="35">
        <v>106.36</v>
      </c>
      <c r="H71" s="36">
        <v>4742.1400000000003</v>
      </c>
      <c r="I71" s="35">
        <v>331.5</v>
      </c>
      <c r="J71" s="15">
        <f t="shared" si="63"/>
        <v>4166.68</v>
      </c>
      <c r="K71" s="35">
        <v>100.48</v>
      </c>
      <c r="L71" s="36">
        <v>3791.85</v>
      </c>
      <c r="M71" s="37">
        <v>274.35000000000002</v>
      </c>
      <c r="N71" s="11" t="s">
        <v>62</v>
      </c>
      <c r="O71" s="12"/>
      <c r="P71" s="12"/>
      <c r="Q71" s="7"/>
    </row>
    <row r="72" spans="1:17" x14ac:dyDescent="0.3">
      <c r="A72" s="8" t="s">
        <v>156</v>
      </c>
      <c r="B72" s="9">
        <f t="shared" si="61"/>
        <v>24668.142999999996</v>
      </c>
      <c r="C72" s="35">
        <v>3905.3</v>
      </c>
      <c r="D72" s="35">
        <v>384</v>
      </c>
      <c r="E72" s="50" t="s">
        <v>6</v>
      </c>
      <c r="F72" s="10">
        <f t="shared" si="62"/>
        <v>6920.2459999999992</v>
      </c>
      <c r="G72" s="35">
        <v>361.52</v>
      </c>
      <c r="H72" s="36">
        <v>6544.326</v>
      </c>
      <c r="I72" s="35">
        <v>14.4</v>
      </c>
      <c r="J72" s="15">
        <f t="shared" si="63"/>
        <v>13458.597</v>
      </c>
      <c r="K72" s="35">
        <v>570.13699999999994</v>
      </c>
      <c r="L72" s="36">
        <v>12888.46</v>
      </c>
      <c r="M72" s="37" t="s">
        <v>6</v>
      </c>
      <c r="N72" s="11" t="s">
        <v>63</v>
      </c>
      <c r="O72" s="12"/>
      <c r="P72" s="12"/>
      <c r="Q72" s="7"/>
    </row>
    <row r="73" spans="1:17" x14ac:dyDescent="0.3">
      <c r="A73" s="8" t="s">
        <v>157</v>
      </c>
      <c r="B73" s="9">
        <f t="shared" si="61"/>
        <v>15989.907999999999</v>
      </c>
      <c r="C73" s="35">
        <v>125.28</v>
      </c>
      <c r="D73" s="35">
        <v>0.03</v>
      </c>
      <c r="E73" s="50" t="s">
        <v>6</v>
      </c>
      <c r="F73" s="10">
        <f t="shared" si="62"/>
        <v>9399.7200000000012</v>
      </c>
      <c r="G73" s="35">
        <v>443.30500000000001</v>
      </c>
      <c r="H73" s="36">
        <v>8708.3150000000005</v>
      </c>
      <c r="I73" s="35">
        <v>248.1</v>
      </c>
      <c r="J73" s="15">
        <f t="shared" si="63"/>
        <v>6464.8779999999997</v>
      </c>
      <c r="K73" s="35">
        <v>670.4</v>
      </c>
      <c r="L73" s="36">
        <v>5478.7280000000001</v>
      </c>
      <c r="M73" s="37">
        <v>315.75</v>
      </c>
      <c r="N73" s="11" t="s">
        <v>64</v>
      </c>
      <c r="O73" s="12"/>
      <c r="P73" s="12"/>
      <c r="Q73" s="7"/>
    </row>
    <row r="74" spans="1:17" x14ac:dyDescent="0.3">
      <c r="A74" s="58" t="s">
        <v>65</v>
      </c>
      <c r="B74" s="59">
        <f t="shared" ref="B74:C74" si="64">SUM(B76:B83)</f>
        <v>20593.161</v>
      </c>
      <c r="C74" s="55">
        <f t="shared" si="64"/>
        <v>8747</v>
      </c>
      <c r="D74" s="55">
        <f t="shared" ref="D74" si="65">SUM(D76:D83)</f>
        <v>7.0000000000000001E-3</v>
      </c>
      <c r="E74" s="66">
        <f t="shared" ref="E74:G74" si="66">SUM(E76:E83)</f>
        <v>0</v>
      </c>
      <c r="F74" s="55">
        <f>SUM(F76:F83)</f>
        <v>8332.5319999999992</v>
      </c>
      <c r="G74" s="55">
        <f t="shared" si="66"/>
        <v>51.3</v>
      </c>
      <c r="H74" s="55">
        <f t="shared" ref="H74:J74" si="67">SUM(H76:H83)</f>
        <v>7961.5919999999996</v>
      </c>
      <c r="I74" s="55">
        <f t="shared" si="67"/>
        <v>319.64</v>
      </c>
      <c r="J74" s="55">
        <f t="shared" si="67"/>
        <v>3513.6219999999998</v>
      </c>
      <c r="K74" s="55">
        <f t="shared" ref="K74:M74" si="68">SUM(K76:K83)</f>
        <v>551.93000000000006</v>
      </c>
      <c r="L74" s="55">
        <f t="shared" si="68"/>
        <v>2817.3919999999998</v>
      </c>
      <c r="M74" s="68">
        <f t="shared" si="68"/>
        <v>144.30000000000001</v>
      </c>
      <c r="N74" s="69" t="s">
        <v>66</v>
      </c>
      <c r="O74" s="70"/>
      <c r="P74" s="70"/>
      <c r="Q74" s="7"/>
    </row>
    <row r="75" spans="1:17" x14ac:dyDescent="0.3">
      <c r="A75" s="58"/>
      <c r="B75" s="59"/>
      <c r="C75" s="55"/>
      <c r="D75" s="55"/>
      <c r="E75" s="66"/>
      <c r="F75" s="55"/>
      <c r="G75" s="55"/>
      <c r="H75" s="55"/>
      <c r="I75" s="55"/>
      <c r="J75" s="55"/>
      <c r="K75" s="55"/>
      <c r="L75" s="55"/>
      <c r="M75" s="68"/>
      <c r="N75" s="69"/>
      <c r="O75" s="70"/>
      <c r="P75" s="70"/>
      <c r="Q75" s="7"/>
    </row>
    <row r="76" spans="1:17" x14ac:dyDescent="0.3">
      <c r="A76" s="16" t="s">
        <v>67</v>
      </c>
      <c r="B76" s="9">
        <f t="shared" ref="B76:B83" si="69">SUM(C76:F76,J76)</f>
        <v>0</v>
      </c>
      <c r="C76" s="35" t="s">
        <v>6</v>
      </c>
      <c r="D76" s="35" t="s">
        <v>6</v>
      </c>
      <c r="E76" s="50" t="s">
        <v>6</v>
      </c>
      <c r="F76" s="17">
        <f t="shared" ref="F76:F83" si="70">SUM(G76:I76)</f>
        <v>0</v>
      </c>
      <c r="G76" s="35" t="s">
        <v>6</v>
      </c>
      <c r="H76" s="36" t="s">
        <v>6</v>
      </c>
      <c r="I76" s="35" t="s">
        <v>6</v>
      </c>
      <c r="J76" s="18">
        <f t="shared" ref="J76:J83" si="71">SUM(K76:M76)</f>
        <v>0</v>
      </c>
      <c r="K76" s="35" t="s">
        <v>6</v>
      </c>
      <c r="L76" s="36" t="s">
        <v>6</v>
      </c>
      <c r="M76" s="37" t="s">
        <v>6</v>
      </c>
      <c r="N76" s="11" t="s">
        <v>68</v>
      </c>
      <c r="O76" s="12"/>
      <c r="P76" s="12"/>
      <c r="Q76" s="7"/>
    </row>
    <row r="77" spans="1:17" x14ac:dyDescent="0.3">
      <c r="A77" s="16" t="s">
        <v>69</v>
      </c>
      <c r="B77" s="9">
        <f t="shared" si="69"/>
        <v>101.9</v>
      </c>
      <c r="C77" s="35" t="s">
        <v>6</v>
      </c>
      <c r="D77" s="35" t="s">
        <v>6</v>
      </c>
      <c r="E77" s="50" t="s">
        <v>6</v>
      </c>
      <c r="F77" s="10">
        <f t="shared" si="70"/>
        <v>19.399999999999999</v>
      </c>
      <c r="G77" s="35">
        <v>7.5</v>
      </c>
      <c r="H77" s="36">
        <v>11.9</v>
      </c>
      <c r="I77" s="35" t="s">
        <v>6</v>
      </c>
      <c r="J77" s="15">
        <f t="shared" si="71"/>
        <v>82.5</v>
      </c>
      <c r="K77" s="35" t="s">
        <v>6</v>
      </c>
      <c r="L77" s="36">
        <v>82.5</v>
      </c>
      <c r="M77" s="37" t="s">
        <v>6</v>
      </c>
      <c r="N77" s="11" t="s">
        <v>70</v>
      </c>
      <c r="O77" s="12"/>
      <c r="P77" s="12"/>
      <c r="Q77" s="7"/>
    </row>
    <row r="78" spans="1:17" x14ac:dyDescent="0.3">
      <c r="A78" s="16" t="s">
        <v>71</v>
      </c>
      <c r="B78" s="9">
        <f t="shared" si="69"/>
        <v>12.48</v>
      </c>
      <c r="C78" s="35" t="s">
        <v>6</v>
      </c>
      <c r="D78" s="35" t="s">
        <v>6</v>
      </c>
      <c r="E78" s="50" t="s">
        <v>6</v>
      </c>
      <c r="F78" s="10">
        <f t="shared" si="70"/>
        <v>12.48</v>
      </c>
      <c r="G78" s="35" t="s">
        <v>6</v>
      </c>
      <c r="H78" s="36">
        <v>12.48</v>
      </c>
      <c r="I78" s="35" t="s">
        <v>6</v>
      </c>
      <c r="J78" s="15">
        <f t="shared" si="71"/>
        <v>0</v>
      </c>
      <c r="K78" s="35" t="s">
        <v>6</v>
      </c>
      <c r="L78" s="36" t="s">
        <v>6</v>
      </c>
      <c r="M78" s="37" t="s">
        <v>6</v>
      </c>
      <c r="N78" s="11" t="s">
        <v>72</v>
      </c>
      <c r="O78" s="12"/>
      <c r="P78" s="12"/>
      <c r="Q78" s="7"/>
    </row>
    <row r="79" spans="1:17" x14ac:dyDescent="0.3">
      <c r="A79" s="16" t="s">
        <v>73</v>
      </c>
      <c r="B79" s="9">
        <f t="shared" si="69"/>
        <v>0</v>
      </c>
      <c r="C79" s="35" t="s">
        <v>6</v>
      </c>
      <c r="D79" s="35" t="s">
        <v>6</v>
      </c>
      <c r="E79" s="50" t="s">
        <v>6</v>
      </c>
      <c r="F79" s="10">
        <f t="shared" si="70"/>
        <v>0</v>
      </c>
      <c r="G79" s="35" t="s">
        <v>6</v>
      </c>
      <c r="H79" s="36">
        <v>0</v>
      </c>
      <c r="I79" s="35" t="s">
        <v>6</v>
      </c>
      <c r="J79" s="15">
        <f t="shared" si="71"/>
        <v>0</v>
      </c>
      <c r="K79" s="35" t="s">
        <v>6</v>
      </c>
      <c r="L79" s="36" t="s">
        <v>6</v>
      </c>
      <c r="M79" s="37" t="s">
        <v>6</v>
      </c>
      <c r="N79" s="11" t="s">
        <v>74</v>
      </c>
      <c r="O79" s="12"/>
      <c r="P79" s="12"/>
      <c r="Q79" s="7"/>
    </row>
    <row r="80" spans="1:17" x14ac:dyDescent="0.3">
      <c r="A80" s="16" t="s">
        <v>75</v>
      </c>
      <c r="B80" s="9">
        <f t="shared" si="69"/>
        <v>7234.9650000000001</v>
      </c>
      <c r="C80" s="35">
        <v>1265</v>
      </c>
      <c r="D80" s="35">
        <v>1E-3</v>
      </c>
      <c r="E80" s="50" t="s">
        <v>6</v>
      </c>
      <c r="F80" s="10">
        <f t="shared" si="70"/>
        <v>4607.0469999999996</v>
      </c>
      <c r="G80" s="35" t="s">
        <v>6</v>
      </c>
      <c r="H80" s="36">
        <v>4607.0469999999996</v>
      </c>
      <c r="I80" s="35" t="s">
        <v>6</v>
      </c>
      <c r="J80" s="15">
        <f t="shared" si="71"/>
        <v>1362.9169999999999</v>
      </c>
      <c r="K80" s="35">
        <v>492.18</v>
      </c>
      <c r="L80" s="36">
        <v>870.73699999999997</v>
      </c>
      <c r="M80" s="37" t="s">
        <v>6</v>
      </c>
      <c r="N80" s="11" t="s">
        <v>76</v>
      </c>
      <c r="O80" s="12"/>
      <c r="P80" s="12"/>
      <c r="Q80" s="7"/>
    </row>
    <row r="81" spans="1:17" x14ac:dyDescent="0.3">
      <c r="A81" s="16" t="s">
        <v>77</v>
      </c>
      <c r="B81" s="9">
        <f t="shared" si="69"/>
        <v>10365.612999999999</v>
      </c>
      <c r="C81" s="35">
        <v>6834</v>
      </c>
      <c r="D81" s="35">
        <v>3.0000000000000001E-3</v>
      </c>
      <c r="E81" s="50" t="s">
        <v>6</v>
      </c>
      <c r="F81" s="10">
        <f t="shared" si="70"/>
        <v>2489.3049999999998</v>
      </c>
      <c r="G81" s="35">
        <v>3.5</v>
      </c>
      <c r="H81" s="36">
        <v>2166.165</v>
      </c>
      <c r="I81" s="35">
        <v>319.64</v>
      </c>
      <c r="J81" s="15">
        <f t="shared" si="71"/>
        <v>1042.3050000000001</v>
      </c>
      <c r="K81" s="35">
        <v>12.85</v>
      </c>
      <c r="L81" s="36">
        <v>885.15499999999997</v>
      </c>
      <c r="M81" s="37">
        <v>144.30000000000001</v>
      </c>
      <c r="N81" s="11" t="s">
        <v>78</v>
      </c>
      <c r="O81" s="12"/>
      <c r="P81" s="12"/>
      <c r="Q81" s="7"/>
    </row>
    <row r="82" spans="1:17" x14ac:dyDescent="0.3">
      <c r="A82" s="16" t="s">
        <v>79</v>
      </c>
      <c r="B82" s="9">
        <f t="shared" si="69"/>
        <v>0</v>
      </c>
      <c r="C82" s="35" t="s">
        <v>6</v>
      </c>
      <c r="D82" s="35" t="s">
        <v>6</v>
      </c>
      <c r="E82" s="50" t="s">
        <v>6</v>
      </c>
      <c r="F82" s="10">
        <f t="shared" si="70"/>
        <v>0</v>
      </c>
      <c r="G82" s="35" t="s">
        <v>6</v>
      </c>
      <c r="H82" s="36" t="s">
        <v>6</v>
      </c>
      <c r="I82" s="35" t="s">
        <v>6</v>
      </c>
      <c r="J82" s="15">
        <f t="shared" si="71"/>
        <v>0</v>
      </c>
      <c r="K82" s="35" t="s">
        <v>6</v>
      </c>
      <c r="L82" s="36" t="s">
        <v>6</v>
      </c>
      <c r="M82" s="37" t="s">
        <v>6</v>
      </c>
      <c r="N82" s="11" t="s">
        <v>80</v>
      </c>
      <c r="O82" s="12"/>
      <c r="P82" s="12"/>
      <c r="Q82" s="7"/>
    </row>
    <row r="83" spans="1:17" x14ac:dyDescent="0.3">
      <c r="A83" s="16" t="s">
        <v>81</v>
      </c>
      <c r="B83" s="9">
        <f t="shared" si="69"/>
        <v>2878.203</v>
      </c>
      <c r="C83" s="35">
        <v>648</v>
      </c>
      <c r="D83" s="35">
        <v>3.0000000000000001E-3</v>
      </c>
      <c r="E83" s="50" t="s">
        <v>6</v>
      </c>
      <c r="F83" s="10">
        <f t="shared" si="70"/>
        <v>1204.3</v>
      </c>
      <c r="G83" s="35">
        <v>40.299999999999997</v>
      </c>
      <c r="H83" s="36">
        <v>1164</v>
      </c>
      <c r="I83" s="35" t="s">
        <v>6</v>
      </c>
      <c r="J83" s="15">
        <f t="shared" si="71"/>
        <v>1025.9000000000001</v>
      </c>
      <c r="K83" s="35">
        <v>46.9</v>
      </c>
      <c r="L83" s="36">
        <v>979</v>
      </c>
      <c r="M83" s="37" t="s">
        <v>6</v>
      </c>
      <c r="N83" s="11" t="s">
        <v>82</v>
      </c>
      <c r="O83" s="12"/>
      <c r="P83" s="12"/>
      <c r="Q83" s="7"/>
    </row>
    <row r="84" spans="1:17" x14ac:dyDescent="0.3">
      <c r="A84" s="58" t="s">
        <v>83</v>
      </c>
      <c r="B84" s="59">
        <f>SUM(B86:B90)</f>
        <v>61343.740000000005</v>
      </c>
      <c r="C84" s="55">
        <f t="shared" ref="C84:D84" si="72">SUM(C86:C90)</f>
        <v>2936.085</v>
      </c>
      <c r="D84" s="55">
        <f t="shared" si="72"/>
        <v>313.45699999999999</v>
      </c>
      <c r="E84" s="66">
        <v>0</v>
      </c>
      <c r="F84" s="55">
        <f>SUM(F86:F90)</f>
        <v>49788.854999999996</v>
      </c>
      <c r="G84" s="55">
        <f>SUM(G86:G90)</f>
        <v>471.17999999999995</v>
      </c>
      <c r="H84" s="55">
        <f t="shared" ref="H84:J84" si="73">SUM(H86:H90)</f>
        <v>49294.575000000004</v>
      </c>
      <c r="I84" s="55">
        <f t="shared" si="73"/>
        <v>23.1</v>
      </c>
      <c r="J84" s="55">
        <f t="shared" si="73"/>
        <v>8305.3430000000008</v>
      </c>
      <c r="K84" s="55">
        <f t="shared" ref="K84:M84" si="74">SUM(K86:K90)</f>
        <v>875.02499999999998</v>
      </c>
      <c r="L84" s="55">
        <f t="shared" si="74"/>
        <v>6956.6180000000004</v>
      </c>
      <c r="M84" s="68">
        <f t="shared" si="74"/>
        <v>473.7</v>
      </c>
      <c r="N84" s="69" t="s">
        <v>84</v>
      </c>
      <c r="O84" s="70"/>
      <c r="P84" s="70"/>
      <c r="Q84" s="7"/>
    </row>
    <row r="85" spans="1:17" x14ac:dyDescent="0.3">
      <c r="A85" s="58"/>
      <c r="B85" s="59"/>
      <c r="C85" s="55"/>
      <c r="D85" s="55"/>
      <c r="E85" s="66"/>
      <c r="F85" s="55"/>
      <c r="G85" s="55"/>
      <c r="H85" s="55"/>
      <c r="I85" s="55"/>
      <c r="J85" s="55"/>
      <c r="K85" s="55"/>
      <c r="L85" s="55"/>
      <c r="M85" s="68"/>
      <c r="N85" s="69"/>
      <c r="O85" s="70"/>
      <c r="P85" s="70"/>
      <c r="Q85" s="7"/>
    </row>
    <row r="86" spans="1:17" x14ac:dyDescent="0.3">
      <c r="A86" s="8" t="s">
        <v>158</v>
      </c>
      <c r="B86" s="9">
        <f t="shared" ref="B86:B90" si="75">SUM(C86:F86,J86)</f>
        <v>48768.869999999995</v>
      </c>
      <c r="C86" s="35">
        <v>57.4</v>
      </c>
      <c r="D86" s="35">
        <v>201.3</v>
      </c>
      <c r="E86" s="50" t="s">
        <v>6</v>
      </c>
      <c r="F86" s="10">
        <f t="shared" ref="F86:F90" si="76">SUM(G86:I86)</f>
        <v>44098.81</v>
      </c>
      <c r="G86" s="35">
        <v>342.7</v>
      </c>
      <c r="H86" s="36">
        <v>43756.11</v>
      </c>
      <c r="I86" s="35" t="s">
        <v>6</v>
      </c>
      <c r="J86" s="15">
        <f t="shared" ref="J86:J90" si="77">SUM(K86:M86)</f>
        <v>4411.3600000000006</v>
      </c>
      <c r="K86" s="35">
        <v>512.41499999999996</v>
      </c>
      <c r="L86" s="36">
        <v>3898.9450000000002</v>
      </c>
      <c r="M86" s="37" t="s">
        <v>6</v>
      </c>
      <c r="N86" s="11" t="s">
        <v>85</v>
      </c>
      <c r="O86" s="12"/>
      <c r="P86" s="12"/>
      <c r="Q86" s="7"/>
    </row>
    <row r="87" spans="1:17" x14ac:dyDescent="0.3">
      <c r="A87" s="8" t="s">
        <v>159</v>
      </c>
      <c r="B87" s="9">
        <f t="shared" si="75"/>
        <v>1466.7429999999999</v>
      </c>
      <c r="C87" s="35">
        <v>30</v>
      </c>
      <c r="D87" s="35">
        <v>3.0000000000000001E-3</v>
      </c>
      <c r="E87" s="50" t="s">
        <v>6</v>
      </c>
      <c r="F87" s="10">
        <f t="shared" si="76"/>
        <v>155.94</v>
      </c>
      <c r="G87" s="35">
        <v>81</v>
      </c>
      <c r="H87" s="36">
        <v>74.94</v>
      </c>
      <c r="I87" s="35" t="s">
        <v>6</v>
      </c>
      <c r="J87" s="15">
        <f t="shared" si="77"/>
        <v>1280.8</v>
      </c>
      <c r="K87" s="35">
        <v>289</v>
      </c>
      <c r="L87" s="36">
        <v>991.8</v>
      </c>
      <c r="M87" s="37" t="s">
        <v>6</v>
      </c>
      <c r="N87" s="11" t="s">
        <v>86</v>
      </c>
      <c r="O87" s="12"/>
      <c r="P87" s="12"/>
      <c r="Q87" s="7"/>
    </row>
    <row r="88" spans="1:17" x14ac:dyDescent="0.3">
      <c r="A88" s="8" t="s">
        <v>160</v>
      </c>
      <c r="B88" s="9">
        <f t="shared" si="75"/>
        <v>6544.9949999999999</v>
      </c>
      <c r="C88" s="35">
        <v>8.66</v>
      </c>
      <c r="D88" s="35">
        <v>54.75</v>
      </c>
      <c r="E88" s="50" t="s">
        <v>6</v>
      </c>
      <c r="F88" s="10">
        <f t="shared" si="76"/>
        <v>5374.9650000000001</v>
      </c>
      <c r="G88" s="35">
        <v>35.590000000000003</v>
      </c>
      <c r="H88" s="36">
        <v>5339.375</v>
      </c>
      <c r="I88" s="35" t="s">
        <v>6</v>
      </c>
      <c r="J88" s="15">
        <f t="shared" si="77"/>
        <v>1106.6199999999999</v>
      </c>
      <c r="K88" s="35">
        <v>37.119999999999997</v>
      </c>
      <c r="L88" s="36">
        <v>1069.5</v>
      </c>
      <c r="M88" s="37" t="s">
        <v>6</v>
      </c>
      <c r="N88" s="11" t="s">
        <v>87</v>
      </c>
      <c r="O88" s="12"/>
      <c r="P88" s="12"/>
      <c r="Q88" s="7"/>
    </row>
    <row r="89" spans="1:17" x14ac:dyDescent="0.3">
      <c r="A89" s="8" t="s">
        <v>161</v>
      </c>
      <c r="B89" s="9">
        <f t="shared" si="75"/>
        <v>458.72800000000001</v>
      </c>
      <c r="C89" s="35">
        <v>63.6</v>
      </c>
      <c r="D89" s="35">
        <v>3.0000000000000001E-3</v>
      </c>
      <c r="E89" s="50" t="s">
        <v>6</v>
      </c>
      <c r="F89" s="10">
        <f t="shared" si="76"/>
        <v>81.13</v>
      </c>
      <c r="G89" s="35">
        <v>10.63</v>
      </c>
      <c r="H89" s="36">
        <v>70.5</v>
      </c>
      <c r="I89" s="35" t="s">
        <v>6</v>
      </c>
      <c r="J89" s="15">
        <f t="shared" si="77"/>
        <v>313.995</v>
      </c>
      <c r="K89" s="35">
        <v>13.994999999999999</v>
      </c>
      <c r="L89" s="36">
        <v>300</v>
      </c>
      <c r="M89" s="37" t="s">
        <v>6</v>
      </c>
      <c r="N89" s="11" t="s">
        <v>88</v>
      </c>
      <c r="O89" s="12"/>
      <c r="P89" s="12"/>
      <c r="Q89" s="7"/>
    </row>
    <row r="90" spans="1:17" x14ac:dyDescent="0.3">
      <c r="A90" s="8" t="s">
        <v>162</v>
      </c>
      <c r="B90" s="9">
        <f t="shared" si="75"/>
        <v>4104.4040000000005</v>
      </c>
      <c r="C90" s="35">
        <v>2776.4250000000002</v>
      </c>
      <c r="D90" s="35">
        <v>57.401000000000003</v>
      </c>
      <c r="E90" s="50" t="s">
        <v>6</v>
      </c>
      <c r="F90" s="10">
        <f t="shared" si="76"/>
        <v>78.009999999999991</v>
      </c>
      <c r="G90" s="35">
        <v>1.26</v>
      </c>
      <c r="H90" s="36">
        <v>53.65</v>
      </c>
      <c r="I90" s="35">
        <v>23.1</v>
      </c>
      <c r="J90" s="15">
        <f t="shared" si="77"/>
        <v>1192.568</v>
      </c>
      <c r="K90" s="35">
        <v>22.495000000000001</v>
      </c>
      <c r="L90" s="36">
        <v>696.37300000000005</v>
      </c>
      <c r="M90" s="37">
        <v>473.7</v>
      </c>
      <c r="N90" s="11" t="s">
        <v>89</v>
      </c>
      <c r="O90" s="12"/>
      <c r="P90" s="12"/>
      <c r="Q90" s="7"/>
    </row>
    <row r="91" spans="1:17" x14ac:dyDescent="0.3">
      <c r="A91" s="58" t="s">
        <v>90</v>
      </c>
      <c r="B91" s="59">
        <f>SUM(B93:B105)</f>
        <v>51669.127</v>
      </c>
      <c r="C91" s="55">
        <f>SUM(C93:C105)</f>
        <v>17411.466</v>
      </c>
      <c r="D91" s="55">
        <f>SUM(D93:D105)</f>
        <v>175.369</v>
      </c>
      <c r="E91" s="66">
        <f t="shared" ref="E91" si="78">SUM(E93:E105)</f>
        <v>0</v>
      </c>
      <c r="F91" s="55">
        <f>SUM(F93:F105)</f>
        <v>14954.297</v>
      </c>
      <c r="G91" s="55">
        <f>SUM(G93:G105)</f>
        <v>2278.6320000000001</v>
      </c>
      <c r="H91" s="55">
        <f t="shared" ref="H91:I91" si="79">SUM(H93:H105)</f>
        <v>12675.664999999999</v>
      </c>
      <c r="I91" s="55">
        <f t="shared" si="79"/>
        <v>0</v>
      </c>
      <c r="J91" s="55">
        <f>SUM(J93:J105)</f>
        <v>19127.994999999999</v>
      </c>
      <c r="K91" s="55">
        <f t="shared" ref="K91:M91" si="80">SUM(K93:K105)</f>
        <v>2220.848</v>
      </c>
      <c r="L91" s="55">
        <f t="shared" si="80"/>
        <v>16907.147000000001</v>
      </c>
      <c r="M91" s="68">
        <f t="shared" si="80"/>
        <v>0</v>
      </c>
      <c r="N91" s="69" t="s">
        <v>91</v>
      </c>
      <c r="O91" s="70"/>
      <c r="P91" s="70"/>
      <c r="Q91" s="7"/>
    </row>
    <row r="92" spans="1:17" x14ac:dyDescent="0.3">
      <c r="A92" s="58"/>
      <c r="B92" s="59"/>
      <c r="C92" s="55"/>
      <c r="D92" s="55"/>
      <c r="E92" s="66"/>
      <c r="F92" s="55"/>
      <c r="G92" s="55"/>
      <c r="H92" s="55"/>
      <c r="I92" s="55"/>
      <c r="J92" s="55"/>
      <c r="K92" s="55"/>
      <c r="L92" s="55"/>
      <c r="M92" s="68"/>
      <c r="N92" s="69"/>
      <c r="O92" s="70"/>
      <c r="P92" s="70"/>
      <c r="Q92" s="7"/>
    </row>
    <row r="93" spans="1:17" x14ac:dyDescent="0.3">
      <c r="A93" s="8" t="s">
        <v>163</v>
      </c>
      <c r="B93" s="9">
        <f t="shared" ref="B93:B105" si="81">SUM(C93:F93,J93)</f>
        <v>620.28200000000004</v>
      </c>
      <c r="C93" s="35">
        <v>408.6</v>
      </c>
      <c r="D93" s="35">
        <v>2E-3</v>
      </c>
      <c r="E93" s="50" t="s">
        <v>6</v>
      </c>
      <c r="F93" s="10">
        <f t="shared" ref="F93:F105" si="82">SUM(G93:I93)</f>
        <v>112.68</v>
      </c>
      <c r="G93" s="35">
        <v>83.4</v>
      </c>
      <c r="H93" s="36">
        <v>29.28</v>
      </c>
      <c r="I93" s="35" t="s">
        <v>6</v>
      </c>
      <c r="J93" s="15">
        <f t="shared" ref="J93:J105" si="83">SUM(K93:M93)</f>
        <v>99</v>
      </c>
      <c r="K93" s="35">
        <v>57.5</v>
      </c>
      <c r="L93" s="36">
        <v>41.5</v>
      </c>
      <c r="M93" s="37" t="s">
        <v>6</v>
      </c>
      <c r="N93" s="11" t="s">
        <v>92</v>
      </c>
      <c r="O93" s="12"/>
      <c r="P93" s="12"/>
      <c r="Q93" s="7"/>
    </row>
    <row r="94" spans="1:17" x14ac:dyDescent="0.3">
      <c r="A94" s="8" t="s">
        <v>164</v>
      </c>
      <c r="B94" s="9">
        <f t="shared" si="81"/>
        <v>1705.819</v>
      </c>
      <c r="C94" s="35">
        <v>1036</v>
      </c>
      <c r="D94" s="35">
        <v>23.75</v>
      </c>
      <c r="E94" s="50" t="s">
        <v>6</v>
      </c>
      <c r="F94" s="10">
        <f t="shared" si="82"/>
        <v>71.847000000000008</v>
      </c>
      <c r="G94" s="35">
        <v>12.731999999999999</v>
      </c>
      <c r="H94" s="36">
        <v>59.115000000000002</v>
      </c>
      <c r="I94" s="35" t="s">
        <v>6</v>
      </c>
      <c r="J94" s="15">
        <f t="shared" si="83"/>
        <v>574.22199999999998</v>
      </c>
      <c r="K94" s="35">
        <v>25.838999999999999</v>
      </c>
      <c r="L94" s="36">
        <v>548.38300000000004</v>
      </c>
      <c r="M94" s="37" t="s">
        <v>6</v>
      </c>
      <c r="N94" s="11" t="s">
        <v>93</v>
      </c>
      <c r="O94" s="12"/>
      <c r="P94" s="12"/>
      <c r="Q94" s="7"/>
    </row>
    <row r="95" spans="1:17" x14ac:dyDescent="0.3">
      <c r="A95" s="8" t="s">
        <v>165</v>
      </c>
      <c r="B95" s="9">
        <f t="shared" si="81"/>
        <v>1142.92</v>
      </c>
      <c r="C95" s="35">
        <v>145</v>
      </c>
      <c r="D95" s="35">
        <v>5.0999999999999996</v>
      </c>
      <c r="E95" s="50" t="s">
        <v>6</v>
      </c>
      <c r="F95" s="10">
        <f t="shared" si="82"/>
        <v>153.51999999999998</v>
      </c>
      <c r="G95" s="35">
        <v>44.08</v>
      </c>
      <c r="H95" s="36">
        <v>109.44</v>
      </c>
      <c r="I95" s="35" t="s">
        <v>6</v>
      </c>
      <c r="J95" s="15">
        <f t="shared" si="83"/>
        <v>839.30000000000007</v>
      </c>
      <c r="K95" s="35">
        <v>153.85</v>
      </c>
      <c r="L95" s="36">
        <v>685.45</v>
      </c>
      <c r="M95" s="37" t="s">
        <v>6</v>
      </c>
      <c r="N95" s="11" t="s">
        <v>94</v>
      </c>
      <c r="O95" s="12"/>
      <c r="P95" s="12"/>
      <c r="Q95" s="7"/>
    </row>
    <row r="96" spans="1:17" x14ac:dyDescent="0.3">
      <c r="A96" s="8" t="s">
        <v>166</v>
      </c>
      <c r="B96" s="9">
        <f t="shared" si="81"/>
        <v>2536.81</v>
      </c>
      <c r="C96" s="35">
        <v>325.10000000000002</v>
      </c>
      <c r="D96" s="35">
        <v>5.0000000000000001E-3</v>
      </c>
      <c r="E96" s="50" t="s">
        <v>6</v>
      </c>
      <c r="F96" s="10">
        <f t="shared" si="82"/>
        <v>719.47500000000002</v>
      </c>
      <c r="G96" s="35">
        <v>47.725000000000001</v>
      </c>
      <c r="H96" s="36">
        <v>671.75</v>
      </c>
      <c r="I96" s="35" t="s">
        <v>6</v>
      </c>
      <c r="J96" s="15">
        <f t="shared" si="83"/>
        <v>1492.23</v>
      </c>
      <c r="K96" s="35">
        <v>95.28</v>
      </c>
      <c r="L96" s="36">
        <v>1396.95</v>
      </c>
      <c r="M96" s="37" t="s">
        <v>6</v>
      </c>
      <c r="N96" s="11" t="s">
        <v>95</v>
      </c>
      <c r="O96" s="12"/>
      <c r="P96" s="12"/>
      <c r="Q96" s="7"/>
    </row>
    <row r="97" spans="1:17" x14ac:dyDescent="0.3">
      <c r="A97" s="8" t="s">
        <v>167</v>
      </c>
      <c r="B97" s="9">
        <f t="shared" si="81"/>
        <v>947.57099999999991</v>
      </c>
      <c r="C97" s="35">
        <v>22.4</v>
      </c>
      <c r="D97" s="35">
        <v>1E-3</v>
      </c>
      <c r="E97" s="50" t="s">
        <v>6</v>
      </c>
      <c r="F97" s="10">
        <f t="shared" si="82"/>
        <v>430.5</v>
      </c>
      <c r="G97" s="35">
        <v>109</v>
      </c>
      <c r="H97" s="36">
        <v>321.5</v>
      </c>
      <c r="I97" s="35" t="s">
        <v>6</v>
      </c>
      <c r="J97" s="15">
        <f t="shared" si="83"/>
        <v>494.66999999999996</v>
      </c>
      <c r="K97" s="35">
        <v>88.4</v>
      </c>
      <c r="L97" s="36">
        <v>406.27</v>
      </c>
      <c r="M97" s="37" t="s">
        <v>6</v>
      </c>
      <c r="N97" s="11" t="s">
        <v>96</v>
      </c>
      <c r="O97" s="12"/>
      <c r="P97" s="12"/>
      <c r="Q97" s="7"/>
    </row>
    <row r="98" spans="1:17" x14ac:dyDescent="0.3">
      <c r="A98" s="8" t="s">
        <v>168</v>
      </c>
      <c r="B98" s="9">
        <f t="shared" si="81"/>
        <v>2504.3409999999999</v>
      </c>
      <c r="C98" s="35">
        <v>172.5</v>
      </c>
      <c r="D98" s="35">
        <v>26.651</v>
      </c>
      <c r="E98" s="50" t="s">
        <v>6</v>
      </c>
      <c r="F98" s="10">
        <f t="shared" si="82"/>
        <v>1516.59</v>
      </c>
      <c r="G98" s="35">
        <v>914.67</v>
      </c>
      <c r="H98" s="36">
        <v>601.91999999999996</v>
      </c>
      <c r="I98" s="35" t="s">
        <v>6</v>
      </c>
      <c r="J98" s="15">
        <f t="shared" si="83"/>
        <v>788.6</v>
      </c>
      <c r="K98" s="35">
        <v>687.7</v>
      </c>
      <c r="L98" s="36">
        <v>100.9</v>
      </c>
      <c r="M98" s="37" t="s">
        <v>6</v>
      </c>
      <c r="N98" s="11" t="s">
        <v>97</v>
      </c>
      <c r="O98" s="12"/>
      <c r="P98" s="12"/>
      <c r="Q98" s="7"/>
    </row>
    <row r="99" spans="1:17" x14ac:dyDescent="0.3">
      <c r="A99" s="8" t="s">
        <v>169</v>
      </c>
      <c r="B99" s="9">
        <f t="shared" si="81"/>
        <v>4099.1140000000005</v>
      </c>
      <c r="C99" s="35">
        <v>1390.45</v>
      </c>
      <c r="D99" s="35">
        <v>4.0000000000000001E-3</v>
      </c>
      <c r="E99" s="50" t="s">
        <v>6</v>
      </c>
      <c r="F99" s="10">
        <f t="shared" si="82"/>
        <v>1330.9</v>
      </c>
      <c r="G99" s="35">
        <v>108</v>
      </c>
      <c r="H99" s="36">
        <v>1222.9000000000001</v>
      </c>
      <c r="I99" s="35" t="s">
        <v>6</v>
      </c>
      <c r="J99" s="15">
        <f t="shared" si="83"/>
        <v>1377.76</v>
      </c>
      <c r="K99" s="35">
        <v>102.3</v>
      </c>
      <c r="L99" s="36">
        <v>1275.46</v>
      </c>
      <c r="M99" s="37" t="s">
        <v>6</v>
      </c>
      <c r="N99" s="11" t="s">
        <v>98</v>
      </c>
      <c r="O99" s="12"/>
      <c r="P99" s="12"/>
      <c r="Q99" s="7"/>
    </row>
    <row r="100" spans="1:17" x14ac:dyDescent="0.3">
      <c r="A100" s="8" t="s">
        <v>170</v>
      </c>
      <c r="B100" s="9">
        <f t="shared" si="81"/>
        <v>1281.998</v>
      </c>
      <c r="C100" s="35">
        <v>168</v>
      </c>
      <c r="D100" s="35">
        <v>1.2</v>
      </c>
      <c r="E100" s="50" t="s">
        <v>6</v>
      </c>
      <c r="F100" s="10">
        <f t="shared" si="82"/>
        <v>302.10500000000002</v>
      </c>
      <c r="G100" s="35">
        <v>55.825000000000003</v>
      </c>
      <c r="H100" s="36">
        <v>246.28</v>
      </c>
      <c r="I100" s="35" t="s">
        <v>6</v>
      </c>
      <c r="J100" s="15">
        <f t="shared" si="83"/>
        <v>810.69299999999998</v>
      </c>
      <c r="K100" s="35">
        <v>100.489</v>
      </c>
      <c r="L100" s="36">
        <v>710.20399999999995</v>
      </c>
      <c r="M100" s="37" t="s">
        <v>6</v>
      </c>
      <c r="N100" s="11" t="s">
        <v>99</v>
      </c>
      <c r="O100" s="12"/>
      <c r="P100" s="12"/>
      <c r="Q100" s="7"/>
    </row>
    <row r="101" spans="1:17" x14ac:dyDescent="0.3">
      <c r="A101" s="8" t="s">
        <v>171</v>
      </c>
      <c r="B101" s="9">
        <f t="shared" si="81"/>
        <v>924.1</v>
      </c>
      <c r="C101" s="35">
        <v>670</v>
      </c>
      <c r="D101" s="35">
        <v>0.6</v>
      </c>
      <c r="E101" s="50" t="s">
        <v>6</v>
      </c>
      <c r="F101" s="10">
        <f t="shared" si="82"/>
        <v>160</v>
      </c>
      <c r="G101" s="35">
        <v>140.56</v>
      </c>
      <c r="H101" s="36">
        <v>19.440000000000001</v>
      </c>
      <c r="I101" s="35" t="s">
        <v>6</v>
      </c>
      <c r="J101" s="15">
        <f t="shared" si="83"/>
        <v>93.5</v>
      </c>
      <c r="K101" s="35">
        <v>73.099999999999994</v>
      </c>
      <c r="L101" s="36">
        <v>20.399999999999999</v>
      </c>
      <c r="M101" s="37" t="s">
        <v>6</v>
      </c>
      <c r="N101" s="11" t="s">
        <v>100</v>
      </c>
      <c r="O101" s="12"/>
      <c r="P101" s="12"/>
      <c r="Q101" s="7"/>
    </row>
    <row r="102" spans="1:17" x14ac:dyDescent="0.3">
      <c r="A102" s="8" t="s">
        <v>172</v>
      </c>
      <c r="B102" s="9">
        <f t="shared" si="81"/>
        <v>24645.415999999997</v>
      </c>
      <c r="C102" s="35">
        <v>11735.415999999999</v>
      </c>
      <c r="D102" s="35">
        <v>113.25</v>
      </c>
      <c r="E102" s="50" t="s">
        <v>6</v>
      </c>
      <c r="F102" s="10">
        <f t="shared" si="82"/>
        <v>6010.4</v>
      </c>
      <c r="G102" s="35">
        <v>123</v>
      </c>
      <c r="H102" s="36">
        <v>5887.4</v>
      </c>
      <c r="I102" s="35" t="s">
        <v>6</v>
      </c>
      <c r="J102" s="15">
        <f t="shared" si="83"/>
        <v>6786.35</v>
      </c>
      <c r="K102" s="35">
        <v>267.25</v>
      </c>
      <c r="L102" s="36">
        <v>6519.1</v>
      </c>
      <c r="M102" s="37" t="s">
        <v>6</v>
      </c>
      <c r="N102" s="11" t="s">
        <v>101</v>
      </c>
      <c r="O102" s="12"/>
      <c r="P102" s="12"/>
      <c r="Q102" s="7"/>
    </row>
    <row r="103" spans="1:17" x14ac:dyDescent="0.3">
      <c r="A103" s="8" t="s">
        <v>173</v>
      </c>
      <c r="B103" s="9">
        <f t="shared" si="81"/>
        <v>1192.8699999999999</v>
      </c>
      <c r="C103" s="35">
        <v>475</v>
      </c>
      <c r="D103" s="35" t="s">
        <v>6</v>
      </c>
      <c r="E103" s="50" t="s">
        <v>6</v>
      </c>
      <c r="F103" s="10">
        <f t="shared" si="82"/>
        <v>269.52</v>
      </c>
      <c r="G103" s="35">
        <v>25.56</v>
      </c>
      <c r="H103" s="36">
        <v>243.96</v>
      </c>
      <c r="I103" s="35" t="s">
        <v>6</v>
      </c>
      <c r="J103" s="15">
        <f t="shared" si="83"/>
        <v>448.35</v>
      </c>
      <c r="K103" s="35">
        <v>124.5</v>
      </c>
      <c r="L103" s="36">
        <v>323.85000000000002</v>
      </c>
      <c r="M103" s="37" t="s">
        <v>6</v>
      </c>
      <c r="N103" s="11" t="s">
        <v>102</v>
      </c>
      <c r="O103" s="12"/>
      <c r="P103" s="12"/>
      <c r="Q103" s="7"/>
    </row>
    <row r="104" spans="1:17" x14ac:dyDescent="0.3">
      <c r="A104" s="8" t="s">
        <v>174</v>
      </c>
      <c r="B104" s="9">
        <f t="shared" si="81"/>
        <v>8761.6460000000006</v>
      </c>
      <c r="C104" s="35">
        <v>795.5</v>
      </c>
      <c r="D104" s="35">
        <v>6.0000000000000001E-3</v>
      </c>
      <c r="E104" s="50" t="s">
        <v>6</v>
      </c>
      <c r="F104" s="10">
        <f t="shared" si="82"/>
        <v>3169.26</v>
      </c>
      <c r="G104" s="35" t="s">
        <v>6</v>
      </c>
      <c r="H104" s="36">
        <v>3169.26</v>
      </c>
      <c r="I104" s="35" t="s">
        <v>6</v>
      </c>
      <c r="J104" s="15">
        <f t="shared" si="83"/>
        <v>4796.88</v>
      </c>
      <c r="K104" s="35" t="s">
        <v>6</v>
      </c>
      <c r="L104" s="36">
        <v>4796.88</v>
      </c>
      <c r="M104" s="37" t="s">
        <v>6</v>
      </c>
      <c r="N104" s="11" t="s">
        <v>103</v>
      </c>
      <c r="O104" s="12"/>
      <c r="P104" s="12"/>
      <c r="Q104" s="7"/>
    </row>
    <row r="105" spans="1:17" x14ac:dyDescent="0.3">
      <c r="A105" s="8" t="s">
        <v>175</v>
      </c>
      <c r="B105" s="9">
        <f t="shared" si="81"/>
        <v>1306.2399999999998</v>
      </c>
      <c r="C105" s="35">
        <v>67.5</v>
      </c>
      <c r="D105" s="35">
        <v>4.8</v>
      </c>
      <c r="E105" s="50" t="s">
        <v>6</v>
      </c>
      <c r="F105" s="10">
        <f t="shared" si="82"/>
        <v>707.5</v>
      </c>
      <c r="G105" s="35">
        <v>614.08000000000004</v>
      </c>
      <c r="H105" s="36">
        <v>93.42</v>
      </c>
      <c r="I105" s="35" t="s">
        <v>6</v>
      </c>
      <c r="J105" s="15">
        <f t="shared" si="83"/>
        <v>526.43999999999994</v>
      </c>
      <c r="K105" s="35">
        <v>444.64</v>
      </c>
      <c r="L105" s="36">
        <v>81.8</v>
      </c>
      <c r="M105" s="37" t="s">
        <v>6</v>
      </c>
      <c r="N105" s="11" t="s">
        <v>104</v>
      </c>
      <c r="O105" s="12"/>
      <c r="P105" s="12"/>
      <c r="Q105" s="7"/>
    </row>
    <row r="106" spans="1:17" x14ac:dyDescent="0.3">
      <c r="A106" s="58" t="s">
        <v>105</v>
      </c>
      <c r="B106" s="59">
        <f t="shared" ref="B106:C106" si="84">SUM(B108:B111)</f>
        <v>170700.48899999997</v>
      </c>
      <c r="C106" s="55">
        <f t="shared" si="84"/>
        <v>942.41500000000008</v>
      </c>
      <c r="D106" s="55">
        <f t="shared" ref="D106" si="85">SUM(D108:D111)</f>
        <v>3.972</v>
      </c>
      <c r="E106" s="66">
        <f t="shared" ref="E106" si="86">SUM(E108:E111)</f>
        <v>0.3</v>
      </c>
      <c r="F106" s="55">
        <f>SUM(F108:F111)</f>
        <v>119093.83199999999</v>
      </c>
      <c r="G106" s="55">
        <f>SUM(G108:G111)</f>
        <v>3945.9539999999997</v>
      </c>
      <c r="H106" s="55">
        <f t="shared" ref="H106:J106" si="87">SUM(H108:H111)</f>
        <v>111963.568</v>
      </c>
      <c r="I106" s="55">
        <f t="shared" si="87"/>
        <v>3184.31</v>
      </c>
      <c r="J106" s="55">
        <f t="shared" si="87"/>
        <v>50659.97</v>
      </c>
      <c r="K106" s="55">
        <f t="shared" ref="K106:M106" si="88">SUM(K108:K111)</f>
        <v>5591.82</v>
      </c>
      <c r="L106" s="55">
        <f t="shared" si="88"/>
        <v>44096.049999999996</v>
      </c>
      <c r="M106" s="68">
        <f t="shared" si="88"/>
        <v>972.10000000000014</v>
      </c>
      <c r="N106" s="69" t="s">
        <v>106</v>
      </c>
      <c r="O106" s="70"/>
      <c r="P106" s="70"/>
      <c r="Q106" s="7"/>
    </row>
    <row r="107" spans="1:17" x14ac:dyDescent="0.3">
      <c r="A107" s="58"/>
      <c r="B107" s="59"/>
      <c r="C107" s="55"/>
      <c r="D107" s="55"/>
      <c r="E107" s="66"/>
      <c r="F107" s="55"/>
      <c r="G107" s="55"/>
      <c r="H107" s="55"/>
      <c r="I107" s="55"/>
      <c r="J107" s="55"/>
      <c r="K107" s="55"/>
      <c r="L107" s="55"/>
      <c r="M107" s="68"/>
      <c r="N107" s="69"/>
      <c r="O107" s="70"/>
      <c r="P107" s="70"/>
      <c r="Q107" s="7"/>
    </row>
    <row r="108" spans="1:17" x14ac:dyDescent="0.3">
      <c r="A108" s="8" t="s">
        <v>176</v>
      </c>
      <c r="B108" s="9">
        <f t="shared" ref="B108:B111" si="89">SUM(C108:F108,J108)</f>
        <v>71791.035000000003</v>
      </c>
      <c r="C108" s="35">
        <v>200.75</v>
      </c>
      <c r="D108" s="35">
        <v>1.6E-2</v>
      </c>
      <c r="E108" s="50" t="s">
        <v>6</v>
      </c>
      <c r="F108" s="10">
        <f t="shared" ref="F108:F111" si="90">SUM(G108:I108)</f>
        <v>47271.142</v>
      </c>
      <c r="G108" s="35">
        <v>1064.3589999999999</v>
      </c>
      <c r="H108" s="36">
        <v>45879.743000000002</v>
      </c>
      <c r="I108" s="35">
        <v>327.04000000000002</v>
      </c>
      <c r="J108" s="15">
        <f t="shared" ref="J108:J111" si="91">SUM(K108:M108)</f>
        <v>24319.127</v>
      </c>
      <c r="K108" s="35">
        <v>2702.56</v>
      </c>
      <c r="L108" s="36">
        <v>21467.526999999998</v>
      </c>
      <c r="M108" s="37">
        <v>149.04</v>
      </c>
      <c r="N108" s="11" t="s">
        <v>107</v>
      </c>
      <c r="O108" s="12"/>
      <c r="P108" s="12"/>
      <c r="Q108" s="7"/>
    </row>
    <row r="109" spans="1:17" x14ac:dyDescent="0.3">
      <c r="A109" s="8" t="s">
        <v>177</v>
      </c>
      <c r="B109" s="9">
        <f t="shared" si="89"/>
        <v>10767.460999999999</v>
      </c>
      <c r="C109" s="35">
        <v>5.5549999999999997</v>
      </c>
      <c r="D109" s="35">
        <v>3.0019999999999998</v>
      </c>
      <c r="E109" s="50" t="s">
        <v>6</v>
      </c>
      <c r="F109" s="10">
        <f t="shared" si="90"/>
        <v>7152.3450000000003</v>
      </c>
      <c r="G109" s="35">
        <v>217.29</v>
      </c>
      <c r="H109" s="36">
        <v>6780.8950000000004</v>
      </c>
      <c r="I109" s="35">
        <v>154.16</v>
      </c>
      <c r="J109" s="15">
        <f t="shared" si="91"/>
        <v>3606.5589999999997</v>
      </c>
      <c r="K109" s="35">
        <v>372.39499999999998</v>
      </c>
      <c r="L109" s="36">
        <v>3059.4639999999999</v>
      </c>
      <c r="M109" s="37">
        <v>174.7</v>
      </c>
      <c r="N109" s="11" t="s">
        <v>108</v>
      </c>
      <c r="O109" s="12"/>
      <c r="P109" s="12"/>
      <c r="Q109" s="7"/>
    </row>
    <row r="110" spans="1:17" x14ac:dyDescent="0.3">
      <c r="A110" s="8" t="s">
        <v>178</v>
      </c>
      <c r="B110" s="9">
        <f t="shared" si="89"/>
        <v>59093.157999999996</v>
      </c>
      <c r="C110" s="35">
        <v>691.2</v>
      </c>
      <c r="D110" s="35">
        <v>3.0000000000000001E-3</v>
      </c>
      <c r="E110" s="50">
        <v>0.3</v>
      </c>
      <c r="F110" s="10">
        <f t="shared" si="90"/>
        <v>47461.06</v>
      </c>
      <c r="G110" s="35">
        <v>616.52</v>
      </c>
      <c r="H110" s="36">
        <v>44353.46</v>
      </c>
      <c r="I110" s="35">
        <v>2491.08</v>
      </c>
      <c r="J110" s="15">
        <f t="shared" si="91"/>
        <v>10940.595000000001</v>
      </c>
      <c r="K110" s="35">
        <v>738.80499999999995</v>
      </c>
      <c r="L110" s="36">
        <v>9758.61</v>
      </c>
      <c r="M110" s="37">
        <v>443.18</v>
      </c>
      <c r="N110" s="11" t="s">
        <v>109</v>
      </c>
      <c r="O110" s="12"/>
      <c r="P110" s="12"/>
      <c r="Q110" s="7"/>
    </row>
    <row r="111" spans="1:17" ht="15.65" thickBot="1" x14ac:dyDescent="0.35">
      <c r="A111" s="19" t="s">
        <v>179</v>
      </c>
      <c r="B111" s="20">
        <f t="shared" si="89"/>
        <v>29048.834999999999</v>
      </c>
      <c r="C111" s="38">
        <v>44.91</v>
      </c>
      <c r="D111" s="38">
        <v>0.95099999999999996</v>
      </c>
      <c r="E111" s="51" t="s">
        <v>6</v>
      </c>
      <c r="F111" s="21">
        <f t="shared" si="90"/>
        <v>17209.285</v>
      </c>
      <c r="G111" s="38">
        <v>2047.7850000000001</v>
      </c>
      <c r="H111" s="39">
        <v>14949.47</v>
      </c>
      <c r="I111" s="38">
        <v>212.03</v>
      </c>
      <c r="J111" s="49">
        <f t="shared" si="91"/>
        <v>11793.689</v>
      </c>
      <c r="K111" s="38">
        <v>1778.06</v>
      </c>
      <c r="L111" s="39">
        <v>9810.4490000000005</v>
      </c>
      <c r="M111" s="40">
        <v>205.18</v>
      </c>
      <c r="N111" s="22" t="s">
        <v>110</v>
      </c>
      <c r="O111" s="23"/>
      <c r="P111" s="23"/>
      <c r="Q111" s="7"/>
    </row>
    <row r="112" spans="1:17" ht="16.899999999999999" x14ac:dyDescent="0.3">
      <c r="A112" s="24" t="s">
        <v>195</v>
      </c>
      <c r="J112" s="25"/>
      <c r="K112" s="25"/>
      <c r="N112" s="124" t="s">
        <v>196</v>
      </c>
      <c r="O112" s="125"/>
      <c r="P112" s="125"/>
    </row>
    <row r="113" spans="1:10" x14ac:dyDescent="0.3">
      <c r="A113" s="7"/>
      <c r="J113" s="36"/>
    </row>
    <row r="114" spans="1:10" x14ac:dyDescent="0.3">
      <c r="A114" s="7"/>
    </row>
    <row r="115" spans="1:10" x14ac:dyDescent="0.3">
      <c r="A115" s="7"/>
    </row>
    <row r="116" spans="1:10" x14ac:dyDescent="0.3">
      <c r="A116" s="7"/>
    </row>
    <row r="117" spans="1:10" x14ac:dyDescent="0.3">
      <c r="A117" s="7"/>
    </row>
    <row r="118" spans="1:10" x14ac:dyDescent="0.3">
      <c r="A118" s="7"/>
    </row>
    <row r="119" spans="1:10" x14ac:dyDescent="0.3">
      <c r="A119" s="7"/>
    </row>
    <row r="120" spans="1:10" x14ac:dyDescent="0.3">
      <c r="A120" s="7"/>
    </row>
    <row r="121" spans="1:10" x14ac:dyDescent="0.3">
      <c r="A121" s="26"/>
    </row>
    <row r="122" spans="1:10" s="7" customFormat="1" x14ac:dyDescent="0.3">
      <c r="A122" s="57"/>
      <c r="B122" s="57"/>
      <c r="C122" s="57"/>
      <c r="D122" s="41"/>
      <c r="E122" s="27"/>
      <c r="F122" s="67"/>
      <c r="G122" s="67"/>
      <c r="H122" s="67"/>
      <c r="I122" s="67"/>
    </row>
    <row r="123" spans="1:10" s="7" customFormat="1" x14ac:dyDescent="0.3">
      <c r="A123" s="57"/>
      <c r="B123" s="57"/>
      <c r="C123" s="57"/>
      <c r="D123" s="41"/>
      <c r="E123" s="27"/>
      <c r="F123" s="67"/>
      <c r="G123" s="67"/>
      <c r="H123" s="67"/>
      <c r="I123" s="67"/>
    </row>
    <row r="124" spans="1:10" s="7" customFormat="1" x14ac:dyDescent="0.3">
      <c r="A124" s="57"/>
      <c r="B124" s="57"/>
      <c r="C124" s="57"/>
      <c r="D124" s="41"/>
      <c r="E124" s="27"/>
      <c r="F124" s="67"/>
      <c r="G124" s="67"/>
      <c r="H124" s="67"/>
      <c r="I124" s="67"/>
    </row>
    <row r="125" spans="1:10" s="7" customFormat="1" x14ac:dyDescent="0.3">
      <c r="A125" s="28"/>
      <c r="E125" s="60"/>
      <c r="F125" s="60"/>
      <c r="G125" s="60"/>
      <c r="H125" s="60"/>
      <c r="I125" s="60"/>
    </row>
    <row r="126" spans="1:10" s="7" customFormat="1" x14ac:dyDescent="0.3">
      <c r="A126" s="61"/>
      <c r="B126" s="62"/>
      <c r="C126" s="65"/>
      <c r="D126" s="46"/>
      <c r="E126" s="62"/>
      <c r="F126" s="62"/>
      <c r="G126" s="62"/>
      <c r="H126" s="62"/>
      <c r="I126" s="62"/>
    </row>
    <row r="127" spans="1:10" s="7" customFormat="1" x14ac:dyDescent="0.3">
      <c r="A127" s="61"/>
      <c r="B127" s="65"/>
      <c r="C127" s="65"/>
      <c r="D127" s="46"/>
      <c r="E127" s="62"/>
      <c r="F127" s="62"/>
      <c r="G127" s="62"/>
      <c r="H127" s="62"/>
      <c r="I127" s="62"/>
    </row>
    <row r="128" spans="1:10" s="7" customFormat="1" x14ac:dyDescent="0.3">
      <c r="A128" s="61"/>
      <c r="B128" s="62"/>
      <c r="C128" s="62"/>
      <c r="D128" s="44"/>
      <c r="E128" s="62"/>
      <c r="F128" s="62"/>
      <c r="G128" s="62"/>
      <c r="H128" s="62"/>
      <c r="I128" s="62"/>
    </row>
    <row r="129" spans="1:9" s="7" customFormat="1" x14ac:dyDescent="0.3">
      <c r="A129" s="61"/>
      <c r="B129" s="29"/>
      <c r="C129" s="29"/>
      <c r="D129" s="29"/>
      <c r="E129" s="29"/>
      <c r="F129" s="29"/>
      <c r="G129" s="29"/>
      <c r="H129" s="29"/>
      <c r="I129" s="29"/>
    </row>
    <row r="130" spans="1:9" s="7" customFormat="1" x14ac:dyDescent="0.3">
      <c r="A130" s="30"/>
    </row>
    <row r="131" spans="1:9" s="7" customFormat="1" x14ac:dyDescent="0.3">
      <c r="A131" s="31"/>
    </row>
    <row r="132" spans="1:9" s="7" customFormat="1" x14ac:dyDescent="0.3">
      <c r="A132" s="63"/>
      <c r="B132" s="64"/>
      <c r="C132" s="64"/>
      <c r="D132" s="45"/>
      <c r="E132" s="32"/>
      <c r="F132" s="64"/>
      <c r="G132" s="64"/>
      <c r="H132" s="64"/>
      <c r="I132" s="64"/>
    </row>
    <row r="133" spans="1:9" s="7" customFormat="1" x14ac:dyDescent="0.3">
      <c r="A133" s="63"/>
      <c r="B133" s="64"/>
      <c r="C133" s="64"/>
      <c r="D133" s="45"/>
      <c r="E133" s="32"/>
      <c r="F133" s="64"/>
      <c r="G133" s="64"/>
      <c r="H133" s="64"/>
      <c r="I133" s="64"/>
    </row>
    <row r="134" spans="1:9" s="7" customFormat="1" x14ac:dyDescent="0.3">
      <c r="A134" s="63"/>
      <c r="B134" s="64"/>
      <c r="C134" s="64"/>
      <c r="D134" s="45"/>
      <c r="E134" s="32"/>
      <c r="F134" s="64"/>
      <c r="G134" s="64"/>
      <c r="H134" s="64"/>
      <c r="I134" s="64"/>
    </row>
    <row r="135" spans="1:9" s="7" customFormat="1" x14ac:dyDescent="0.3">
      <c r="A135" s="31"/>
      <c r="E135" s="6"/>
      <c r="F135" s="6"/>
    </row>
    <row r="136" spans="1:9" s="7" customFormat="1" x14ac:dyDescent="0.3">
      <c r="A136" s="31"/>
      <c r="E136" s="6"/>
      <c r="F136" s="6"/>
    </row>
    <row r="137" spans="1:9" s="7" customFormat="1" x14ac:dyDescent="0.3">
      <c r="A137" s="31"/>
      <c r="E137" s="6"/>
      <c r="F137" s="6"/>
    </row>
    <row r="138" spans="1:9" s="7" customFormat="1" x14ac:dyDescent="0.3">
      <c r="A138" s="31"/>
      <c r="E138" s="6"/>
      <c r="F138" s="6"/>
    </row>
    <row r="139" spans="1:9" s="7" customFormat="1" x14ac:dyDescent="0.3">
      <c r="A139" s="31"/>
      <c r="E139" s="6"/>
      <c r="F139" s="6"/>
    </row>
    <row r="140" spans="1:9" s="7" customFormat="1" x14ac:dyDescent="0.3">
      <c r="A140" s="31"/>
      <c r="E140" s="6"/>
      <c r="F140" s="6"/>
    </row>
    <row r="141" spans="1:9" s="7" customFormat="1" x14ac:dyDescent="0.3">
      <c r="A141" s="63"/>
    </row>
    <row r="142" spans="1:9" s="7" customFormat="1" x14ac:dyDescent="0.3">
      <c r="A142" s="63"/>
    </row>
    <row r="143" spans="1:9" s="7" customFormat="1" x14ac:dyDescent="0.3">
      <c r="A143" s="31"/>
      <c r="E143" s="6"/>
      <c r="F143" s="6"/>
    </row>
    <row r="144" spans="1:9" s="7" customFormat="1" x14ac:dyDescent="0.3">
      <c r="A144" s="31"/>
      <c r="E144" s="6"/>
      <c r="F144" s="6"/>
    </row>
    <row r="145" spans="1:6" s="7" customFormat="1" x14ac:dyDescent="0.3">
      <c r="A145" s="31"/>
      <c r="E145" s="6"/>
      <c r="F145" s="6"/>
    </row>
    <row r="146" spans="1:6" s="7" customFormat="1" x14ac:dyDescent="0.3">
      <c r="A146" s="31"/>
      <c r="E146" s="6"/>
      <c r="F146" s="6"/>
    </row>
    <row r="147" spans="1:6" s="7" customFormat="1" x14ac:dyDescent="0.3">
      <c r="A147" s="31"/>
      <c r="E147" s="6"/>
      <c r="F147" s="6"/>
    </row>
    <row r="148" spans="1:6" s="7" customFormat="1" x14ac:dyDescent="0.3">
      <c r="A148" s="31"/>
      <c r="E148" s="6"/>
      <c r="F148" s="6"/>
    </row>
    <row r="149" spans="1:6" s="7" customFormat="1" x14ac:dyDescent="0.3">
      <c r="A149" s="31"/>
      <c r="E149" s="6"/>
      <c r="F149" s="6"/>
    </row>
    <row r="150" spans="1:6" s="7" customFormat="1" x14ac:dyDescent="0.3">
      <c r="A150" s="31"/>
      <c r="E150" s="6"/>
      <c r="F150" s="6"/>
    </row>
    <row r="151" spans="1:6" s="7" customFormat="1" x14ac:dyDescent="0.3">
      <c r="A151" s="31"/>
      <c r="E151" s="6"/>
      <c r="F151" s="6"/>
    </row>
    <row r="152" spans="1:6" s="7" customFormat="1" x14ac:dyDescent="0.3">
      <c r="A152" s="31"/>
      <c r="E152" s="6"/>
      <c r="F152" s="6"/>
    </row>
    <row r="153" spans="1:6" s="7" customFormat="1" x14ac:dyDescent="0.3">
      <c r="A153" s="31"/>
      <c r="E153" s="6"/>
      <c r="F153" s="6"/>
    </row>
    <row r="154" spans="1:6" s="7" customFormat="1" x14ac:dyDescent="0.3">
      <c r="A154" s="56"/>
    </row>
    <row r="155" spans="1:6" s="7" customFormat="1" x14ac:dyDescent="0.3">
      <c r="A155" s="56"/>
    </row>
    <row r="156" spans="1:6" s="7" customFormat="1" x14ac:dyDescent="0.3">
      <c r="A156" s="31"/>
      <c r="E156" s="6"/>
      <c r="F156" s="6"/>
    </row>
    <row r="157" spans="1:6" s="7" customFormat="1" x14ac:dyDescent="0.3">
      <c r="A157" s="31"/>
      <c r="E157" s="6"/>
      <c r="F157" s="6"/>
    </row>
    <row r="158" spans="1:6" s="7" customFormat="1" x14ac:dyDescent="0.3">
      <c r="A158" s="31"/>
      <c r="E158" s="6"/>
      <c r="F158" s="6"/>
    </row>
    <row r="159" spans="1:6" s="7" customFormat="1" x14ac:dyDescent="0.3">
      <c r="A159" s="31"/>
      <c r="E159" s="6"/>
      <c r="F159" s="6"/>
    </row>
    <row r="160" spans="1:6" s="7" customFormat="1" x14ac:dyDescent="0.3">
      <c r="A160" s="56"/>
    </row>
    <row r="161" spans="1:6" s="7" customFormat="1" x14ac:dyDescent="0.3">
      <c r="A161" s="56"/>
    </row>
    <row r="162" spans="1:6" s="7" customFormat="1" x14ac:dyDescent="0.3">
      <c r="A162" s="31"/>
      <c r="E162" s="6"/>
      <c r="F162" s="6"/>
    </row>
    <row r="163" spans="1:6" s="7" customFormat="1" x14ac:dyDescent="0.3">
      <c r="A163" s="31"/>
      <c r="E163" s="6"/>
      <c r="F163" s="6"/>
    </row>
    <row r="164" spans="1:6" s="7" customFormat="1" x14ac:dyDescent="0.3">
      <c r="A164" s="31"/>
      <c r="E164" s="6"/>
      <c r="F164" s="6"/>
    </row>
    <row r="165" spans="1:6" s="7" customFormat="1" x14ac:dyDescent="0.3">
      <c r="A165" s="31"/>
      <c r="E165" s="6"/>
      <c r="F165" s="6"/>
    </row>
    <row r="166" spans="1:6" s="7" customFormat="1" x14ac:dyDescent="0.3">
      <c r="A166" s="31"/>
      <c r="E166" s="6"/>
      <c r="F166" s="6"/>
    </row>
    <row r="167" spans="1:6" s="7" customFormat="1" x14ac:dyDescent="0.3">
      <c r="A167" s="56"/>
    </row>
    <row r="168" spans="1:6" s="7" customFormat="1" x14ac:dyDescent="0.3">
      <c r="A168" s="56"/>
    </row>
    <row r="169" spans="1:6" s="7" customFormat="1" x14ac:dyDescent="0.3">
      <c r="A169" s="31"/>
      <c r="E169" s="6"/>
      <c r="F169" s="6"/>
    </row>
    <row r="170" spans="1:6" s="7" customFormat="1" x14ac:dyDescent="0.3">
      <c r="A170" s="31"/>
      <c r="E170" s="6"/>
      <c r="F170" s="6"/>
    </row>
    <row r="171" spans="1:6" s="7" customFormat="1" x14ac:dyDescent="0.3">
      <c r="A171" s="31"/>
      <c r="E171" s="6"/>
      <c r="F171" s="6"/>
    </row>
    <row r="172" spans="1:6" s="7" customFormat="1" x14ac:dyDescent="0.3">
      <c r="A172" s="31"/>
      <c r="E172" s="6"/>
      <c r="F172" s="6"/>
    </row>
    <row r="173" spans="1:6" s="7" customFormat="1" x14ac:dyDescent="0.3">
      <c r="A173" s="31"/>
      <c r="E173" s="6"/>
      <c r="F173" s="6"/>
    </row>
    <row r="174" spans="1:6" s="7" customFormat="1" x14ac:dyDescent="0.3">
      <c r="A174" s="56"/>
    </row>
    <row r="175" spans="1:6" s="7" customFormat="1" x14ac:dyDescent="0.3">
      <c r="A175" s="56"/>
    </row>
    <row r="176" spans="1:6" s="7" customFormat="1" x14ac:dyDescent="0.3">
      <c r="A176" s="31"/>
      <c r="E176" s="6"/>
      <c r="F176" s="6"/>
    </row>
    <row r="177" spans="1:6" s="7" customFormat="1" x14ac:dyDescent="0.3">
      <c r="A177" s="31"/>
      <c r="E177" s="6"/>
      <c r="F177" s="6"/>
    </row>
    <row r="178" spans="1:6" s="7" customFormat="1" x14ac:dyDescent="0.3">
      <c r="A178" s="31"/>
      <c r="E178" s="6"/>
      <c r="F178" s="6"/>
    </row>
    <row r="179" spans="1:6" s="7" customFormat="1" x14ac:dyDescent="0.3">
      <c r="A179" s="31"/>
      <c r="E179" s="6"/>
      <c r="F179" s="6"/>
    </row>
    <row r="180" spans="1:6" s="7" customFormat="1" x14ac:dyDescent="0.3">
      <c r="A180" s="31"/>
      <c r="E180" s="6"/>
      <c r="F180" s="6"/>
    </row>
    <row r="181" spans="1:6" s="7" customFormat="1" x14ac:dyDescent="0.3">
      <c r="A181" s="56"/>
    </row>
    <row r="182" spans="1:6" s="7" customFormat="1" x14ac:dyDescent="0.3">
      <c r="A182" s="56"/>
    </row>
    <row r="183" spans="1:6" s="7" customFormat="1" x14ac:dyDescent="0.3">
      <c r="A183" s="31"/>
      <c r="E183" s="6"/>
      <c r="F183" s="6"/>
    </row>
    <row r="184" spans="1:6" s="7" customFormat="1" x14ac:dyDescent="0.3">
      <c r="A184" s="31"/>
      <c r="E184" s="6"/>
      <c r="F184" s="6"/>
    </row>
    <row r="185" spans="1:6" s="7" customFormat="1" x14ac:dyDescent="0.3">
      <c r="A185" s="31"/>
      <c r="E185" s="6"/>
      <c r="F185" s="6"/>
    </row>
    <row r="186" spans="1:6" s="7" customFormat="1" x14ac:dyDescent="0.3">
      <c r="A186" s="56"/>
    </row>
    <row r="187" spans="1:6" s="7" customFormat="1" x14ac:dyDescent="0.3">
      <c r="A187" s="56"/>
    </row>
    <row r="188" spans="1:6" s="7" customFormat="1" x14ac:dyDescent="0.3">
      <c r="A188" s="31"/>
      <c r="E188" s="6"/>
      <c r="F188" s="6"/>
    </row>
    <row r="189" spans="1:6" s="7" customFormat="1" x14ac:dyDescent="0.3">
      <c r="A189" s="31"/>
      <c r="E189" s="6"/>
      <c r="F189" s="6"/>
    </row>
    <row r="190" spans="1:6" s="7" customFormat="1" x14ac:dyDescent="0.3">
      <c r="A190" s="31"/>
      <c r="E190" s="6"/>
      <c r="F190" s="6"/>
    </row>
    <row r="191" spans="1:6" s="7" customFormat="1" x14ac:dyDescent="0.3">
      <c r="A191" s="31"/>
      <c r="E191" s="6"/>
      <c r="F191" s="6"/>
    </row>
    <row r="192" spans="1:6" s="7" customFormat="1" x14ac:dyDescent="0.3">
      <c r="A192" s="31"/>
      <c r="E192" s="6"/>
      <c r="F192" s="6"/>
    </row>
    <row r="193" spans="1:6" s="7" customFormat="1" x14ac:dyDescent="0.3">
      <c r="A193" s="56"/>
    </row>
    <row r="194" spans="1:6" s="7" customFormat="1" x14ac:dyDescent="0.3">
      <c r="A194" s="56"/>
    </row>
    <row r="195" spans="1:6" s="7" customFormat="1" x14ac:dyDescent="0.3">
      <c r="A195" s="31"/>
      <c r="E195" s="6"/>
      <c r="F195" s="6"/>
    </row>
    <row r="196" spans="1:6" s="7" customFormat="1" x14ac:dyDescent="0.3">
      <c r="A196" s="31"/>
      <c r="E196" s="6"/>
      <c r="F196" s="6"/>
    </row>
    <row r="197" spans="1:6" s="7" customFormat="1" x14ac:dyDescent="0.3">
      <c r="A197" s="31"/>
      <c r="E197" s="6"/>
      <c r="F197" s="6"/>
    </row>
    <row r="198" spans="1:6" s="7" customFormat="1" x14ac:dyDescent="0.3">
      <c r="A198" s="31"/>
      <c r="E198" s="6"/>
      <c r="F198" s="6"/>
    </row>
    <row r="199" spans="1:6" s="7" customFormat="1" x14ac:dyDescent="0.3">
      <c r="A199" s="31"/>
      <c r="E199" s="6"/>
      <c r="F199" s="6"/>
    </row>
    <row r="200" spans="1:6" s="7" customFormat="1" x14ac:dyDescent="0.3">
      <c r="A200" s="31"/>
      <c r="E200" s="6"/>
      <c r="F200" s="6"/>
    </row>
    <row r="201" spans="1:6" s="7" customFormat="1" x14ac:dyDescent="0.3">
      <c r="A201" s="31"/>
      <c r="E201" s="6"/>
      <c r="F201" s="6"/>
    </row>
    <row r="202" spans="1:6" s="7" customFormat="1" x14ac:dyDescent="0.3">
      <c r="A202" s="31"/>
      <c r="E202" s="6"/>
      <c r="F202" s="6"/>
    </row>
    <row r="203" spans="1:6" s="7" customFormat="1" x14ac:dyDescent="0.3">
      <c r="A203" s="56"/>
    </row>
    <row r="204" spans="1:6" s="7" customFormat="1" x14ac:dyDescent="0.3">
      <c r="A204" s="56"/>
    </row>
    <row r="205" spans="1:6" s="7" customFormat="1" x14ac:dyDescent="0.3">
      <c r="A205" s="31"/>
      <c r="E205" s="6"/>
      <c r="F205" s="6"/>
    </row>
    <row r="206" spans="1:6" s="7" customFormat="1" x14ac:dyDescent="0.3">
      <c r="A206" s="31"/>
      <c r="E206" s="6"/>
      <c r="F206" s="6"/>
    </row>
    <row r="207" spans="1:6" s="7" customFormat="1" x14ac:dyDescent="0.3">
      <c r="A207" s="31"/>
      <c r="E207" s="6"/>
      <c r="F207" s="6"/>
    </row>
    <row r="208" spans="1:6" s="7" customFormat="1" x14ac:dyDescent="0.3">
      <c r="A208" s="31"/>
      <c r="E208" s="6"/>
      <c r="F208" s="6"/>
    </row>
    <row r="209" spans="1:6" s="7" customFormat="1" x14ac:dyDescent="0.3">
      <c r="A209" s="31"/>
      <c r="E209" s="6"/>
      <c r="F209" s="6"/>
    </row>
    <row r="210" spans="1:6" s="7" customFormat="1" x14ac:dyDescent="0.3">
      <c r="A210" s="56"/>
    </row>
    <row r="211" spans="1:6" s="7" customFormat="1" x14ac:dyDescent="0.3">
      <c r="A211" s="56"/>
    </row>
    <row r="212" spans="1:6" s="7" customFormat="1" x14ac:dyDescent="0.3">
      <c r="A212" s="31"/>
      <c r="E212" s="6"/>
      <c r="F212" s="6"/>
    </row>
    <row r="213" spans="1:6" s="7" customFormat="1" x14ac:dyDescent="0.3">
      <c r="A213" s="31"/>
      <c r="E213" s="6"/>
      <c r="F213" s="6"/>
    </row>
    <row r="214" spans="1:6" s="7" customFormat="1" x14ac:dyDescent="0.3">
      <c r="A214" s="31"/>
      <c r="E214" s="6"/>
      <c r="F214" s="6"/>
    </row>
    <row r="215" spans="1:6" s="7" customFormat="1" x14ac:dyDescent="0.3">
      <c r="A215" s="31"/>
      <c r="E215" s="6"/>
      <c r="F215" s="6"/>
    </row>
    <row r="216" spans="1:6" s="7" customFormat="1" x14ac:dyDescent="0.3">
      <c r="A216" s="31"/>
      <c r="E216" s="6"/>
      <c r="F216" s="6"/>
    </row>
    <row r="217" spans="1:6" s="7" customFormat="1" x14ac:dyDescent="0.3">
      <c r="A217" s="31"/>
      <c r="E217" s="6"/>
      <c r="F217" s="6"/>
    </row>
    <row r="218" spans="1:6" s="7" customFormat="1" x14ac:dyDescent="0.3">
      <c r="A218" s="31"/>
      <c r="E218" s="6"/>
      <c r="F218" s="6"/>
    </row>
    <row r="219" spans="1:6" s="7" customFormat="1" x14ac:dyDescent="0.3">
      <c r="A219" s="31"/>
      <c r="E219" s="6"/>
      <c r="F219" s="6"/>
    </row>
    <row r="220" spans="1:6" s="7" customFormat="1" x14ac:dyDescent="0.3">
      <c r="A220" s="31"/>
      <c r="E220" s="6"/>
      <c r="F220" s="6"/>
    </row>
    <row r="221" spans="1:6" s="7" customFormat="1" x14ac:dyDescent="0.3">
      <c r="A221" s="31"/>
      <c r="E221" s="6"/>
      <c r="F221" s="6"/>
    </row>
    <row r="222" spans="1:6" s="7" customFormat="1" x14ac:dyDescent="0.3">
      <c r="A222" s="31"/>
      <c r="E222" s="6"/>
      <c r="F222" s="6"/>
    </row>
    <row r="223" spans="1:6" s="7" customFormat="1" x14ac:dyDescent="0.3">
      <c r="A223" s="31"/>
      <c r="E223" s="6"/>
      <c r="F223" s="6"/>
    </row>
    <row r="224" spans="1:6" s="7" customFormat="1" x14ac:dyDescent="0.3">
      <c r="A224" s="31"/>
      <c r="E224" s="6"/>
      <c r="F224" s="6"/>
    </row>
    <row r="225" spans="1:6" s="7" customFormat="1" x14ac:dyDescent="0.3">
      <c r="A225" s="56"/>
    </row>
    <row r="226" spans="1:6" s="7" customFormat="1" x14ac:dyDescent="0.3">
      <c r="A226" s="56"/>
    </row>
    <row r="227" spans="1:6" s="7" customFormat="1" x14ac:dyDescent="0.3">
      <c r="A227" s="31"/>
      <c r="E227" s="6"/>
      <c r="F227" s="6"/>
    </row>
    <row r="228" spans="1:6" s="7" customFormat="1" x14ac:dyDescent="0.3">
      <c r="A228" s="31"/>
      <c r="E228" s="6"/>
      <c r="F228" s="6"/>
    </row>
    <row r="229" spans="1:6" s="7" customFormat="1" x14ac:dyDescent="0.3">
      <c r="A229" s="31"/>
      <c r="E229" s="6"/>
      <c r="F229" s="6"/>
    </row>
    <row r="230" spans="1:6" s="7" customFormat="1" x14ac:dyDescent="0.3">
      <c r="A230" s="31"/>
      <c r="E230" s="6"/>
      <c r="F230" s="6"/>
    </row>
    <row r="231" spans="1:6" s="7" customFormat="1" x14ac:dyDescent="0.3">
      <c r="A231" s="31"/>
    </row>
    <row r="232" spans="1:6" x14ac:dyDescent="0.3">
      <c r="A232" s="33"/>
    </row>
  </sheetData>
  <mergeCells count="232">
    <mergeCell ref="F6:I6"/>
    <mergeCell ref="J6:M6"/>
    <mergeCell ref="O6:P6"/>
    <mergeCell ref="F7:I8"/>
    <mergeCell ref="J7:M8"/>
    <mergeCell ref="B2:M2"/>
    <mergeCell ref="B3:M3"/>
    <mergeCell ref="B4:M4"/>
    <mergeCell ref="B5:M5"/>
    <mergeCell ref="D7:D10"/>
    <mergeCell ref="H21:H22"/>
    <mergeCell ref="I21:I22"/>
    <mergeCell ref="J21:J22"/>
    <mergeCell ref="A7:A10"/>
    <mergeCell ref="B7:B10"/>
    <mergeCell ref="F9:F10"/>
    <mergeCell ref="N7:P10"/>
    <mergeCell ref="K9:K10"/>
    <mergeCell ref="L9:L10"/>
    <mergeCell ref="I9:I10"/>
    <mergeCell ref="J9:J10"/>
    <mergeCell ref="M9:M10"/>
    <mergeCell ref="G9:G10"/>
    <mergeCell ref="H9:H10"/>
    <mergeCell ref="C7:C10"/>
    <mergeCell ref="M11:M12"/>
    <mergeCell ref="H11:H12"/>
    <mergeCell ref="N11:P12"/>
    <mergeCell ref="I11:I12"/>
    <mergeCell ref="J11:J12"/>
    <mergeCell ref="K11:K12"/>
    <mergeCell ref="L11:L12"/>
    <mergeCell ref="F11:F12"/>
    <mergeCell ref="G11:G12"/>
    <mergeCell ref="A35:A36"/>
    <mergeCell ref="B35:B36"/>
    <mergeCell ref="C35:C36"/>
    <mergeCell ref="F35:F36"/>
    <mergeCell ref="G35:G36"/>
    <mergeCell ref="L21:L22"/>
    <mergeCell ref="M35:M36"/>
    <mergeCell ref="K35:K36"/>
    <mergeCell ref="A11:A12"/>
    <mergeCell ref="F21:F22"/>
    <mergeCell ref="J13:J14"/>
    <mergeCell ref="F13:F14"/>
    <mergeCell ref="G13:G14"/>
    <mergeCell ref="H13:H14"/>
    <mergeCell ref="I13:I14"/>
    <mergeCell ref="A13:A14"/>
    <mergeCell ref="A21:A22"/>
    <mergeCell ref="B21:B22"/>
    <mergeCell ref="C21:C22"/>
    <mergeCell ref="B13:B14"/>
    <mergeCell ref="C13:C14"/>
    <mergeCell ref="B11:B12"/>
    <mergeCell ref="C11:C12"/>
    <mergeCell ref="G21:G22"/>
    <mergeCell ref="N48:P49"/>
    <mergeCell ref="L41:L42"/>
    <mergeCell ref="M41:M42"/>
    <mergeCell ref="L48:L49"/>
    <mergeCell ref="M48:M49"/>
    <mergeCell ref="K13:K14"/>
    <mergeCell ref="L13:L14"/>
    <mergeCell ref="M13:M14"/>
    <mergeCell ref="M21:M22"/>
    <mergeCell ref="N13:P14"/>
    <mergeCell ref="N35:P36"/>
    <mergeCell ref="N41:P42"/>
    <mergeCell ref="N21:P22"/>
    <mergeCell ref="K21:K22"/>
    <mergeCell ref="B55:B56"/>
    <mergeCell ref="C55:C56"/>
    <mergeCell ref="F55:F56"/>
    <mergeCell ref="J48:J49"/>
    <mergeCell ref="K48:K49"/>
    <mergeCell ref="F48:F49"/>
    <mergeCell ref="G48:G49"/>
    <mergeCell ref="H48:H49"/>
    <mergeCell ref="I48:I49"/>
    <mergeCell ref="E48:E49"/>
    <mergeCell ref="E55:E56"/>
    <mergeCell ref="L55:L56"/>
    <mergeCell ref="M55:M56"/>
    <mergeCell ref="G55:G56"/>
    <mergeCell ref="H55:H56"/>
    <mergeCell ref="I55:I56"/>
    <mergeCell ref="H41:H42"/>
    <mergeCell ref="L35:L36"/>
    <mergeCell ref="H35:H36"/>
    <mergeCell ref="I35:I36"/>
    <mergeCell ref="J35:J36"/>
    <mergeCell ref="I41:I42"/>
    <mergeCell ref="J41:J42"/>
    <mergeCell ref="K41:K42"/>
    <mergeCell ref="A41:A42"/>
    <mergeCell ref="B41:B42"/>
    <mergeCell ref="A48:A49"/>
    <mergeCell ref="B48:B49"/>
    <mergeCell ref="J55:J56"/>
    <mergeCell ref="N55:P56"/>
    <mergeCell ref="A62:A63"/>
    <mergeCell ref="B62:B63"/>
    <mergeCell ref="C62:C63"/>
    <mergeCell ref="F62:F63"/>
    <mergeCell ref="G62:G63"/>
    <mergeCell ref="K55:K56"/>
    <mergeCell ref="L62:L63"/>
    <mergeCell ref="M62:M63"/>
    <mergeCell ref="H62:H63"/>
    <mergeCell ref="I62:I63"/>
    <mergeCell ref="J62:J63"/>
    <mergeCell ref="K62:K63"/>
    <mergeCell ref="N62:P63"/>
    <mergeCell ref="A55:A56"/>
    <mergeCell ref="F41:F42"/>
    <mergeCell ref="G41:G42"/>
    <mergeCell ref="C48:C49"/>
    <mergeCell ref="C41:C42"/>
    <mergeCell ref="N74:P75"/>
    <mergeCell ref="A67:A68"/>
    <mergeCell ref="B67:B68"/>
    <mergeCell ref="C67:C68"/>
    <mergeCell ref="F67:F68"/>
    <mergeCell ref="G67:G68"/>
    <mergeCell ref="H67:H68"/>
    <mergeCell ref="J74:J75"/>
    <mergeCell ref="K74:K75"/>
    <mergeCell ref="M67:M68"/>
    <mergeCell ref="N67:P68"/>
    <mergeCell ref="I67:I68"/>
    <mergeCell ref="J67:J68"/>
    <mergeCell ref="K67:K68"/>
    <mergeCell ref="L67:L68"/>
    <mergeCell ref="L74:L75"/>
    <mergeCell ref="M74:M75"/>
    <mergeCell ref="L84:L85"/>
    <mergeCell ref="M84:M85"/>
    <mergeCell ref="I84:I85"/>
    <mergeCell ref="J84:J85"/>
    <mergeCell ref="N84:P85"/>
    <mergeCell ref="K84:K85"/>
    <mergeCell ref="N91:P92"/>
    <mergeCell ref="A84:A85"/>
    <mergeCell ref="B84:B85"/>
    <mergeCell ref="C84:C85"/>
    <mergeCell ref="F84:F85"/>
    <mergeCell ref="L91:L92"/>
    <mergeCell ref="M91:M92"/>
    <mergeCell ref="H91:H92"/>
    <mergeCell ref="I91:I92"/>
    <mergeCell ref="J91:J92"/>
    <mergeCell ref="K91:K92"/>
    <mergeCell ref="F91:F92"/>
    <mergeCell ref="G91:G92"/>
    <mergeCell ref="B91:B92"/>
    <mergeCell ref="C91:C92"/>
    <mergeCell ref="M106:M107"/>
    <mergeCell ref="N106:P107"/>
    <mergeCell ref="I106:I107"/>
    <mergeCell ref="J106:J107"/>
    <mergeCell ref="K106:K107"/>
    <mergeCell ref="L106:L107"/>
    <mergeCell ref="A225:A226"/>
    <mergeCell ref="E7:E10"/>
    <mergeCell ref="E11:E12"/>
    <mergeCell ref="E13:E14"/>
    <mergeCell ref="E21:E22"/>
    <mergeCell ref="E35:E36"/>
    <mergeCell ref="E41:E42"/>
    <mergeCell ref="A186:A187"/>
    <mergeCell ref="A193:A194"/>
    <mergeCell ref="A203:A204"/>
    <mergeCell ref="A132:A134"/>
    <mergeCell ref="B132:B134"/>
    <mergeCell ref="C132:C134"/>
    <mergeCell ref="A91:A92"/>
    <mergeCell ref="A74:A75"/>
    <mergeCell ref="B74:B75"/>
    <mergeCell ref="E91:E92"/>
    <mergeCell ref="E62:E63"/>
    <mergeCell ref="E67:E68"/>
    <mergeCell ref="E74:E75"/>
    <mergeCell ref="E84:E85"/>
    <mergeCell ref="B128:C128"/>
    <mergeCell ref="F122:I124"/>
    <mergeCell ref="G84:G85"/>
    <mergeCell ref="H84:H85"/>
    <mergeCell ref="C74:C75"/>
    <mergeCell ref="F106:F107"/>
    <mergeCell ref="G106:G107"/>
    <mergeCell ref="H106:H107"/>
    <mergeCell ref="F74:F75"/>
    <mergeCell ref="G74:G75"/>
    <mergeCell ref="H74:H75"/>
    <mergeCell ref="I74:I75"/>
    <mergeCell ref="D74:D75"/>
    <mergeCell ref="D84:D85"/>
    <mergeCell ref="D91:D92"/>
    <mergeCell ref="A210:A211"/>
    <mergeCell ref="A122:C124"/>
    <mergeCell ref="A106:A107"/>
    <mergeCell ref="B106:B107"/>
    <mergeCell ref="C106:C107"/>
    <mergeCell ref="E125:I125"/>
    <mergeCell ref="A126:A129"/>
    <mergeCell ref="G126:H128"/>
    <mergeCell ref="I126:I128"/>
    <mergeCell ref="A167:A168"/>
    <mergeCell ref="A174:A175"/>
    <mergeCell ref="A181:A182"/>
    <mergeCell ref="A141:A142"/>
    <mergeCell ref="A154:A155"/>
    <mergeCell ref="A160:A161"/>
    <mergeCell ref="F132:F134"/>
    <mergeCell ref="G132:G134"/>
    <mergeCell ref="H132:H134"/>
    <mergeCell ref="I132:I134"/>
    <mergeCell ref="B126:C127"/>
    <mergeCell ref="E126:F128"/>
    <mergeCell ref="E106:E107"/>
    <mergeCell ref="D106:D107"/>
    <mergeCell ref="D11:D12"/>
    <mergeCell ref="D13:D14"/>
    <mergeCell ref="D21:D22"/>
    <mergeCell ref="D35:D36"/>
    <mergeCell ref="D41:D42"/>
    <mergeCell ref="D48:D49"/>
    <mergeCell ref="D55:D56"/>
    <mergeCell ref="D62:D63"/>
    <mergeCell ref="D67:D68"/>
  </mergeCells>
  <phoneticPr fontId="0" type="noConversion"/>
  <pageMargins left="0.7" right="0.7" top="0.75" bottom="0.75" header="0.3" footer="0.3"/>
  <pageSetup paperSize="9" orientation="portrait" horizontalDpi="200" verticalDpi="200" r:id="rId1"/>
  <ignoredErrors>
    <ignoredError sqref="E30 E35:E36 E42 E48:E49 E55:E56 E62:E63 E74:E75 E84:E85 E91:E92 E106:E107 E41" formulaRange="1"/>
    <ignoredError sqref="G14:I14 G21:I22 F16:F20 J16:J20 G30:I30 F23:F29 J23:J29 G36:I36 F31:F34 J31:J34 G41:I42 F37:F40 J37:J40 G48:I49 F43:F47 J43:J47 G55:I56 F50:F54 J50:J54 G62:I63 F57:F61 J57:J61 G67:I68 F64:F66 J64:J66 H74:I75 F69:F73 J69:J73 G84:I85 F76:F83 J76:J83 G91:I92 F86:F90 J86:J90 G106:I107 F93:F105 J93:J105 F108:F111 J108:J111 G13:I13 L13:M13 K14:M14 K21:M22 K30:M30 G35:I35 L35:M35 K36:M36 K42:M42 K41 M41 K48:M49 K55:M56 K62:M63 K67:M68 K74:M75 K84:M85 K91:M92 K106:M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2015-05-18T07:58:42Z</cp:lastPrinted>
  <dcterms:created xsi:type="dcterms:W3CDTF">2015-05-18T06:58:45Z</dcterms:created>
  <dcterms:modified xsi:type="dcterms:W3CDTF">2021-06-09T07:59:19Z</dcterms:modified>
</cp:coreProperties>
</file>