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113" windowWidth="15139" windowHeight="5209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3" i="1"/>
  <c r="C21"/>
  <c r="C30"/>
  <c r="C35"/>
  <c r="C41"/>
  <c r="C48"/>
  <c r="C55"/>
  <c r="C62"/>
  <c r="C67"/>
  <c r="C74"/>
  <c r="C91"/>
  <c r="C106"/>
  <c r="E15"/>
  <c r="C84" l="1"/>
  <c r="C11" s="1"/>
  <c r="F74"/>
  <c r="K41"/>
  <c r="J35"/>
  <c r="J13"/>
  <c r="D67"/>
  <c r="L106"/>
  <c r="K106"/>
  <c r="J106"/>
  <c r="H106"/>
  <c r="G106"/>
  <c r="F106"/>
  <c r="L91"/>
  <c r="K91"/>
  <c r="J91"/>
  <c r="H91"/>
  <c r="G91"/>
  <c r="F91"/>
  <c r="L84"/>
  <c r="K84"/>
  <c r="J84"/>
  <c r="H84"/>
  <c r="G84"/>
  <c r="F84"/>
  <c r="L74"/>
  <c r="K74"/>
  <c r="J74"/>
  <c r="H74"/>
  <c r="G74"/>
  <c r="L67"/>
  <c r="K67"/>
  <c r="J67"/>
  <c r="H67"/>
  <c r="G67"/>
  <c r="F67"/>
  <c r="L62"/>
  <c r="K62"/>
  <c r="J62"/>
  <c r="H62"/>
  <c r="G62"/>
  <c r="F62"/>
  <c r="L55"/>
  <c r="K55"/>
  <c r="J55"/>
  <c r="H55"/>
  <c r="G55"/>
  <c r="F55"/>
  <c r="L48"/>
  <c r="K48"/>
  <c r="J48"/>
  <c r="H48"/>
  <c r="G48"/>
  <c r="F48"/>
  <c r="L41"/>
  <c r="J41"/>
  <c r="H41"/>
  <c r="G41"/>
  <c r="F41"/>
  <c r="L35"/>
  <c r="K35"/>
  <c r="H35"/>
  <c r="G35"/>
  <c r="F35"/>
  <c r="L30"/>
  <c r="K30"/>
  <c r="J30"/>
  <c r="H30"/>
  <c r="G30"/>
  <c r="F30"/>
  <c r="L21"/>
  <c r="K21"/>
  <c r="J21"/>
  <c r="H21"/>
  <c r="G21"/>
  <c r="F21"/>
  <c r="I111"/>
  <c r="I110"/>
  <c r="I109"/>
  <c r="I108"/>
  <c r="I105"/>
  <c r="I104"/>
  <c r="I103"/>
  <c r="I102"/>
  <c r="I101"/>
  <c r="I100"/>
  <c r="I99"/>
  <c r="I98"/>
  <c r="I97"/>
  <c r="I96"/>
  <c r="I95"/>
  <c r="I94"/>
  <c r="I93"/>
  <c r="I90"/>
  <c r="I89"/>
  <c r="I88"/>
  <c r="I87"/>
  <c r="I86"/>
  <c r="I83"/>
  <c r="I82"/>
  <c r="I81"/>
  <c r="I80"/>
  <c r="I79"/>
  <c r="I78"/>
  <c r="I77"/>
  <c r="I76"/>
  <c r="I73"/>
  <c r="I72"/>
  <c r="I71"/>
  <c r="I70"/>
  <c r="I69"/>
  <c r="I66"/>
  <c r="I65"/>
  <c r="I64"/>
  <c r="I61"/>
  <c r="I60"/>
  <c r="I59"/>
  <c r="I58"/>
  <c r="I57"/>
  <c r="B57" s="1"/>
  <c r="I54"/>
  <c r="I53"/>
  <c r="I52"/>
  <c r="I51"/>
  <c r="I50"/>
  <c r="I47"/>
  <c r="I46"/>
  <c r="I45"/>
  <c r="I44"/>
  <c r="I43"/>
  <c r="I40"/>
  <c r="I39"/>
  <c r="I38"/>
  <c r="I37"/>
  <c r="I34"/>
  <c r="I33"/>
  <c r="I32"/>
  <c r="I31"/>
  <c r="I29"/>
  <c r="I28"/>
  <c r="I27"/>
  <c r="I26"/>
  <c r="I25"/>
  <c r="I24"/>
  <c r="I23"/>
  <c r="I20"/>
  <c r="I19"/>
  <c r="I18"/>
  <c r="I17"/>
  <c r="I16"/>
  <c r="E111"/>
  <c r="E110"/>
  <c r="E109"/>
  <c r="E108"/>
  <c r="E105"/>
  <c r="E104"/>
  <c r="E103"/>
  <c r="E102"/>
  <c r="E101"/>
  <c r="E100"/>
  <c r="E99"/>
  <c r="E98"/>
  <c r="E97"/>
  <c r="E96"/>
  <c r="E95"/>
  <c r="E94"/>
  <c r="E93"/>
  <c r="E90"/>
  <c r="E89"/>
  <c r="E88"/>
  <c r="E87"/>
  <c r="E86"/>
  <c r="E83"/>
  <c r="E82"/>
  <c r="E81"/>
  <c r="E80"/>
  <c r="E79"/>
  <c r="E78"/>
  <c r="E77"/>
  <c r="E76"/>
  <c r="E73"/>
  <c r="E72"/>
  <c r="E71"/>
  <c r="E70"/>
  <c r="E69"/>
  <c r="E66"/>
  <c r="E65"/>
  <c r="E64"/>
  <c r="E61"/>
  <c r="E60"/>
  <c r="E59"/>
  <c r="E58"/>
  <c r="E57"/>
  <c r="E54"/>
  <c r="E53"/>
  <c r="E52"/>
  <c r="E51"/>
  <c r="E50"/>
  <c r="E47"/>
  <c r="E46"/>
  <c r="E45"/>
  <c r="E44"/>
  <c r="E43"/>
  <c r="E40"/>
  <c r="E39"/>
  <c r="E38"/>
  <c r="E37"/>
  <c r="E34"/>
  <c r="E33"/>
  <c r="E32"/>
  <c r="E31"/>
  <c r="E29"/>
  <c r="E28"/>
  <c r="E27"/>
  <c r="E26"/>
  <c r="E25"/>
  <c r="E24"/>
  <c r="E23"/>
  <c r="E20"/>
  <c r="E19"/>
  <c r="E18"/>
  <c r="E17"/>
  <c r="E16"/>
  <c r="G13"/>
  <c r="L13"/>
  <c r="K13"/>
  <c r="H13"/>
  <c r="F13"/>
  <c r="D106"/>
  <c r="D91"/>
  <c r="D74"/>
  <c r="D62"/>
  <c r="D55"/>
  <c r="D48"/>
  <c r="D41"/>
  <c r="D35"/>
  <c r="D13"/>
  <c r="D21"/>
  <c r="D30"/>
  <c r="B108"/>
  <c r="I15"/>
  <c r="B15" s="1"/>
  <c r="B87" l="1"/>
  <c r="B37"/>
  <c r="B97"/>
  <c r="B81"/>
  <c r="B51"/>
  <c r="B53"/>
  <c r="G11"/>
  <c r="B45"/>
  <c r="B34"/>
  <c r="B25"/>
  <c r="B105"/>
  <c r="B17"/>
  <c r="B18"/>
  <c r="B16"/>
  <c r="B39"/>
  <c r="B43"/>
  <c r="B47"/>
  <c r="B59"/>
  <c r="B61"/>
  <c r="B71"/>
  <c r="B93"/>
  <c r="B101"/>
  <c r="B29"/>
  <c r="B44"/>
  <c r="B46"/>
  <c r="B50"/>
  <c r="B52"/>
  <c r="B54"/>
  <c r="E21"/>
  <c r="E48"/>
  <c r="E62"/>
  <c r="E74"/>
  <c r="E84"/>
  <c r="E106"/>
  <c r="I30"/>
  <c r="I35"/>
  <c r="I41"/>
  <c r="I55"/>
  <c r="I91"/>
  <c r="I106"/>
  <c r="B69"/>
  <c r="B73"/>
  <c r="B95"/>
  <c r="B99"/>
  <c r="B103"/>
  <c r="I74"/>
  <c r="I13"/>
  <c r="E13"/>
  <c r="E30"/>
  <c r="E35"/>
  <c r="E41"/>
  <c r="E55"/>
  <c r="E67"/>
  <c r="E91"/>
  <c r="I21"/>
  <c r="I62"/>
  <c r="I84"/>
  <c r="I48"/>
  <c r="I67"/>
  <c r="B38"/>
  <c r="B40"/>
  <c r="B27"/>
  <c r="B32"/>
  <c r="B64"/>
  <c r="B110"/>
  <c r="B20"/>
  <c r="B23"/>
  <c r="B58"/>
  <c r="B60"/>
  <c r="B70"/>
  <c r="B72"/>
  <c r="B86"/>
  <c r="B88"/>
  <c r="B90"/>
  <c r="B19"/>
  <c r="L11"/>
  <c r="B78"/>
  <c r="B76"/>
  <c r="K11"/>
  <c r="B66"/>
  <c r="B31"/>
  <c r="B33"/>
  <c r="B24"/>
  <c r="B26"/>
  <c r="B28"/>
  <c r="B94"/>
  <c r="B96"/>
  <c r="B98"/>
  <c r="B100"/>
  <c r="B102"/>
  <c r="B104"/>
  <c r="B65"/>
  <c r="J11"/>
  <c r="B109"/>
  <c r="B111"/>
  <c r="B80"/>
  <c r="B82"/>
  <c r="B77"/>
  <c r="B79"/>
  <c r="B83"/>
  <c r="H11"/>
  <c r="F11"/>
  <c r="D11"/>
  <c r="B89"/>
  <c r="B41" l="1"/>
  <c r="B48"/>
  <c r="B13"/>
  <c r="B35"/>
  <c r="B62"/>
  <c r="B106"/>
  <c r="B91"/>
  <c r="B55"/>
  <c r="B30"/>
  <c r="B74"/>
  <c r="B84"/>
  <c r="B67"/>
  <c r="B21"/>
  <c r="I11"/>
  <c r="E11"/>
  <c r="B11" l="1"/>
</calcChain>
</file>

<file path=xl/sharedStrings.xml><?xml version="1.0" encoding="utf-8"?>
<sst xmlns="http://schemas.openxmlformats.org/spreadsheetml/2006/main" count="404" uniqueCount="194">
  <si>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</si>
  <si>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</si>
  <si>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</si>
  <si>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</si>
  <si>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</si>
  <si>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</si>
  <si>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>―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</si>
  <si>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</si>
  <si>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</si>
  <si>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</si>
  <si>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</si>
  <si>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</si>
  <si>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</si>
  <si>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</si>
  <si>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</si>
  <si>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</si>
  <si>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</si>
  <si>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</si>
  <si>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</si>
  <si>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</si>
  <si>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</si>
  <si>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</si>
  <si>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</si>
  <si>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</si>
  <si>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</si>
  <si>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</si>
  <si>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</si>
  <si>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</si>
  <si>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</si>
  <si>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</si>
  <si>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</si>
  <si>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</si>
  <si>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</si>
  <si>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</si>
  <si>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</si>
  <si>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</si>
  <si>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</si>
  <si>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</si>
  <si>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</si>
  <si>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</si>
  <si>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</si>
  <si>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</si>
  <si>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</si>
  <si>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</si>
  <si>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</si>
  <si>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</si>
  <si>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</si>
  <si>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</si>
  <si>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</si>
  <si>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</si>
  <si>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</si>
  <si>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</si>
  <si>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</si>
  <si>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</si>
  <si>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</si>
  <si>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</si>
  <si>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</si>
  <si>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</si>
  <si>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</si>
  <si>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</si>
  <si>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</si>
  <si>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</si>
  <si>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</si>
  <si>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</si>
  <si>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</si>
  <si>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</si>
  <si>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</si>
  <si>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</si>
  <si>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</si>
  <si>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</si>
  <si>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</si>
  <si>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</si>
  <si>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</si>
  <si>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</si>
  <si>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</si>
  <si>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</si>
  <si>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</si>
  <si>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</si>
  <si>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</si>
  <si>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</si>
  <si>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</si>
  <si>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</si>
  <si>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</si>
  <si>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</si>
  <si>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</si>
  <si>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</si>
  <si>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</si>
  <si>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</si>
  <si>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</si>
  <si>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</si>
  <si>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</si>
  <si>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</si>
  <si>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</si>
  <si>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</si>
  <si>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</si>
  <si>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</si>
  <si>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</si>
  <si>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</si>
  <si>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</si>
  <si>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</si>
  <si>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</si>
  <si>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</si>
  <si>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</si>
  <si>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</si>
  <si>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</si>
  <si>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</si>
  <si>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</si>
  <si>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</si>
  <si>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</si>
  <si>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</si>
  <si>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</si>
  <si>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7. Πρωτογενή κτηνοτροφικά προϊόντα</t>
  </si>
  <si>
    <t>In tons</t>
  </si>
  <si>
    <t>7. Primary livestock products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</si>
  <si>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</si>
  <si>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</si>
  <si>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</si>
  <si>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</si>
  <si>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</si>
  <si>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</si>
  <si>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</si>
  <si>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</si>
  <si>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</si>
  <si>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</si>
  <si>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</si>
  <si>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</si>
  <si>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</si>
  <si>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</si>
  <si>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</si>
  <si>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</si>
  <si>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</si>
  <si>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</si>
  <si>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</si>
  <si>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</si>
  <si>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</si>
  <si>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</si>
  <si>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</si>
  <si>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</si>
  <si>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</si>
  <si>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</si>
  <si>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</si>
  <si>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</si>
  <si>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</si>
  <si>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</si>
  <si>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</si>
  <si>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</si>
  <si>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</si>
  <si>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</si>
  <si>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</si>
  <si>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</si>
  <si>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</si>
  <si>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</si>
  <si>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</si>
  <si>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</si>
  <si>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</si>
  <si>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</si>
  <si>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</si>
  <si>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</si>
  <si>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</si>
  <si>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</si>
  <si>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</si>
  <si>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</si>
  <si>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</si>
  <si>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</si>
  <si>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</si>
  <si>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</si>
  <si>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</si>
  <si>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</si>
  <si>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</si>
  <si>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</si>
  <si>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</si>
  <si>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</si>
  <si>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</si>
  <si>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</si>
  <si>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</si>
  <si>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</si>
  <si>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</si>
  <si>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</si>
  <si>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</si>
  <si>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</si>
  <si>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Περιφέρεια Δυτικής Μακεδονίας</t>
  </si>
  <si>
    <t>Region of Western Macedonia</t>
  </si>
  <si>
    <t>Σε τόνους</t>
  </si>
  <si>
    <t>Γενικό σύνολο γάλακτος
Grand Total of milk</t>
  </si>
  <si>
    <t>Γάλα βουβαλιών
Milk from buffaloes</t>
  </si>
  <si>
    <t>Οικόσιτων
Domestic</t>
  </si>
  <si>
    <t>Κοπαδιάρικων
In flock</t>
  </si>
  <si>
    <t>Νομαδικών
Nomadic</t>
  </si>
  <si>
    <t>Γάλα προβάτων
Sheep milk for human consumption</t>
  </si>
  <si>
    <t>Γάλα αιγών
Goat milk for human consumption</t>
  </si>
  <si>
    <t>Γάλα αγελάδων
Cow milk
for human consumption</t>
  </si>
  <si>
    <r>
      <t>Σύνολο</t>
    </r>
    <r>
      <rPr>
        <b/>
        <vertAlign val="superscript"/>
        <sz val="11"/>
        <rFont val="Calibri"/>
        <family val="2"/>
        <charset val="161"/>
        <scheme val="minor"/>
      </rPr>
      <t xml:space="preserve">
</t>
    </r>
    <r>
      <rPr>
        <b/>
        <sz val="11"/>
        <rFont val="Calibri"/>
        <family val="2"/>
        <charset val="161"/>
        <scheme val="minor"/>
      </rPr>
      <t>Total</t>
    </r>
  </si>
  <si>
    <t>Πίνακας 7α. Παραγωγή γάλακτος, κατά Περιφέρεια και Περιφερειακή Ενότητα, 2017</t>
  </si>
  <si>
    <t>Table 7a. Milk production, by Region and Regional Unities, 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</si>
</sst>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Font="1" applyBorder="1"/>
    <xf numFmtId="49" fontId="4" fillId="0" borderId="0" xfId="0" applyNumberFormat="1" applyFont="1" applyFill="1" applyBorder="1" applyAlignment="1" applyProtection="1">
      <alignment horizontal="left" wrapText="1" indent="1"/>
    </xf>
    <xf numFmtId="3" fontId="4" fillId="0" borderId="2" xfId="0" applyNumberFormat="1" applyFont="1" applyFill="1" applyBorder="1" applyAlignment="1" applyProtection="1">
      <alignment horizontal="right" vertical="center" wrapText="1"/>
    </xf>
    <xf numFmtId="3" fontId="4" fillId="0" borderId="4" xfId="0" applyNumberFormat="1" applyFont="1" applyFill="1" applyBorder="1" applyAlignment="1" applyProtection="1">
      <alignment horizontal="right"/>
    </xf>
    <xf numFmtId="0" fontId="3" fillId="0" borderId="5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28" xfId="0" applyNumberFormat="1" applyFont="1" applyFill="1" applyBorder="1" applyAlignment="1" applyProtection="1">
      <alignment horizontal="right" vertical="center"/>
    </xf>
    <xf numFmtId="3" fontId="2" fillId="0" borderId="25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>
      <alignment vertical="center"/>
    </xf>
    <xf numFmtId="3" fontId="4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 vertical="center" wrapText="1" indent="1"/>
      <protection locked="0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left" wrapText="1" indent="1"/>
    </xf>
    <xf numFmtId="3" fontId="4" fillId="0" borderId="26" xfId="0" applyNumberFormat="1" applyFont="1" applyFill="1" applyBorder="1" applyAlignment="1" applyProtection="1">
      <alignment horizontal="right" vertical="center" wrapText="1"/>
    </xf>
    <xf numFmtId="3" fontId="4" fillId="0" borderId="27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left" indent="1"/>
    </xf>
    <xf numFmtId="0" fontId="3" fillId="0" borderId="1" xfId="0" applyFont="1" applyBorder="1" applyAlignment="1">
      <alignment horizontal="left"/>
    </xf>
    <xf numFmtId="49" fontId="4" fillId="0" borderId="7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left" indent="2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indent="2"/>
    </xf>
    <xf numFmtId="0" fontId="3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indent="2"/>
    </xf>
    <xf numFmtId="49" fontId="3" fillId="0" borderId="0" xfId="0" applyNumberFormat="1" applyFont="1" applyBorder="1"/>
    <xf numFmtId="0" fontId="6" fillId="0" borderId="0" xfId="0" applyFont="1" applyBorder="1" applyAlignment="1">
      <alignment horizontal="right" vertical="center"/>
    </xf>
    <xf numFmtId="49" fontId="3" fillId="0" borderId="0" xfId="0" applyNumberFormat="1" applyFont="1"/>
    <xf numFmtId="0" fontId="8" fillId="0" borderId="1" xfId="0" applyNumberFormat="1" applyFont="1" applyFill="1" applyBorder="1" applyAlignment="1" applyProtection="1">
      <alignment horizontal="left"/>
    </xf>
    <xf numFmtId="3" fontId="9" fillId="0" borderId="4" xfId="0" applyNumberFormat="1" applyFont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3" fontId="9" fillId="0" borderId="25" xfId="0" applyNumberFormat="1" applyFont="1" applyBorder="1" applyAlignment="1">
      <alignment horizontal="right" vertical="top"/>
    </xf>
    <xf numFmtId="3" fontId="9" fillId="0" borderId="27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9" fillId="0" borderId="29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3" fontId="2" fillId="0" borderId="28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" fillId="0" borderId="25" xfId="0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3" fontId="6" fillId="0" borderId="28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3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" fontId="2" fillId="0" borderId="25" xfId="0" applyNumberFormat="1" applyFont="1" applyFill="1" applyBorder="1" applyAlignment="1" applyProtection="1">
      <alignment horizontal="right" vertical="center" wrapText="1"/>
    </xf>
    <xf numFmtId="0" fontId="2" fillId="0" borderId="25" xfId="0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righ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32"/>
  <sheetViews>
    <sheetView showGridLines="0" tabSelected="1" zoomScaleNormal="100" workbookViewId="0">
      <selection activeCell="I15" sqref="I15"/>
    </sheetView>
  </sheetViews>
  <sheetFormatPr defaultRowHeight="15.05"/>
  <cols>
    <col min="1" max="1" width="43.109375" style="2" bestFit="1" customWidth="1"/>
    <col min="2" max="2" width="11.6640625" style="2" customWidth="1"/>
    <col min="3" max="3" width="12.5546875" style="2" customWidth="1"/>
    <col min="4" max="4" width="11.6640625" style="2" customWidth="1"/>
    <col min="5" max="5" width="8.88671875" style="2" customWidth="1"/>
    <col min="6" max="6" width="9.6640625" style="2" customWidth="1"/>
    <col min="7" max="7" width="12.77734375" style="2" bestFit="1" customWidth="1"/>
    <col min="8" max="8" width="10.44140625" style="2" bestFit="1" customWidth="1"/>
    <col min="9" max="9" width="8.88671875" style="2" customWidth="1"/>
    <col min="10" max="10" width="9.88671875" style="2" customWidth="1"/>
    <col min="11" max="11" width="13.33203125" style="2" customWidth="1"/>
    <col min="12" max="12" width="11.44140625" style="2" customWidth="1"/>
    <col min="13" max="13" width="12.33203125" style="2" customWidth="1"/>
    <col min="14" max="14" width="10.44140625" style="2" customWidth="1"/>
    <col min="15" max="15" width="14.77734375" style="2" customWidth="1"/>
    <col min="16" max="16" width="10.109375" style="2" customWidth="1"/>
    <col min="17" max="16384" width="8.88671875" style="2"/>
  </cols>
  <sheetData>
    <row r="2" spans="1:16" ht="18.2">
      <c r="B2" s="116" t="s">
        <v>111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"/>
      <c r="N2" s="1"/>
      <c r="O2" s="1"/>
      <c r="P2" s="3"/>
    </row>
    <row r="3" spans="1:16" ht="18.2">
      <c r="B3" s="117" t="s">
        <v>192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"/>
      <c r="N3" s="1"/>
      <c r="O3" s="1"/>
      <c r="P3" s="3"/>
    </row>
    <row r="4" spans="1:16" ht="18" customHeight="1">
      <c r="B4" s="116" t="s">
        <v>113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"/>
      <c r="N4" s="1"/>
      <c r="O4" s="1"/>
      <c r="P4" s="3"/>
    </row>
    <row r="5" spans="1:16" ht="18.2">
      <c r="B5" s="118" t="s">
        <v>193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"/>
      <c r="N5" s="1"/>
      <c r="O5" s="1"/>
      <c r="P5" s="3"/>
    </row>
    <row r="6" spans="1:16" ht="15.65" thickBot="1">
      <c r="A6" s="39" t="s">
        <v>182</v>
      </c>
      <c r="B6" s="4"/>
      <c r="C6" s="4"/>
      <c r="D6" s="4"/>
      <c r="E6" s="107"/>
      <c r="F6" s="108"/>
      <c r="G6" s="108"/>
      <c r="H6" s="108"/>
      <c r="I6" s="109"/>
      <c r="J6" s="109"/>
      <c r="K6" s="109"/>
      <c r="L6" s="109"/>
      <c r="M6" s="5"/>
      <c r="N6" s="110" t="s">
        <v>112</v>
      </c>
      <c r="O6" s="110"/>
      <c r="P6" s="6"/>
    </row>
    <row r="7" spans="1:16" ht="14.4" customHeight="1">
      <c r="A7" s="82" t="s">
        <v>0</v>
      </c>
      <c r="B7" s="85" t="s">
        <v>183</v>
      </c>
      <c r="C7" s="63" t="s">
        <v>190</v>
      </c>
      <c r="D7" s="63" t="s">
        <v>184</v>
      </c>
      <c r="E7" s="111" t="s">
        <v>188</v>
      </c>
      <c r="F7" s="112"/>
      <c r="G7" s="112"/>
      <c r="H7" s="112"/>
      <c r="I7" s="111" t="s">
        <v>189</v>
      </c>
      <c r="J7" s="112"/>
      <c r="K7" s="112"/>
      <c r="L7" s="115"/>
      <c r="M7" s="90" t="s">
        <v>1</v>
      </c>
      <c r="N7" s="91"/>
      <c r="O7" s="91"/>
      <c r="P7" s="7"/>
    </row>
    <row r="8" spans="1:16">
      <c r="A8" s="83"/>
      <c r="B8" s="86"/>
      <c r="C8" s="64"/>
      <c r="D8" s="64"/>
      <c r="E8" s="113"/>
      <c r="F8" s="114"/>
      <c r="G8" s="114"/>
      <c r="H8" s="114"/>
      <c r="I8" s="113"/>
      <c r="J8" s="114"/>
      <c r="K8" s="114"/>
      <c r="L8" s="99"/>
      <c r="M8" s="92"/>
      <c r="N8" s="93"/>
      <c r="O8" s="93"/>
      <c r="P8" s="7"/>
    </row>
    <row r="9" spans="1:16" ht="30.7" customHeight="1">
      <c r="A9" s="83"/>
      <c r="B9" s="86"/>
      <c r="C9" s="64"/>
      <c r="D9" s="64"/>
      <c r="E9" s="88" t="s">
        <v>191</v>
      </c>
      <c r="F9" s="96" t="s">
        <v>185</v>
      </c>
      <c r="G9" s="96" t="s">
        <v>186</v>
      </c>
      <c r="H9" s="96" t="s">
        <v>187</v>
      </c>
      <c r="I9" s="88" t="s">
        <v>191</v>
      </c>
      <c r="J9" s="96" t="s">
        <v>185</v>
      </c>
      <c r="K9" s="96" t="s">
        <v>186</v>
      </c>
      <c r="L9" s="98" t="s">
        <v>187</v>
      </c>
      <c r="M9" s="92"/>
      <c r="N9" s="93"/>
      <c r="O9" s="93"/>
      <c r="P9" s="7"/>
    </row>
    <row r="10" spans="1:16" ht="36.65" customHeight="1">
      <c r="A10" s="84"/>
      <c r="B10" s="87"/>
      <c r="C10" s="65"/>
      <c r="D10" s="65"/>
      <c r="E10" s="89"/>
      <c r="F10" s="97"/>
      <c r="G10" s="97"/>
      <c r="H10" s="97"/>
      <c r="I10" s="89"/>
      <c r="J10" s="97"/>
      <c r="K10" s="97"/>
      <c r="L10" s="99"/>
      <c r="M10" s="94"/>
      <c r="N10" s="95"/>
      <c r="O10" s="95"/>
      <c r="P10" s="7"/>
    </row>
    <row r="11" spans="1:16" ht="11.45" customHeight="1">
      <c r="A11" s="75" t="s">
        <v>2</v>
      </c>
      <c r="B11" s="78">
        <f>SUM(B13,B21,B30,B35,B41,B48,B55,B62,B67,B74,B84,B91,B106)</f>
        <v>1921152.9580000003</v>
      </c>
      <c r="C11" s="80">
        <f>SUM(C13,C21,C30,C35,C41,C48,C55,C62,C67,C74,C84,C91,C106)</f>
        <v>662436.44200000016</v>
      </c>
      <c r="D11" s="66">
        <f t="shared" ref="D11:L11" si="0">SUM(D13,D21,D30,D35,D41,D48,D55,D62,D67,D74,D84,D91,D106)</f>
        <v>2891.4</v>
      </c>
      <c r="E11" s="102">
        <f t="shared" si="0"/>
        <v>851685.44699999993</v>
      </c>
      <c r="F11" s="102">
        <f t="shared" si="0"/>
        <v>23426.081999999999</v>
      </c>
      <c r="G11" s="102">
        <f>SUM(G13,G21,G30,G35,G41,G48,G55,G62,G67,G74,G84,G91,G106)</f>
        <v>794432.85400000005</v>
      </c>
      <c r="H11" s="102">
        <f t="shared" si="0"/>
        <v>33826.511000000006</v>
      </c>
      <c r="I11" s="80">
        <f t="shared" si="0"/>
        <v>404139.66899999999</v>
      </c>
      <c r="J11" s="66">
        <f t="shared" si="0"/>
        <v>23487.041000000001</v>
      </c>
      <c r="K11" s="102">
        <f t="shared" si="0"/>
        <v>365658.64700000006</v>
      </c>
      <c r="L11" s="100">
        <f t="shared" si="0"/>
        <v>14993.981000000002</v>
      </c>
      <c r="M11" s="104" t="s">
        <v>3</v>
      </c>
      <c r="N11" s="105"/>
      <c r="O11" s="105"/>
      <c r="P11" s="7"/>
    </row>
    <row r="12" spans="1:16">
      <c r="A12" s="76"/>
      <c r="B12" s="79"/>
      <c r="C12" s="81"/>
      <c r="D12" s="67"/>
      <c r="E12" s="103"/>
      <c r="F12" s="103"/>
      <c r="G12" s="103"/>
      <c r="H12" s="103"/>
      <c r="I12" s="106"/>
      <c r="J12" s="67"/>
      <c r="K12" s="103"/>
      <c r="L12" s="101"/>
      <c r="M12" s="71"/>
      <c r="N12" s="72"/>
      <c r="O12" s="72"/>
      <c r="P12" s="7"/>
    </row>
    <row r="13" spans="1:16" ht="14.4" customHeight="1">
      <c r="A13" s="76" t="s">
        <v>4</v>
      </c>
      <c r="B13" s="77">
        <f>SUM(B15:B20)</f>
        <v>154788.29399999999</v>
      </c>
      <c r="C13" s="69">
        <f>SUM(C15:C20)</f>
        <v>72856.347999999998</v>
      </c>
      <c r="D13" s="68">
        <f t="shared" ref="D13" si="1">SUM(D15:D20)</f>
        <v>2</v>
      </c>
      <c r="E13" s="69">
        <f>SUM(E15:E20)</f>
        <v>51054.495999999999</v>
      </c>
      <c r="F13" s="69">
        <f t="shared" ref="F13:H13" si="2">SUM(F15:F20)</f>
        <v>1137.5740000000001</v>
      </c>
      <c r="G13" s="69">
        <f>SUM(G15:G20)</f>
        <v>49916.921999999991</v>
      </c>
      <c r="H13" s="69">
        <f t="shared" si="2"/>
        <v>0</v>
      </c>
      <c r="I13" s="69">
        <f>SUM(I15:I20)</f>
        <v>30875.450000000004</v>
      </c>
      <c r="J13" s="68">
        <f>SUM(J15:J20)</f>
        <v>254.04300000000001</v>
      </c>
      <c r="K13" s="69">
        <f t="shared" ref="K13:L13" si="3">SUM(K15:K20)</f>
        <v>30621.406999999999</v>
      </c>
      <c r="L13" s="70">
        <f t="shared" si="3"/>
        <v>0</v>
      </c>
      <c r="M13" s="71" t="s">
        <v>5</v>
      </c>
      <c r="N13" s="72"/>
      <c r="O13" s="72"/>
      <c r="P13" s="7"/>
    </row>
    <row r="14" spans="1:16" ht="12.05" customHeight="1">
      <c r="A14" s="76"/>
      <c r="B14" s="77"/>
      <c r="C14" s="69"/>
      <c r="D14" s="68"/>
      <c r="E14" s="69"/>
      <c r="F14" s="69"/>
      <c r="G14" s="69"/>
      <c r="H14" s="69"/>
      <c r="I14" s="69"/>
      <c r="J14" s="68"/>
      <c r="K14" s="69"/>
      <c r="L14" s="70"/>
      <c r="M14" s="71"/>
      <c r="N14" s="72"/>
      <c r="O14" s="72"/>
      <c r="P14" s="7"/>
    </row>
    <row r="15" spans="1:16">
      <c r="A15" s="8" t="s">
        <v>114</v>
      </c>
      <c r="B15" s="9">
        <f>SUM(C15,D15,E15,I15)</f>
        <v>28599.855000000003</v>
      </c>
      <c r="C15" s="40">
        <v>11837.3</v>
      </c>
      <c r="D15" s="40" t="s">
        <v>6</v>
      </c>
      <c r="E15" s="10">
        <f>SUM(F15:H15)</f>
        <v>10920.1</v>
      </c>
      <c r="F15" s="40">
        <v>289.495</v>
      </c>
      <c r="G15" s="41">
        <v>10630.605</v>
      </c>
      <c r="H15" s="40" t="s">
        <v>6</v>
      </c>
      <c r="I15" s="10">
        <f>SUM(J15:L15)</f>
        <v>5842.4550000000008</v>
      </c>
      <c r="J15" s="40">
        <v>48.27</v>
      </c>
      <c r="K15" s="41">
        <v>5794.1850000000004</v>
      </c>
      <c r="L15" s="42" t="s">
        <v>6</v>
      </c>
      <c r="M15" s="11" t="s">
        <v>7</v>
      </c>
      <c r="N15" s="12"/>
      <c r="O15" s="12"/>
      <c r="P15" s="7"/>
    </row>
    <row r="16" spans="1:16">
      <c r="A16" s="8" t="s">
        <v>115</v>
      </c>
      <c r="B16" s="9">
        <f t="shared" ref="B16:B20" si="4">SUM(C16,D16,E16,I16)</f>
        <v>27369.75</v>
      </c>
      <c r="C16" s="40">
        <v>8097.1</v>
      </c>
      <c r="D16" s="40" t="s">
        <v>6</v>
      </c>
      <c r="E16" s="10">
        <f t="shared" ref="E16:E20" si="5">SUM(F16:H16)</f>
        <v>12683.039999999999</v>
      </c>
      <c r="F16" s="40">
        <v>752.58</v>
      </c>
      <c r="G16" s="41">
        <v>11930.46</v>
      </c>
      <c r="H16" s="40" t="s">
        <v>6</v>
      </c>
      <c r="I16" s="10">
        <f t="shared" ref="I16:I20" si="6">SUM(J16:L16)</f>
        <v>6589.61</v>
      </c>
      <c r="J16" s="40">
        <v>108.2</v>
      </c>
      <c r="K16" s="41">
        <v>6481.41</v>
      </c>
      <c r="L16" s="42" t="s">
        <v>6</v>
      </c>
      <c r="M16" s="11" t="s">
        <v>8</v>
      </c>
      <c r="N16" s="12"/>
      <c r="O16" s="12"/>
      <c r="P16" s="7"/>
    </row>
    <row r="17" spans="1:16">
      <c r="A17" s="8" t="s">
        <v>116</v>
      </c>
      <c r="B17" s="9">
        <f>SUM(C17,D17,E17,I17)</f>
        <v>28890.148000000001</v>
      </c>
      <c r="C17" s="40">
        <v>9336.43</v>
      </c>
      <c r="D17" s="40">
        <v>2</v>
      </c>
      <c r="E17" s="10">
        <f t="shared" si="5"/>
        <v>10033.880999999999</v>
      </c>
      <c r="F17" s="40">
        <v>33.829000000000001</v>
      </c>
      <c r="G17" s="41">
        <v>10000.052</v>
      </c>
      <c r="H17" s="40" t="s">
        <v>6</v>
      </c>
      <c r="I17" s="10">
        <f t="shared" si="6"/>
        <v>9517.8369999999995</v>
      </c>
      <c r="J17" s="40">
        <v>23.893000000000001</v>
      </c>
      <c r="K17" s="41">
        <v>9493.9439999999995</v>
      </c>
      <c r="L17" s="42" t="s">
        <v>6</v>
      </c>
      <c r="M17" s="11" t="s">
        <v>9</v>
      </c>
      <c r="N17" s="12"/>
      <c r="O17" s="12"/>
      <c r="P17" s="7"/>
    </row>
    <row r="18" spans="1:16">
      <c r="A18" s="8" t="s">
        <v>117</v>
      </c>
      <c r="B18" s="9">
        <f t="shared" si="4"/>
        <v>2593.9499999999998</v>
      </c>
      <c r="C18" s="40">
        <v>43.2</v>
      </c>
      <c r="D18" s="40" t="s">
        <v>6</v>
      </c>
      <c r="E18" s="10">
        <f t="shared" si="5"/>
        <v>1569.87</v>
      </c>
      <c r="F18" s="40">
        <v>7.52</v>
      </c>
      <c r="G18" s="41">
        <v>1562.35</v>
      </c>
      <c r="H18" s="40" t="s">
        <v>6</v>
      </c>
      <c r="I18" s="10">
        <f t="shared" si="6"/>
        <v>980.88</v>
      </c>
      <c r="J18" s="40">
        <v>5.38</v>
      </c>
      <c r="K18" s="41">
        <v>975.5</v>
      </c>
      <c r="L18" s="42" t="s">
        <v>6</v>
      </c>
      <c r="M18" s="11" t="s">
        <v>10</v>
      </c>
      <c r="N18" s="12"/>
      <c r="O18" s="12"/>
      <c r="P18" s="7"/>
    </row>
    <row r="19" spans="1:16">
      <c r="A19" s="8" t="s">
        <v>118</v>
      </c>
      <c r="B19" s="9">
        <f t="shared" si="4"/>
        <v>16594.325000000001</v>
      </c>
      <c r="C19" s="40">
        <v>8978.2000000000007</v>
      </c>
      <c r="D19" s="40" t="s">
        <v>6</v>
      </c>
      <c r="E19" s="10">
        <f t="shared" si="5"/>
        <v>4382.7249999999995</v>
      </c>
      <c r="F19" s="40">
        <v>54.15</v>
      </c>
      <c r="G19" s="41">
        <v>4328.5749999999998</v>
      </c>
      <c r="H19" s="40" t="s">
        <v>6</v>
      </c>
      <c r="I19" s="10">
        <f t="shared" si="6"/>
        <v>3233.4</v>
      </c>
      <c r="J19" s="40">
        <v>68.3</v>
      </c>
      <c r="K19" s="41">
        <v>3165.1</v>
      </c>
      <c r="L19" s="42" t="s">
        <v>6</v>
      </c>
      <c r="M19" s="11" t="s">
        <v>11</v>
      </c>
      <c r="N19" s="12"/>
      <c r="O19" s="12"/>
      <c r="P19" s="7"/>
    </row>
    <row r="20" spans="1:16">
      <c r="A20" s="8" t="s">
        <v>119</v>
      </c>
      <c r="B20" s="9">
        <f t="shared" si="4"/>
        <v>50740.266000000003</v>
      </c>
      <c r="C20" s="40">
        <v>34564.118000000002</v>
      </c>
      <c r="D20" s="40" t="s">
        <v>6</v>
      </c>
      <c r="E20" s="10">
        <f t="shared" si="5"/>
        <v>11464.88</v>
      </c>
      <c r="F20" s="40" t="s">
        <v>6</v>
      </c>
      <c r="G20" s="41">
        <v>11464.88</v>
      </c>
      <c r="H20" s="40" t="s">
        <v>6</v>
      </c>
      <c r="I20" s="10">
        <f t="shared" si="6"/>
        <v>4711.268</v>
      </c>
      <c r="J20" s="40" t="s">
        <v>6</v>
      </c>
      <c r="K20" s="41">
        <v>4711.268</v>
      </c>
      <c r="L20" s="42" t="s">
        <v>6</v>
      </c>
      <c r="M20" s="11" t="s">
        <v>12</v>
      </c>
      <c r="N20" s="12"/>
      <c r="O20" s="12"/>
      <c r="P20" s="7"/>
    </row>
    <row r="21" spans="1:16">
      <c r="A21" s="48" t="s">
        <v>13</v>
      </c>
      <c r="B21" s="49">
        <f>SUM(B23:B29)</f>
        <v>519016.78499999997</v>
      </c>
      <c r="C21" s="50">
        <f>SUM(C23:C29)</f>
        <v>319043.36100000003</v>
      </c>
      <c r="D21" s="57">
        <f t="shared" ref="D21" si="7">SUM(D23:D29)</f>
        <v>2840</v>
      </c>
      <c r="E21" s="50">
        <f>SUM(E23:E29)</f>
        <v>125264.16200000001</v>
      </c>
      <c r="F21" s="50">
        <f>SUM(F23:F29)</f>
        <v>1672.89</v>
      </c>
      <c r="G21" s="50">
        <f t="shared" ref="G21:H21" si="8">SUM(G23:G29)</f>
        <v>122952.83399999999</v>
      </c>
      <c r="H21" s="50">
        <f t="shared" si="8"/>
        <v>638.43799999999999</v>
      </c>
      <c r="I21" s="50">
        <f>SUM(I23:I29)</f>
        <v>71869.261999999988</v>
      </c>
      <c r="J21" s="57">
        <f t="shared" ref="J21:L21" si="9">SUM(J23:J29)</f>
        <v>539.17000000000007</v>
      </c>
      <c r="K21" s="50">
        <f t="shared" si="9"/>
        <v>70339.292000000001</v>
      </c>
      <c r="L21" s="60">
        <f t="shared" si="9"/>
        <v>990.8</v>
      </c>
      <c r="M21" s="73" t="s">
        <v>14</v>
      </c>
      <c r="N21" s="74"/>
      <c r="O21" s="74"/>
      <c r="P21" s="7"/>
    </row>
    <row r="22" spans="1:16">
      <c r="A22" s="48"/>
      <c r="B22" s="49"/>
      <c r="C22" s="50"/>
      <c r="D22" s="57"/>
      <c r="E22" s="50"/>
      <c r="F22" s="50"/>
      <c r="G22" s="50"/>
      <c r="H22" s="50"/>
      <c r="I22" s="50"/>
      <c r="J22" s="57"/>
      <c r="K22" s="50"/>
      <c r="L22" s="60"/>
      <c r="M22" s="73"/>
      <c r="N22" s="74"/>
      <c r="O22" s="74"/>
      <c r="P22" s="7"/>
    </row>
    <row r="23" spans="1:16">
      <c r="A23" s="8" t="s">
        <v>120</v>
      </c>
      <c r="B23" s="9">
        <f t="shared" ref="B23:B29" si="10">SUM(C23,D23,E23,I23)</f>
        <v>179298.098</v>
      </c>
      <c r="C23" s="40">
        <v>143730.98800000001</v>
      </c>
      <c r="D23" s="40">
        <v>420.8</v>
      </c>
      <c r="E23" s="10">
        <f t="shared" ref="E23:E29" si="11">SUM(F23:H23)</f>
        <v>19044.57</v>
      </c>
      <c r="F23" s="40">
        <v>0.91</v>
      </c>
      <c r="G23" s="41">
        <v>19043.66</v>
      </c>
      <c r="H23" s="40" t="s">
        <v>6</v>
      </c>
      <c r="I23" s="10">
        <f t="shared" ref="I23:I29" si="12">SUM(J23:L23)</f>
        <v>16101.74</v>
      </c>
      <c r="J23" s="40">
        <v>11.94</v>
      </c>
      <c r="K23" s="41">
        <v>16021.8</v>
      </c>
      <c r="L23" s="42">
        <v>68</v>
      </c>
      <c r="M23" s="11" t="s">
        <v>15</v>
      </c>
      <c r="N23" s="12"/>
      <c r="O23" s="12"/>
      <c r="P23" s="7"/>
    </row>
    <row r="24" spans="1:16">
      <c r="A24" s="8" t="s">
        <v>121</v>
      </c>
      <c r="B24" s="9">
        <f t="shared" si="10"/>
        <v>20305.407999999999</v>
      </c>
      <c r="C24" s="40">
        <v>9565</v>
      </c>
      <c r="D24" s="40" t="s">
        <v>6</v>
      </c>
      <c r="E24" s="10">
        <f t="shared" si="11"/>
        <v>6933.1379999999999</v>
      </c>
      <c r="F24" s="40">
        <v>2.25</v>
      </c>
      <c r="G24" s="41">
        <v>6783</v>
      </c>
      <c r="H24" s="40">
        <v>147.88800000000001</v>
      </c>
      <c r="I24" s="10">
        <f t="shared" si="12"/>
        <v>3807.27</v>
      </c>
      <c r="J24" s="40">
        <v>0.52</v>
      </c>
      <c r="K24" s="41">
        <v>3583.45</v>
      </c>
      <c r="L24" s="42">
        <v>223.3</v>
      </c>
      <c r="M24" s="11" t="s">
        <v>16</v>
      </c>
      <c r="N24" s="12"/>
      <c r="O24" s="12"/>
      <c r="P24" s="7"/>
    </row>
    <row r="25" spans="1:16">
      <c r="A25" s="8" t="s">
        <v>122</v>
      </c>
      <c r="B25" s="9">
        <f t="shared" si="10"/>
        <v>69850.232000000004</v>
      </c>
      <c r="C25" s="40">
        <v>43453.792000000001</v>
      </c>
      <c r="D25" s="40" t="s">
        <v>6</v>
      </c>
      <c r="E25" s="10">
        <f t="shared" si="11"/>
        <v>19634.04</v>
      </c>
      <c r="F25" s="40" t="s">
        <v>6</v>
      </c>
      <c r="G25" s="41">
        <v>19634.04</v>
      </c>
      <c r="H25" s="40" t="s">
        <v>6</v>
      </c>
      <c r="I25" s="10">
        <f t="shared" si="12"/>
        <v>6762.4</v>
      </c>
      <c r="J25" s="40" t="s">
        <v>6</v>
      </c>
      <c r="K25" s="41">
        <v>6762.4</v>
      </c>
      <c r="L25" s="42" t="s">
        <v>6</v>
      </c>
      <c r="M25" s="11" t="s">
        <v>17</v>
      </c>
      <c r="N25" s="12"/>
      <c r="O25" s="12"/>
      <c r="P25" s="7"/>
    </row>
    <row r="26" spans="1:16">
      <c r="A26" s="8" t="s">
        <v>123</v>
      </c>
      <c r="B26" s="9">
        <f t="shared" si="10"/>
        <v>41809.375999999997</v>
      </c>
      <c r="C26" s="40">
        <v>13129.4</v>
      </c>
      <c r="D26" s="40" t="s">
        <v>6</v>
      </c>
      <c r="E26" s="10">
        <f t="shared" si="11"/>
        <v>20794.028999999999</v>
      </c>
      <c r="F26" s="40">
        <v>96.87</v>
      </c>
      <c r="G26" s="41">
        <v>20697.159</v>
      </c>
      <c r="H26" s="40" t="s">
        <v>6</v>
      </c>
      <c r="I26" s="10">
        <f t="shared" si="12"/>
        <v>7885.9470000000001</v>
      </c>
      <c r="J26" s="40">
        <v>148.54499999999999</v>
      </c>
      <c r="K26" s="41">
        <v>7737.402</v>
      </c>
      <c r="L26" s="42" t="s">
        <v>6</v>
      </c>
      <c r="M26" s="11" t="s">
        <v>18</v>
      </c>
      <c r="N26" s="12"/>
      <c r="O26" s="12"/>
      <c r="P26" s="7"/>
    </row>
    <row r="27" spans="1:16">
      <c r="A27" s="8" t="s">
        <v>124</v>
      </c>
      <c r="B27" s="9">
        <f t="shared" si="10"/>
        <v>41482.774999999994</v>
      </c>
      <c r="C27" s="40">
        <v>14907.228999999999</v>
      </c>
      <c r="D27" s="40" t="s">
        <v>6</v>
      </c>
      <c r="E27" s="10">
        <f t="shared" si="11"/>
        <v>17885.189999999999</v>
      </c>
      <c r="F27" s="40">
        <v>39.159999999999997</v>
      </c>
      <c r="G27" s="41">
        <v>17355.48</v>
      </c>
      <c r="H27" s="40">
        <v>490.55</v>
      </c>
      <c r="I27" s="10">
        <f t="shared" si="12"/>
        <v>8690.3559999999998</v>
      </c>
      <c r="J27" s="40">
        <v>89.91</v>
      </c>
      <c r="K27" s="41">
        <v>7900.9459999999999</v>
      </c>
      <c r="L27" s="42">
        <v>699.5</v>
      </c>
      <c r="M27" s="11" t="s">
        <v>19</v>
      </c>
      <c r="N27" s="12"/>
      <c r="O27" s="12"/>
      <c r="P27" s="7"/>
    </row>
    <row r="28" spans="1:16">
      <c r="A28" s="8" t="s">
        <v>125</v>
      </c>
      <c r="B28" s="9">
        <f t="shared" si="10"/>
        <v>144252.52600000001</v>
      </c>
      <c r="C28" s="40">
        <v>93101.05</v>
      </c>
      <c r="D28" s="40">
        <v>2419.1999999999998</v>
      </c>
      <c r="E28" s="10">
        <f t="shared" si="11"/>
        <v>33289.474999999999</v>
      </c>
      <c r="F28" s="40">
        <v>1486.5</v>
      </c>
      <c r="G28" s="41">
        <v>31802.974999999999</v>
      </c>
      <c r="H28" s="40" t="s">
        <v>6</v>
      </c>
      <c r="I28" s="10">
        <f t="shared" si="12"/>
        <v>15442.800999999999</v>
      </c>
      <c r="J28" s="40">
        <v>59.454999999999998</v>
      </c>
      <c r="K28" s="41">
        <v>15383.346</v>
      </c>
      <c r="L28" s="42" t="s">
        <v>6</v>
      </c>
      <c r="M28" s="11" t="s">
        <v>20</v>
      </c>
      <c r="N28" s="12"/>
      <c r="O28" s="12"/>
      <c r="P28" s="7"/>
    </row>
    <row r="29" spans="1:16">
      <c r="A29" s="8" t="s">
        <v>126</v>
      </c>
      <c r="B29" s="9">
        <f t="shared" si="10"/>
        <v>22018.37</v>
      </c>
      <c r="C29" s="40">
        <v>1155.902</v>
      </c>
      <c r="D29" s="40" t="s">
        <v>6</v>
      </c>
      <c r="E29" s="10">
        <f t="shared" si="11"/>
        <v>7683.72</v>
      </c>
      <c r="F29" s="40">
        <v>47.2</v>
      </c>
      <c r="G29" s="41">
        <v>7636.52</v>
      </c>
      <c r="H29" s="40" t="s">
        <v>6</v>
      </c>
      <c r="I29" s="10">
        <f t="shared" si="12"/>
        <v>13178.748</v>
      </c>
      <c r="J29" s="40">
        <v>228.8</v>
      </c>
      <c r="K29" s="41">
        <v>12949.948</v>
      </c>
      <c r="L29" s="42" t="s">
        <v>6</v>
      </c>
      <c r="M29" s="11" t="s">
        <v>21</v>
      </c>
      <c r="N29" s="12"/>
      <c r="O29" s="12"/>
      <c r="P29" s="7"/>
    </row>
    <row r="30" spans="1:16" ht="23.95" customHeight="1">
      <c r="A30" s="13" t="s">
        <v>180</v>
      </c>
      <c r="B30" s="14">
        <f>SUM(B31:B34)</f>
        <v>132440.726</v>
      </c>
      <c r="C30" s="15">
        <f>SUM(C31:C34)</f>
        <v>58186.847999999998</v>
      </c>
      <c r="D30" s="16">
        <f>SUM(D31:D34)</f>
        <v>0</v>
      </c>
      <c r="E30" s="15">
        <f>SUM(E31:E34)</f>
        <v>52834.769</v>
      </c>
      <c r="F30" s="15">
        <f>SUM(F31:F34)</f>
        <v>339.78300000000002</v>
      </c>
      <c r="G30" s="15">
        <f t="shared" ref="G30:H30" si="13">SUM(G31:G34)</f>
        <v>52494.986000000004</v>
      </c>
      <c r="H30" s="15">
        <f t="shared" si="13"/>
        <v>0</v>
      </c>
      <c r="I30" s="15">
        <f>SUM(I31:I34)</f>
        <v>21419.108999999997</v>
      </c>
      <c r="J30" s="16">
        <f t="shared" ref="J30:L30" si="14">SUM(J31:J34)</f>
        <v>154.45000000000002</v>
      </c>
      <c r="K30" s="15">
        <f t="shared" si="14"/>
        <v>21129.058999999997</v>
      </c>
      <c r="L30" s="17">
        <f t="shared" si="14"/>
        <v>135.6</v>
      </c>
      <c r="M30" s="18" t="s">
        <v>181</v>
      </c>
      <c r="N30" s="12"/>
      <c r="O30" s="12"/>
      <c r="P30" s="7"/>
    </row>
    <row r="31" spans="1:16">
      <c r="A31" s="8" t="s">
        <v>127</v>
      </c>
      <c r="B31" s="9">
        <f>SUM(C31,D31,E31,I31)</f>
        <v>64811.625</v>
      </c>
      <c r="C31" s="40">
        <v>37774.082000000002</v>
      </c>
      <c r="D31" s="40" t="s">
        <v>6</v>
      </c>
      <c r="E31" s="10">
        <f t="shared" ref="E31:E34" si="15">SUM(F31:H31)</f>
        <v>17876.953000000001</v>
      </c>
      <c r="F31" s="40">
        <v>22.11</v>
      </c>
      <c r="G31" s="41">
        <v>17854.843000000001</v>
      </c>
      <c r="H31" s="40" t="s">
        <v>6</v>
      </c>
      <c r="I31" s="10">
        <f t="shared" ref="I31:I34" si="16">SUM(J31:L31)</f>
        <v>9160.5899999999983</v>
      </c>
      <c r="J31" s="40">
        <v>21.88</v>
      </c>
      <c r="K31" s="41">
        <v>9108.7099999999991</v>
      </c>
      <c r="L31" s="42">
        <v>30</v>
      </c>
      <c r="M31" s="11" t="s">
        <v>22</v>
      </c>
      <c r="N31" s="12"/>
      <c r="O31" s="12"/>
      <c r="P31" s="7"/>
    </row>
    <row r="32" spans="1:16">
      <c r="A32" s="8" t="s">
        <v>128</v>
      </c>
      <c r="B32" s="9">
        <f>SUM(C32,D32,E32,I32)</f>
        <v>16489.88</v>
      </c>
      <c r="C32" s="40">
        <v>2816.5</v>
      </c>
      <c r="D32" s="40" t="s">
        <v>6</v>
      </c>
      <c r="E32" s="10">
        <f t="shared" si="15"/>
        <v>8315.91</v>
      </c>
      <c r="F32" s="40">
        <v>40.99</v>
      </c>
      <c r="G32" s="41">
        <v>8274.92</v>
      </c>
      <c r="H32" s="40" t="s">
        <v>6</v>
      </c>
      <c r="I32" s="10">
        <f t="shared" si="16"/>
        <v>5357.47</v>
      </c>
      <c r="J32" s="40">
        <v>129.33000000000001</v>
      </c>
      <c r="K32" s="41">
        <v>5228.1400000000003</v>
      </c>
      <c r="L32" s="42" t="s">
        <v>6</v>
      </c>
      <c r="M32" s="11" t="s">
        <v>23</v>
      </c>
      <c r="N32" s="12"/>
      <c r="O32" s="12"/>
      <c r="P32" s="7"/>
    </row>
    <row r="33" spans="1:16">
      <c r="A33" s="8" t="s">
        <v>129</v>
      </c>
      <c r="B33" s="9">
        <f>SUM(C33,D33,E33,I33)</f>
        <v>11384.942000000001</v>
      </c>
      <c r="C33" s="40">
        <v>786</v>
      </c>
      <c r="D33" s="40" t="s">
        <v>6</v>
      </c>
      <c r="E33" s="10">
        <f t="shared" si="15"/>
        <v>8913.0310000000009</v>
      </c>
      <c r="F33" s="40">
        <v>5.94</v>
      </c>
      <c r="G33" s="41">
        <v>8907.0910000000003</v>
      </c>
      <c r="H33" s="40" t="s">
        <v>6</v>
      </c>
      <c r="I33" s="10">
        <f t="shared" si="16"/>
        <v>1685.9110000000001</v>
      </c>
      <c r="J33" s="40">
        <v>3.24</v>
      </c>
      <c r="K33" s="41">
        <v>1682.671</v>
      </c>
      <c r="L33" s="42" t="s">
        <v>6</v>
      </c>
      <c r="M33" s="11" t="s">
        <v>24</v>
      </c>
      <c r="N33" s="12"/>
      <c r="O33" s="12"/>
      <c r="P33" s="7"/>
    </row>
    <row r="34" spans="1:16">
      <c r="A34" s="8" t="s">
        <v>130</v>
      </c>
      <c r="B34" s="9">
        <f>SUM(C34,D34,E34,I34)</f>
        <v>39754.279000000002</v>
      </c>
      <c r="C34" s="40">
        <v>16810.266</v>
      </c>
      <c r="D34" s="40" t="s">
        <v>6</v>
      </c>
      <c r="E34" s="10">
        <f t="shared" si="15"/>
        <v>17728.875</v>
      </c>
      <c r="F34" s="40">
        <v>270.74299999999999</v>
      </c>
      <c r="G34" s="41">
        <v>17458.132000000001</v>
      </c>
      <c r="H34" s="40" t="s">
        <v>6</v>
      </c>
      <c r="I34" s="10">
        <f t="shared" si="16"/>
        <v>5215.1379999999999</v>
      </c>
      <c r="J34" s="40" t="s">
        <v>6</v>
      </c>
      <c r="K34" s="41">
        <v>5109.5379999999996</v>
      </c>
      <c r="L34" s="42">
        <v>105.6</v>
      </c>
      <c r="M34" s="11" t="s">
        <v>25</v>
      </c>
      <c r="N34" s="12"/>
      <c r="O34" s="12"/>
      <c r="P34" s="7"/>
    </row>
    <row r="35" spans="1:16">
      <c r="A35" s="48" t="s">
        <v>26</v>
      </c>
      <c r="B35" s="49">
        <f>SUM(B37:B40)</f>
        <v>108241.30399999999</v>
      </c>
      <c r="C35" s="50">
        <f>SUM(C37:C40)</f>
        <v>32102.592000000001</v>
      </c>
      <c r="D35" s="57">
        <f>SUM(D37:D40)</f>
        <v>0</v>
      </c>
      <c r="E35" s="50">
        <f>SUM(E37:E40)</f>
        <v>58820.295999999995</v>
      </c>
      <c r="F35" s="50">
        <f>SUM(F37:F40)</f>
        <v>562.60300000000007</v>
      </c>
      <c r="G35" s="50">
        <f t="shared" ref="G35:H35" si="17">SUM(G37:G40)</f>
        <v>56360.463000000003</v>
      </c>
      <c r="H35" s="50">
        <f t="shared" si="17"/>
        <v>1897.23</v>
      </c>
      <c r="I35" s="50">
        <f>SUM(I37:I40)</f>
        <v>17318.416000000001</v>
      </c>
      <c r="J35" s="57">
        <f>SUM(J37:J40)</f>
        <v>303.78500000000003</v>
      </c>
      <c r="K35" s="50">
        <f t="shared" ref="K35:L35" si="18">SUM(K37:K40)</f>
        <v>16304.670999999998</v>
      </c>
      <c r="L35" s="60">
        <f t="shared" si="18"/>
        <v>709.96</v>
      </c>
      <c r="M35" s="61" t="s">
        <v>27</v>
      </c>
      <c r="N35" s="62"/>
      <c r="O35" s="62"/>
      <c r="P35" s="7"/>
    </row>
    <row r="36" spans="1:16">
      <c r="A36" s="48"/>
      <c r="B36" s="49"/>
      <c r="C36" s="50"/>
      <c r="D36" s="57"/>
      <c r="E36" s="50"/>
      <c r="F36" s="50"/>
      <c r="G36" s="50"/>
      <c r="H36" s="50"/>
      <c r="I36" s="50"/>
      <c r="J36" s="57"/>
      <c r="K36" s="50"/>
      <c r="L36" s="60"/>
      <c r="M36" s="61"/>
      <c r="N36" s="62"/>
      <c r="O36" s="62"/>
      <c r="P36" s="7"/>
    </row>
    <row r="37" spans="1:16">
      <c r="A37" s="8" t="s">
        <v>131</v>
      </c>
      <c r="B37" s="9">
        <f>SUM(C37,D37,E37,I37)</f>
        <v>31945.062999999998</v>
      </c>
      <c r="C37" s="40">
        <v>10162.5</v>
      </c>
      <c r="D37" s="40" t="s">
        <v>6</v>
      </c>
      <c r="E37" s="10">
        <f t="shared" ref="E37:E40" si="19">SUM(F37:H37)</f>
        <v>16930.312999999998</v>
      </c>
      <c r="F37" s="40">
        <v>334.39299999999997</v>
      </c>
      <c r="G37" s="41">
        <v>16406.919999999998</v>
      </c>
      <c r="H37" s="40">
        <v>189</v>
      </c>
      <c r="I37" s="10">
        <f t="shared" ref="I37:I40" si="20">SUM(J37:L37)</f>
        <v>4852.25</v>
      </c>
      <c r="J37" s="40">
        <v>262.55</v>
      </c>
      <c r="K37" s="41">
        <v>4589.7</v>
      </c>
      <c r="L37" s="42" t="s">
        <v>6</v>
      </c>
      <c r="M37" s="11" t="s">
        <v>28</v>
      </c>
      <c r="N37" s="12"/>
      <c r="O37" s="12"/>
      <c r="P37" s="7"/>
    </row>
    <row r="38" spans="1:16">
      <c r="A38" s="8" t="s">
        <v>132</v>
      </c>
      <c r="B38" s="9">
        <f>SUM(C38,D38,E38,I38)</f>
        <v>20081.705000000002</v>
      </c>
      <c r="C38" s="40">
        <v>3535.5</v>
      </c>
      <c r="D38" s="40" t="s">
        <v>6</v>
      </c>
      <c r="E38" s="10">
        <f t="shared" si="19"/>
        <v>14089.805</v>
      </c>
      <c r="F38" s="40" t="s">
        <v>6</v>
      </c>
      <c r="G38" s="41">
        <v>13595.805</v>
      </c>
      <c r="H38" s="40">
        <v>494</v>
      </c>
      <c r="I38" s="10">
        <f t="shared" si="20"/>
        <v>2456.4</v>
      </c>
      <c r="J38" s="40" t="s">
        <v>6</v>
      </c>
      <c r="K38" s="41">
        <v>2456.4</v>
      </c>
      <c r="L38" s="42" t="s">
        <v>6</v>
      </c>
      <c r="M38" s="11" t="s">
        <v>29</v>
      </c>
      <c r="N38" s="12"/>
      <c r="O38" s="12"/>
      <c r="P38" s="7"/>
    </row>
    <row r="39" spans="1:16">
      <c r="A39" s="8" t="s">
        <v>133</v>
      </c>
      <c r="B39" s="9">
        <f>SUM(C39,D39,E39,I39)</f>
        <v>23109.474999999999</v>
      </c>
      <c r="C39" s="40">
        <v>851</v>
      </c>
      <c r="D39" s="40" t="s">
        <v>6</v>
      </c>
      <c r="E39" s="10">
        <f t="shared" si="19"/>
        <v>15864.46</v>
      </c>
      <c r="F39" s="40">
        <v>225.51</v>
      </c>
      <c r="G39" s="41">
        <v>14424.72</v>
      </c>
      <c r="H39" s="40">
        <v>1214.23</v>
      </c>
      <c r="I39" s="10">
        <f t="shared" si="20"/>
        <v>6394.0150000000003</v>
      </c>
      <c r="J39" s="40">
        <v>36.674999999999997</v>
      </c>
      <c r="K39" s="41">
        <v>5647.38</v>
      </c>
      <c r="L39" s="42">
        <v>709.96</v>
      </c>
      <c r="M39" s="11" t="s">
        <v>30</v>
      </c>
      <c r="N39" s="12"/>
      <c r="O39" s="12"/>
      <c r="P39" s="7"/>
    </row>
    <row r="40" spans="1:16">
      <c r="A40" s="8" t="s">
        <v>134</v>
      </c>
      <c r="B40" s="9">
        <f>SUM(C40,D40,E40,I40)</f>
        <v>33105.061000000002</v>
      </c>
      <c r="C40" s="40">
        <v>17553.592000000001</v>
      </c>
      <c r="D40" s="40" t="s">
        <v>6</v>
      </c>
      <c r="E40" s="10">
        <f t="shared" si="19"/>
        <v>11935.718000000001</v>
      </c>
      <c r="F40" s="40">
        <v>2.7</v>
      </c>
      <c r="G40" s="41">
        <v>11933.018</v>
      </c>
      <c r="H40" s="40" t="s">
        <v>6</v>
      </c>
      <c r="I40" s="10">
        <f t="shared" si="20"/>
        <v>3615.7509999999997</v>
      </c>
      <c r="J40" s="40">
        <v>4.5599999999999996</v>
      </c>
      <c r="K40" s="41">
        <v>3611.1909999999998</v>
      </c>
      <c r="L40" s="42" t="s">
        <v>6</v>
      </c>
      <c r="M40" s="11" t="s">
        <v>31</v>
      </c>
      <c r="N40" s="12"/>
      <c r="O40" s="12"/>
      <c r="P40" s="7"/>
    </row>
    <row r="41" spans="1:16">
      <c r="A41" s="48" t="s">
        <v>32</v>
      </c>
      <c r="B41" s="49">
        <f t="shared" ref="B41:C41" si="21">SUM(B43:B47)</f>
        <v>312904.73200000002</v>
      </c>
      <c r="C41" s="50">
        <f t="shared" si="21"/>
        <v>94461.02399999999</v>
      </c>
      <c r="D41" s="57">
        <f t="shared" ref="D41" si="22">SUM(D43:D47)</f>
        <v>49.4</v>
      </c>
      <c r="E41" s="50">
        <f>SUM(E43:E47)</f>
        <v>163928.40300000005</v>
      </c>
      <c r="F41" s="50">
        <f>SUM(F43:F47)</f>
        <v>649.06299999999999</v>
      </c>
      <c r="G41" s="50">
        <f t="shared" ref="G41:I41" si="23">SUM(G43:G47)</f>
        <v>143992.035</v>
      </c>
      <c r="H41" s="50">
        <f t="shared" si="23"/>
        <v>19287.305000000004</v>
      </c>
      <c r="I41" s="50">
        <f t="shared" si="23"/>
        <v>54465.904999999999</v>
      </c>
      <c r="J41" s="57">
        <f t="shared" ref="J41:L41" si="24">SUM(J43:J47)</f>
        <v>621.56500000000005</v>
      </c>
      <c r="K41" s="50">
        <f>SUM(K43:K47)</f>
        <v>46901.235000000001</v>
      </c>
      <c r="L41" s="60">
        <f t="shared" si="24"/>
        <v>6943.1050000000005</v>
      </c>
      <c r="M41" s="61" t="s">
        <v>33</v>
      </c>
      <c r="N41" s="62"/>
      <c r="O41" s="62"/>
      <c r="P41" s="7"/>
    </row>
    <row r="42" spans="1:16">
      <c r="A42" s="48"/>
      <c r="B42" s="49"/>
      <c r="C42" s="50"/>
      <c r="D42" s="57"/>
      <c r="E42" s="50"/>
      <c r="F42" s="50"/>
      <c r="G42" s="50"/>
      <c r="H42" s="50"/>
      <c r="I42" s="50"/>
      <c r="J42" s="57"/>
      <c r="K42" s="50"/>
      <c r="L42" s="60"/>
      <c r="M42" s="61"/>
      <c r="N42" s="62"/>
      <c r="O42" s="62"/>
      <c r="P42" s="7"/>
    </row>
    <row r="43" spans="1:16">
      <c r="A43" s="8" t="s">
        <v>135</v>
      </c>
      <c r="B43" s="9">
        <f>SUM(C43,D43,E43,I43)</f>
        <v>202512.204</v>
      </c>
      <c r="C43" s="40">
        <v>60638.824000000001</v>
      </c>
      <c r="D43" s="40" t="s">
        <v>6</v>
      </c>
      <c r="E43" s="10">
        <f t="shared" ref="E43:E47" si="25">SUM(F43:H43)</f>
        <v>109286.91500000001</v>
      </c>
      <c r="F43" s="40">
        <v>134.9</v>
      </c>
      <c r="G43" s="41">
        <v>93793.475000000006</v>
      </c>
      <c r="H43" s="40">
        <v>15358.54</v>
      </c>
      <c r="I43" s="10">
        <f t="shared" ref="I43:I47" si="26">SUM(J43:L43)</f>
        <v>32586.464999999997</v>
      </c>
      <c r="J43" s="40">
        <v>235.92</v>
      </c>
      <c r="K43" s="41">
        <v>26408.695</v>
      </c>
      <c r="L43" s="42">
        <v>5941.85</v>
      </c>
      <c r="M43" s="11" t="s">
        <v>34</v>
      </c>
      <c r="N43" s="12"/>
      <c r="O43" s="12"/>
      <c r="P43" s="7"/>
    </row>
    <row r="44" spans="1:16">
      <c r="A44" s="8" t="s">
        <v>136</v>
      </c>
      <c r="B44" s="9">
        <f>SUM(C44,D44,E44,I44)</f>
        <v>26874.33</v>
      </c>
      <c r="C44" s="40">
        <v>8614</v>
      </c>
      <c r="D44" s="40" t="s">
        <v>6</v>
      </c>
      <c r="E44" s="10">
        <f t="shared" si="25"/>
        <v>15696.965</v>
      </c>
      <c r="F44" s="40">
        <v>133.1</v>
      </c>
      <c r="G44" s="41">
        <v>13696.5</v>
      </c>
      <c r="H44" s="40">
        <v>1867.365</v>
      </c>
      <c r="I44" s="10">
        <f t="shared" si="26"/>
        <v>2563.3649999999998</v>
      </c>
      <c r="J44" s="40">
        <v>105.61499999999999</v>
      </c>
      <c r="K44" s="41">
        <v>1994.37</v>
      </c>
      <c r="L44" s="42">
        <v>463.38</v>
      </c>
      <c r="M44" s="11" t="s">
        <v>35</v>
      </c>
      <c r="N44" s="12"/>
      <c r="O44" s="12"/>
      <c r="P44" s="7"/>
    </row>
    <row r="45" spans="1:16">
      <c r="A45" s="8" t="s">
        <v>137</v>
      </c>
      <c r="B45" s="9">
        <f>SUM(C45,D45,E45,I45)</f>
        <v>27096.813000000002</v>
      </c>
      <c r="C45" s="40">
        <v>4507</v>
      </c>
      <c r="D45" s="40" t="s">
        <v>6</v>
      </c>
      <c r="E45" s="10">
        <f t="shared" si="25"/>
        <v>13916.553</v>
      </c>
      <c r="F45" s="40">
        <v>94.858000000000004</v>
      </c>
      <c r="G45" s="41">
        <v>13821.695</v>
      </c>
      <c r="H45" s="40" t="s">
        <v>6</v>
      </c>
      <c r="I45" s="10">
        <f t="shared" si="26"/>
        <v>8673.26</v>
      </c>
      <c r="J45" s="40">
        <v>63.09</v>
      </c>
      <c r="K45" s="41">
        <v>8610.17</v>
      </c>
      <c r="L45" s="42" t="s">
        <v>6</v>
      </c>
      <c r="M45" s="11" t="s">
        <v>36</v>
      </c>
      <c r="N45" s="12"/>
      <c r="O45" s="12"/>
      <c r="P45" s="7"/>
    </row>
    <row r="46" spans="1:16">
      <c r="A46" s="8" t="s">
        <v>138</v>
      </c>
      <c r="B46" s="9">
        <f>SUM(C46,D46,E46,I46)</f>
        <v>1700.4500000000003</v>
      </c>
      <c r="C46" s="40" t="s">
        <v>6</v>
      </c>
      <c r="D46" s="40" t="s">
        <v>6</v>
      </c>
      <c r="E46" s="10">
        <f t="shared" si="25"/>
        <v>52.89</v>
      </c>
      <c r="F46" s="40">
        <v>1.95</v>
      </c>
      <c r="G46" s="41">
        <v>50.94</v>
      </c>
      <c r="H46" s="40" t="s">
        <v>6</v>
      </c>
      <c r="I46" s="10">
        <f t="shared" si="26"/>
        <v>1647.5600000000002</v>
      </c>
      <c r="J46" s="40">
        <v>2.66</v>
      </c>
      <c r="K46" s="41">
        <v>1644.9</v>
      </c>
      <c r="L46" s="42" t="s">
        <v>6</v>
      </c>
      <c r="M46" s="11" t="s">
        <v>37</v>
      </c>
      <c r="N46" s="12"/>
      <c r="O46" s="12"/>
      <c r="P46" s="7"/>
    </row>
    <row r="47" spans="1:16">
      <c r="A47" s="8" t="s">
        <v>139</v>
      </c>
      <c r="B47" s="9">
        <f>SUM(C47,D47,E47,I47)</f>
        <v>54720.935000000012</v>
      </c>
      <c r="C47" s="40">
        <v>20701.2</v>
      </c>
      <c r="D47" s="40">
        <v>49.4</v>
      </c>
      <c r="E47" s="10">
        <f t="shared" si="25"/>
        <v>24975.08</v>
      </c>
      <c r="F47" s="40">
        <v>284.255</v>
      </c>
      <c r="G47" s="41">
        <v>22629.424999999999</v>
      </c>
      <c r="H47" s="40">
        <v>2061.4</v>
      </c>
      <c r="I47" s="10">
        <f t="shared" si="26"/>
        <v>8995.255000000001</v>
      </c>
      <c r="J47" s="40">
        <v>214.28</v>
      </c>
      <c r="K47" s="41">
        <v>8243.1</v>
      </c>
      <c r="L47" s="42">
        <v>537.875</v>
      </c>
      <c r="M47" s="11" t="s">
        <v>38</v>
      </c>
      <c r="N47" s="12"/>
      <c r="O47" s="12"/>
      <c r="P47" s="7"/>
    </row>
    <row r="48" spans="1:16">
      <c r="A48" s="48" t="s">
        <v>39</v>
      </c>
      <c r="B48" s="49">
        <f t="shared" ref="B48:C48" si="27">SUM(B50:B54)</f>
        <v>96889.006000000008</v>
      </c>
      <c r="C48" s="50">
        <f t="shared" si="27"/>
        <v>23517.338000000003</v>
      </c>
      <c r="D48" s="57">
        <f t="shared" ref="D48" si="28">SUM(D50:D54)</f>
        <v>0</v>
      </c>
      <c r="E48" s="50">
        <f>SUM(E50:E54)</f>
        <v>44547.637000000002</v>
      </c>
      <c r="F48" s="50">
        <f>SUM(F50:F54)</f>
        <v>1712.422</v>
      </c>
      <c r="G48" s="50">
        <f t="shared" ref="G48:I48" si="29">SUM(G50:G54)</f>
        <v>39218.770000000004</v>
      </c>
      <c r="H48" s="50">
        <f t="shared" si="29"/>
        <v>3616.4450000000002</v>
      </c>
      <c r="I48" s="50">
        <f t="shared" si="29"/>
        <v>28824.031000000003</v>
      </c>
      <c r="J48" s="50">
        <f t="shared" ref="J48:L48" si="30">SUM(J50:J54)</f>
        <v>1257.4189999999999</v>
      </c>
      <c r="K48" s="50">
        <f t="shared" si="30"/>
        <v>25999.335000000003</v>
      </c>
      <c r="L48" s="60">
        <f t="shared" si="30"/>
        <v>1567.277</v>
      </c>
      <c r="M48" s="61" t="s">
        <v>40</v>
      </c>
      <c r="N48" s="62"/>
      <c r="O48" s="62"/>
      <c r="P48" s="7"/>
    </row>
    <row r="49" spans="1:16">
      <c r="A49" s="48"/>
      <c r="B49" s="49"/>
      <c r="C49" s="50"/>
      <c r="D49" s="57"/>
      <c r="E49" s="50"/>
      <c r="F49" s="50"/>
      <c r="G49" s="50"/>
      <c r="H49" s="50"/>
      <c r="I49" s="50"/>
      <c r="J49" s="50"/>
      <c r="K49" s="50"/>
      <c r="L49" s="60"/>
      <c r="M49" s="61"/>
      <c r="N49" s="62"/>
      <c r="O49" s="62"/>
      <c r="P49" s="7"/>
    </row>
    <row r="50" spans="1:16">
      <c r="A50" s="8" t="s">
        <v>140</v>
      </c>
      <c r="B50" s="9">
        <f>SUM(C50,D50,E50,I50)</f>
        <v>26298.406999999999</v>
      </c>
      <c r="C50" s="40">
        <v>7183.9380000000001</v>
      </c>
      <c r="D50" s="40" t="s">
        <v>6</v>
      </c>
      <c r="E50" s="10">
        <f t="shared" ref="E50:E54" si="31">SUM(F50:H50)</f>
        <v>13401.619999999999</v>
      </c>
      <c r="F50" s="40">
        <v>540.76499999999999</v>
      </c>
      <c r="G50" s="41">
        <v>10064.645</v>
      </c>
      <c r="H50" s="40">
        <v>2796.21</v>
      </c>
      <c r="I50" s="19">
        <f t="shared" ref="I50:I54" si="32">SUM(J50:L50)</f>
        <v>5712.8490000000002</v>
      </c>
      <c r="J50" s="40">
        <v>203.45</v>
      </c>
      <c r="K50" s="41">
        <v>4134.6220000000003</v>
      </c>
      <c r="L50" s="42">
        <v>1374.777</v>
      </c>
      <c r="M50" s="11" t="s">
        <v>41</v>
      </c>
      <c r="N50" s="12"/>
      <c r="O50" s="12"/>
      <c r="P50" s="7"/>
    </row>
    <row r="51" spans="1:16">
      <c r="A51" s="8" t="s">
        <v>141</v>
      </c>
      <c r="B51" s="9">
        <f>SUM(C51,D51,E51,I51)</f>
        <v>25427.014999999999</v>
      </c>
      <c r="C51" s="40">
        <v>14203.5</v>
      </c>
      <c r="D51" s="40" t="s">
        <v>6</v>
      </c>
      <c r="E51" s="10">
        <f t="shared" si="31"/>
        <v>7082.1980000000003</v>
      </c>
      <c r="F51" s="40">
        <v>153.74299999999999</v>
      </c>
      <c r="G51" s="41">
        <v>6688.22</v>
      </c>
      <c r="H51" s="40">
        <v>240.23500000000001</v>
      </c>
      <c r="I51" s="19">
        <f t="shared" si="32"/>
        <v>4141.317</v>
      </c>
      <c r="J51" s="40">
        <v>143.25899999999999</v>
      </c>
      <c r="K51" s="41">
        <v>3998.058</v>
      </c>
      <c r="L51" s="42" t="s">
        <v>6</v>
      </c>
      <c r="M51" s="11" t="s">
        <v>42</v>
      </c>
      <c r="N51" s="12"/>
      <c r="O51" s="12"/>
      <c r="P51" s="7"/>
    </row>
    <row r="52" spans="1:16">
      <c r="A52" s="8" t="s">
        <v>142</v>
      </c>
      <c r="B52" s="9">
        <f>SUM(C52,D52,E52,I52)</f>
        <v>31399.341</v>
      </c>
      <c r="C52" s="40">
        <v>1396.9</v>
      </c>
      <c r="D52" s="40" t="s">
        <v>6</v>
      </c>
      <c r="E52" s="10">
        <f t="shared" si="31"/>
        <v>16499.280999999999</v>
      </c>
      <c r="F52" s="40">
        <v>661.79100000000005</v>
      </c>
      <c r="G52" s="41">
        <v>15274.99</v>
      </c>
      <c r="H52" s="40">
        <v>562.5</v>
      </c>
      <c r="I52" s="19">
        <f t="shared" si="32"/>
        <v>13503.16</v>
      </c>
      <c r="J52" s="40">
        <v>592.15</v>
      </c>
      <c r="K52" s="41">
        <v>12718.51</v>
      </c>
      <c r="L52" s="42">
        <v>192.5</v>
      </c>
      <c r="M52" s="11" t="s">
        <v>43</v>
      </c>
      <c r="N52" s="12"/>
      <c r="O52" s="12"/>
      <c r="P52" s="7"/>
    </row>
    <row r="53" spans="1:16">
      <c r="A53" s="8" t="s">
        <v>143</v>
      </c>
      <c r="B53" s="9">
        <f>SUM(C53,D53,E53,I53)</f>
        <v>5981.5150000000003</v>
      </c>
      <c r="C53" s="40">
        <v>13</v>
      </c>
      <c r="D53" s="40" t="s">
        <v>6</v>
      </c>
      <c r="E53" s="10">
        <f t="shared" si="31"/>
        <v>3223.05</v>
      </c>
      <c r="F53" s="40">
        <v>181.67500000000001</v>
      </c>
      <c r="G53" s="41">
        <v>3041.375</v>
      </c>
      <c r="H53" s="40" t="s">
        <v>6</v>
      </c>
      <c r="I53" s="19">
        <f t="shared" si="32"/>
        <v>2745.4650000000001</v>
      </c>
      <c r="J53" s="40">
        <v>264.8</v>
      </c>
      <c r="K53" s="41">
        <v>2480.665</v>
      </c>
      <c r="L53" s="42" t="s">
        <v>6</v>
      </c>
      <c r="M53" s="11" t="s">
        <v>44</v>
      </c>
      <c r="N53" s="12"/>
      <c r="O53" s="12"/>
      <c r="P53" s="7"/>
    </row>
    <row r="54" spans="1:16">
      <c r="A54" s="8" t="s">
        <v>144</v>
      </c>
      <c r="B54" s="9">
        <f>SUM(C54,D54,E54,I54)</f>
        <v>7782.728000000001</v>
      </c>
      <c r="C54" s="40">
        <v>720</v>
      </c>
      <c r="D54" s="40" t="s">
        <v>6</v>
      </c>
      <c r="E54" s="10">
        <f t="shared" si="31"/>
        <v>4341.4880000000003</v>
      </c>
      <c r="F54" s="40">
        <v>174.44800000000001</v>
      </c>
      <c r="G54" s="41">
        <v>4149.54</v>
      </c>
      <c r="H54" s="40">
        <v>17.5</v>
      </c>
      <c r="I54" s="19">
        <f t="shared" si="32"/>
        <v>2721.2400000000002</v>
      </c>
      <c r="J54" s="40">
        <v>53.76</v>
      </c>
      <c r="K54" s="41">
        <v>2667.48</v>
      </c>
      <c r="L54" s="42" t="s">
        <v>6</v>
      </c>
      <c r="M54" s="11" t="s">
        <v>45</v>
      </c>
      <c r="N54" s="12"/>
      <c r="O54" s="12"/>
      <c r="P54" s="7"/>
    </row>
    <row r="55" spans="1:16">
      <c r="A55" s="48" t="s">
        <v>46</v>
      </c>
      <c r="B55" s="49">
        <f t="shared" ref="B55:C55" si="33">SUM(B57:B61)</f>
        <v>18802.745999999999</v>
      </c>
      <c r="C55" s="50">
        <f t="shared" si="33"/>
        <v>1218.72</v>
      </c>
      <c r="D55" s="57">
        <f t="shared" ref="D55" si="34">SUM(D57:D61)</f>
        <v>0</v>
      </c>
      <c r="E55" s="50">
        <f>SUM(E57:E61)</f>
        <v>9111.5879999999997</v>
      </c>
      <c r="F55" s="50">
        <f>SUM(F57:F61)</f>
        <v>513.06600000000003</v>
      </c>
      <c r="G55" s="50">
        <f t="shared" ref="G55:I55" si="35">SUM(G57:G61)</f>
        <v>8598.5220000000008</v>
      </c>
      <c r="H55" s="50">
        <f t="shared" si="35"/>
        <v>0</v>
      </c>
      <c r="I55" s="50">
        <f t="shared" si="35"/>
        <v>8472.4380000000001</v>
      </c>
      <c r="J55" s="50">
        <f t="shared" ref="J55:L55" si="36">SUM(J57:J61)</f>
        <v>673.3</v>
      </c>
      <c r="K55" s="50">
        <f t="shared" si="36"/>
        <v>7799.1379999999999</v>
      </c>
      <c r="L55" s="60">
        <f t="shared" si="36"/>
        <v>0</v>
      </c>
      <c r="M55" s="61" t="s">
        <v>47</v>
      </c>
      <c r="N55" s="62"/>
      <c r="O55" s="62"/>
      <c r="P55" s="7"/>
    </row>
    <row r="56" spans="1:16">
      <c r="A56" s="48"/>
      <c r="B56" s="49"/>
      <c r="C56" s="50"/>
      <c r="D56" s="57"/>
      <c r="E56" s="50"/>
      <c r="F56" s="50"/>
      <c r="G56" s="50"/>
      <c r="H56" s="50"/>
      <c r="I56" s="50"/>
      <c r="J56" s="50"/>
      <c r="K56" s="50"/>
      <c r="L56" s="60"/>
      <c r="M56" s="61"/>
      <c r="N56" s="62"/>
      <c r="O56" s="62"/>
      <c r="P56" s="7"/>
    </row>
    <row r="57" spans="1:16">
      <c r="A57" s="8" t="s">
        <v>145</v>
      </c>
      <c r="B57" s="9">
        <f>SUM(C57,D57,E57,I57)</f>
        <v>1184.462</v>
      </c>
      <c r="C57" s="40">
        <v>670.22</v>
      </c>
      <c r="D57" s="40" t="s">
        <v>6</v>
      </c>
      <c r="E57" s="10">
        <f t="shared" ref="E57:E61" si="37">SUM(F57:H57)</f>
        <v>210.33799999999999</v>
      </c>
      <c r="F57" s="40">
        <v>82.256</v>
      </c>
      <c r="G57" s="41">
        <v>128.08199999999999</v>
      </c>
      <c r="H57" s="40" t="s">
        <v>6</v>
      </c>
      <c r="I57" s="19">
        <f t="shared" ref="I57:I61" si="38">SUM(J57:L57)</f>
        <v>303.904</v>
      </c>
      <c r="J57" s="40">
        <v>141.268</v>
      </c>
      <c r="K57" s="41">
        <v>162.636</v>
      </c>
      <c r="L57" s="42" t="s">
        <v>6</v>
      </c>
      <c r="M57" s="11" t="s">
        <v>48</v>
      </c>
      <c r="N57" s="12"/>
      <c r="O57" s="12"/>
      <c r="P57" s="7"/>
    </row>
    <row r="58" spans="1:16">
      <c r="A58" s="8" t="s">
        <v>146</v>
      </c>
      <c r="B58" s="9">
        <f>SUM(C58,D58,E58,I58)</f>
        <v>1710.69</v>
      </c>
      <c r="C58" s="40">
        <v>72.099999999999994</v>
      </c>
      <c r="D58" s="40" t="s">
        <v>6</v>
      </c>
      <c r="E58" s="10">
        <f t="shared" si="37"/>
        <v>769.28</v>
      </c>
      <c r="F58" s="40">
        <v>308.66000000000003</v>
      </c>
      <c r="G58" s="41">
        <v>460.62</v>
      </c>
      <c r="H58" s="40" t="s">
        <v>6</v>
      </c>
      <c r="I58" s="19">
        <f t="shared" si="38"/>
        <v>869.31</v>
      </c>
      <c r="J58" s="40">
        <v>380.93</v>
      </c>
      <c r="K58" s="41">
        <v>488.38</v>
      </c>
      <c r="L58" s="42" t="s">
        <v>6</v>
      </c>
      <c r="M58" s="11" t="s">
        <v>49</v>
      </c>
      <c r="N58" s="12"/>
      <c r="O58" s="12"/>
      <c r="P58" s="7"/>
    </row>
    <row r="59" spans="1:16">
      <c r="A59" s="8" t="s">
        <v>147</v>
      </c>
      <c r="B59" s="9">
        <f>SUM(C59,D59,E59,I59)</f>
        <v>460.26</v>
      </c>
      <c r="C59" s="40">
        <v>6.25</v>
      </c>
      <c r="D59" s="40" t="s">
        <v>6</v>
      </c>
      <c r="E59" s="10">
        <f t="shared" si="37"/>
        <v>246.87</v>
      </c>
      <c r="F59" s="40">
        <v>1.35</v>
      </c>
      <c r="G59" s="41">
        <v>245.52</v>
      </c>
      <c r="H59" s="40" t="s">
        <v>6</v>
      </c>
      <c r="I59" s="19">
        <f t="shared" si="38"/>
        <v>207.14</v>
      </c>
      <c r="J59" s="40" t="s">
        <v>6</v>
      </c>
      <c r="K59" s="41">
        <v>207.14</v>
      </c>
      <c r="L59" s="42" t="s">
        <v>6</v>
      </c>
      <c r="M59" s="11" t="s">
        <v>50</v>
      </c>
      <c r="N59" s="12"/>
      <c r="O59" s="12"/>
      <c r="P59" s="7"/>
    </row>
    <row r="60" spans="1:16">
      <c r="A60" s="8" t="s">
        <v>148</v>
      </c>
      <c r="B60" s="9">
        <f>SUM(C60,D60,E60,I60)</f>
        <v>14711.124</v>
      </c>
      <c r="C60" s="40">
        <v>431.1</v>
      </c>
      <c r="D60" s="40" t="s">
        <v>6</v>
      </c>
      <c r="E60" s="10">
        <f t="shared" si="37"/>
        <v>7557.22</v>
      </c>
      <c r="F60" s="40">
        <v>75.62</v>
      </c>
      <c r="G60" s="41">
        <v>7481.6</v>
      </c>
      <c r="H60" s="40" t="s">
        <v>6</v>
      </c>
      <c r="I60" s="19">
        <f t="shared" si="38"/>
        <v>6722.8040000000001</v>
      </c>
      <c r="J60" s="40">
        <v>121.11199999999999</v>
      </c>
      <c r="K60" s="41">
        <v>6601.692</v>
      </c>
      <c r="L60" s="42" t="s">
        <v>6</v>
      </c>
      <c r="M60" s="11" t="s">
        <v>51</v>
      </c>
      <c r="N60" s="12"/>
      <c r="O60" s="12"/>
      <c r="P60" s="7"/>
    </row>
    <row r="61" spans="1:16">
      <c r="A61" s="8" t="s">
        <v>149</v>
      </c>
      <c r="B61" s="9">
        <f>SUM(C61,D61,E61,I61)</f>
        <v>736.21</v>
      </c>
      <c r="C61" s="40">
        <v>39.049999999999997</v>
      </c>
      <c r="D61" s="40" t="s">
        <v>6</v>
      </c>
      <c r="E61" s="10">
        <f t="shared" si="37"/>
        <v>327.88</v>
      </c>
      <c r="F61" s="40">
        <v>45.18</v>
      </c>
      <c r="G61" s="41">
        <v>282.7</v>
      </c>
      <c r="H61" s="40" t="s">
        <v>6</v>
      </c>
      <c r="I61" s="19">
        <f t="shared" si="38"/>
        <v>369.28000000000003</v>
      </c>
      <c r="J61" s="40">
        <v>29.99</v>
      </c>
      <c r="K61" s="41">
        <v>339.29</v>
      </c>
      <c r="L61" s="42" t="s">
        <v>6</v>
      </c>
      <c r="M61" s="11" t="s">
        <v>52</v>
      </c>
      <c r="N61" s="12"/>
      <c r="O61" s="12"/>
      <c r="P61" s="7"/>
    </row>
    <row r="62" spans="1:16">
      <c r="A62" s="48" t="s">
        <v>53</v>
      </c>
      <c r="B62" s="49">
        <f>SUM(B64:B66)</f>
        <v>212350.84100000001</v>
      </c>
      <c r="C62" s="50">
        <f t="shared" ref="C62" si="39">SUM(C64:C66)</f>
        <v>15201</v>
      </c>
      <c r="D62" s="57">
        <f t="shared" ref="D62" si="40">SUM(D64:D66)</f>
        <v>0</v>
      </c>
      <c r="E62" s="50">
        <f>SUM(E64:E66)</f>
        <v>149050.55100000001</v>
      </c>
      <c r="F62" s="50">
        <f>SUM(F64:F66)</f>
        <v>9607.0810000000001</v>
      </c>
      <c r="G62" s="50">
        <f t="shared" ref="G62:I62" si="41">SUM(G64:G66)</f>
        <v>135390.13</v>
      </c>
      <c r="H62" s="50">
        <f t="shared" si="41"/>
        <v>4053.34</v>
      </c>
      <c r="I62" s="50">
        <f t="shared" si="41"/>
        <v>48099.29</v>
      </c>
      <c r="J62" s="50">
        <f t="shared" ref="J62:L62" si="42">SUM(J64:J66)</f>
        <v>7700.4030000000002</v>
      </c>
      <c r="K62" s="50">
        <f t="shared" si="42"/>
        <v>39967.063000000002</v>
      </c>
      <c r="L62" s="60">
        <f t="shared" si="42"/>
        <v>431.82400000000001</v>
      </c>
      <c r="M62" s="61" t="s">
        <v>54</v>
      </c>
      <c r="N62" s="62"/>
      <c r="O62" s="62"/>
      <c r="P62" s="7"/>
    </row>
    <row r="63" spans="1:16">
      <c r="A63" s="48"/>
      <c r="B63" s="49"/>
      <c r="C63" s="50"/>
      <c r="D63" s="57"/>
      <c r="E63" s="50"/>
      <c r="F63" s="50"/>
      <c r="G63" s="50"/>
      <c r="H63" s="50"/>
      <c r="I63" s="50"/>
      <c r="J63" s="50"/>
      <c r="K63" s="50"/>
      <c r="L63" s="60"/>
      <c r="M63" s="61"/>
      <c r="N63" s="62"/>
      <c r="O63" s="62"/>
      <c r="P63" s="7"/>
    </row>
    <row r="64" spans="1:16">
      <c r="A64" s="8" t="s">
        <v>150</v>
      </c>
      <c r="B64" s="9">
        <f>SUM(C64,D64,E64,I64)</f>
        <v>55739.438000000002</v>
      </c>
      <c r="C64" s="40">
        <v>4334.8</v>
      </c>
      <c r="D64" s="40" t="s">
        <v>6</v>
      </c>
      <c r="E64" s="10">
        <f t="shared" ref="E64:E66" si="43">SUM(F64:H64)</f>
        <v>37452.665000000001</v>
      </c>
      <c r="F64" s="40">
        <v>2513.3649999999998</v>
      </c>
      <c r="G64" s="41">
        <v>34651.26</v>
      </c>
      <c r="H64" s="40">
        <v>288.04000000000002</v>
      </c>
      <c r="I64" s="19">
        <f t="shared" ref="I64:I66" si="44">SUM(J64:L64)</f>
        <v>13951.973</v>
      </c>
      <c r="J64" s="40">
        <v>901.72</v>
      </c>
      <c r="K64" s="41">
        <v>13050.253000000001</v>
      </c>
      <c r="L64" s="42" t="s">
        <v>6</v>
      </c>
      <c r="M64" s="11" t="s">
        <v>55</v>
      </c>
      <c r="N64" s="12"/>
      <c r="O64" s="12"/>
      <c r="P64" s="7"/>
    </row>
    <row r="65" spans="1:16">
      <c r="A65" s="8" t="s">
        <v>151</v>
      </c>
      <c r="B65" s="9">
        <f>SUM(C65,D65,E65,I65)</f>
        <v>78968.202000000005</v>
      </c>
      <c r="C65" s="40" t="s">
        <v>6</v>
      </c>
      <c r="D65" s="40" t="s">
        <v>6</v>
      </c>
      <c r="E65" s="10">
        <f t="shared" si="43"/>
        <v>58634.915000000001</v>
      </c>
      <c r="F65" s="40">
        <v>4914.335</v>
      </c>
      <c r="G65" s="41">
        <v>49955.28</v>
      </c>
      <c r="H65" s="40">
        <v>3765.3</v>
      </c>
      <c r="I65" s="19">
        <f t="shared" si="44"/>
        <v>20333.287</v>
      </c>
      <c r="J65" s="40">
        <v>5434.1229999999996</v>
      </c>
      <c r="K65" s="41">
        <v>14467.34</v>
      </c>
      <c r="L65" s="42">
        <v>431.82400000000001</v>
      </c>
      <c r="M65" s="11" t="s">
        <v>56</v>
      </c>
      <c r="N65" s="12"/>
      <c r="O65" s="12"/>
      <c r="P65" s="7"/>
    </row>
    <row r="66" spans="1:16">
      <c r="A66" s="8" t="s">
        <v>152</v>
      </c>
      <c r="B66" s="9">
        <f>SUM(C66,D66,E66,I66)</f>
        <v>77643.201000000001</v>
      </c>
      <c r="C66" s="40">
        <v>10866.2</v>
      </c>
      <c r="D66" s="40" t="s">
        <v>6</v>
      </c>
      <c r="E66" s="10">
        <f t="shared" si="43"/>
        <v>52962.970999999998</v>
      </c>
      <c r="F66" s="40">
        <v>2179.3809999999999</v>
      </c>
      <c r="G66" s="41">
        <v>50783.59</v>
      </c>
      <c r="H66" s="40" t="s">
        <v>6</v>
      </c>
      <c r="I66" s="19">
        <f t="shared" si="44"/>
        <v>13814.029999999999</v>
      </c>
      <c r="J66" s="40">
        <v>1364.56</v>
      </c>
      <c r="K66" s="41">
        <v>12449.47</v>
      </c>
      <c r="L66" s="42" t="s">
        <v>6</v>
      </c>
      <c r="M66" s="11" t="s">
        <v>57</v>
      </c>
      <c r="N66" s="12"/>
      <c r="O66" s="12"/>
      <c r="P66" s="7"/>
    </row>
    <row r="67" spans="1:16">
      <c r="A67" s="48" t="s">
        <v>58</v>
      </c>
      <c r="B67" s="49">
        <f t="shared" ref="B67:C67" si="45">SUM(B69:B73)</f>
        <v>93454.391999999993</v>
      </c>
      <c r="C67" s="50">
        <f t="shared" si="45"/>
        <v>4761.4580000000005</v>
      </c>
      <c r="D67" s="57">
        <f t="shared" ref="D67" si="46">SUM(D69:D73)</f>
        <v>0</v>
      </c>
      <c r="E67" s="50">
        <f>SUM(E69:E73)</f>
        <v>45118.471999999994</v>
      </c>
      <c r="F67" s="50">
        <f>SUM(F69:F73)</f>
        <v>1699.3789999999999</v>
      </c>
      <c r="G67" s="50">
        <f t="shared" ref="G67:I67" si="47">SUM(G69:G73)</f>
        <v>41873.290999999997</v>
      </c>
      <c r="H67" s="50">
        <f t="shared" si="47"/>
        <v>1545.8020000000001</v>
      </c>
      <c r="I67" s="50">
        <f t="shared" si="47"/>
        <v>43574.461999999992</v>
      </c>
      <c r="J67" s="50">
        <f t="shared" ref="J67:L67" si="48">SUM(J69:J73)</f>
        <v>3501.27</v>
      </c>
      <c r="K67" s="50">
        <f t="shared" si="48"/>
        <v>38017.826999999997</v>
      </c>
      <c r="L67" s="60">
        <f t="shared" si="48"/>
        <v>2055.3649999999998</v>
      </c>
      <c r="M67" s="61" t="s">
        <v>59</v>
      </c>
      <c r="N67" s="62"/>
      <c r="O67" s="62"/>
      <c r="P67" s="7"/>
    </row>
    <row r="68" spans="1:16">
      <c r="A68" s="48"/>
      <c r="B68" s="49"/>
      <c r="C68" s="50"/>
      <c r="D68" s="57"/>
      <c r="E68" s="50"/>
      <c r="F68" s="50"/>
      <c r="G68" s="50"/>
      <c r="H68" s="50"/>
      <c r="I68" s="50"/>
      <c r="J68" s="50"/>
      <c r="K68" s="50"/>
      <c r="L68" s="60"/>
      <c r="M68" s="61"/>
      <c r="N68" s="62"/>
      <c r="O68" s="62"/>
      <c r="P68" s="7"/>
    </row>
    <row r="69" spans="1:16">
      <c r="A69" s="8" t="s">
        <v>153</v>
      </c>
      <c r="B69" s="9">
        <f>SUM(C69,D69,E69,I69)</f>
        <v>21493.093999999997</v>
      </c>
      <c r="C69" s="40">
        <v>108.3</v>
      </c>
      <c r="D69" s="40" t="s">
        <v>6</v>
      </c>
      <c r="E69" s="10">
        <f t="shared" ref="E69:E73" si="49">SUM(F69:H69)</f>
        <v>12540.751999999999</v>
      </c>
      <c r="F69" s="40">
        <v>426.51499999999999</v>
      </c>
      <c r="G69" s="41">
        <v>12114.236999999999</v>
      </c>
      <c r="H69" s="40" t="s">
        <v>6</v>
      </c>
      <c r="I69" s="19">
        <f t="shared" ref="I69:I73" si="50">SUM(J69:L69)</f>
        <v>8844.0419999999995</v>
      </c>
      <c r="J69" s="40">
        <v>387.48700000000002</v>
      </c>
      <c r="K69" s="41">
        <v>8456.5550000000003</v>
      </c>
      <c r="L69" s="42" t="s">
        <v>6</v>
      </c>
      <c r="M69" s="11" t="s">
        <v>60</v>
      </c>
      <c r="N69" s="12"/>
      <c r="O69" s="12"/>
      <c r="P69" s="7"/>
    </row>
    <row r="70" spans="1:16">
      <c r="A70" s="8" t="s">
        <v>154</v>
      </c>
      <c r="B70" s="9">
        <f>SUM(C70,D70,E70,I70)</f>
        <v>19980.813999999998</v>
      </c>
      <c r="C70" s="40">
        <v>1442.2</v>
      </c>
      <c r="D70" s="40" t="s">
        <v>6</v>
      </c>
      <c r="E70" s="10">
        <f t="shared" si="49"/>
        <v>9047.24</v>
      </c>
      <c r="F70" s="40">
        <v>486.64</v>
      </c>
      <c r="G70" s="41">
        <v>7933.9</v>
      </c>
      <c r="H70" s="40">
        <v>626.70000000000005</v>
      </c>
      <c r="I70" s="19">
        <f t="shared" si="50"/>
        <v>9491.3739999999998</v>
      </c>
      <c r="J70" s="40">
        <v>439.15199999999999</v>
      </c>
      <c r="K70" s="41">
        <v>7486.3469999999998</v>
      </c>
      <c r="L70" s="42">
        <v>1565.875</v>
      </c>
      <c r="M70" s="11" t="s">
        <v>61</v>
      </c>
      <c r="N70" s="12"/>
      <c r="O70" s="12"/>
      <c r="P70" s="7"/>
    </row>
    <row r="71" spans="1:16">
      <c r="A71" s="8" t="s">
        <v>155</v>
      </c>
      <c r="B71" s="9">
        <f>SUM(C71,D71,E71,I71)</f>
        <v>9972.744999999999</v>
      </c>
      <c r="C71" s="40">
        <v>205</v>
      </c>
      <c r="D71" s="40" t="s">
        <v>6</v>
      </c>
      <c r="E71" s="10">
        <f t="shared" si="49"/>
        <v>5507.2</v>
      </c>
      <c r="F71" s="40">
        <v>183.16</v>
      </c>
      <c r="G71" s="41">
        <v>4982.54</v>
      </c>
      <c r="H71" s="40">
        <v>341.5</v>
      </c>
      <c r="I71" s="19">
        <f t="shared" si="50"/>
        <v>4260.5450000000001</v>
      </c>
      <c r="J71" s="40">
        <v>242.99</v>
      </c>
      <c r="K71" s="41">
        <v>3729.2150000000001</v>
      </c>
      <c r="L71" s="42">
        <v>288.33999999999997</v>
      </c>
      <c r="M71" s="11" t="s">
        <v>62</v>
      </c>
      <c r="N71" s="12"/>
      <c r="O71" s="12"/>
      <c r="P71" s="7"/>
    </row>
    <row r="72" spans="1:16">
      <c r="A72" s="8" t="s">
        <v>156</v>
      </c>
      <c r="B72" s="9">
        <f>SUM(C72,D72,E72,I72)</f>
        <v>23484.34</v>
      </c>
      <c r="C72" s="40">
        <v>2398.2080000000001</v>
      </c>
      <c r="D72" s="40" t="s">
        <v>6</v>
      </c>
      <c r="E72" s="10">
        <f t="shared" si="49"/>
        <v>7641.7199999999993</v>
      </c>
      <c r="F72" s="40">
        <v>216.58</v>
      </c>
      <c r="G72" s="41">
        <v>7387.74</v>
      </c>
      <c r="H72" s="40">
        <v>37.4</v>
      </c>
      <c r="I72" s="19">
        <f t="shared" si="50"/>
        <v>13444.412</v>
      </c>
      <c r="J72" s="40">
        <v>677.17100000000005</v>
      </c>
      <c r="K72" s="41">
        <v>12767.241</v>
      </c>
      <c r="L72" s="42" t="s">
        <v>6</v>
      </c>
      <c r="M72" s="11" t="s">
        <v>63</v>
      </c>
      <c r="N72" s="12"/>
      <c r="O72" s="12"/>
      <c r="P72" s="7"/>
    </row>
    <row r="73" spans="1:16">
      <c r="A73" s="8" t="s">
        <v>157</v>
      </c>
      <c r="B73" s="9">
        <f>SUM(C73,D73,E73,I73)</f>
        <v>18523.398999999998</v>
      </c>
      <c r="C73" s="40">
        <v>607.75</v>
      </c>
      <c r="D73" s="40" t="s">
        <v>6</v>
      </c>
      <c r="E73" s="10">
        <f t="shared" si="49"/>
        <v>10381.56</v>
      </c>
      <c r="F73" s="40">
        <v>386.48399999999998</v>
      </c>
      <c r="G73" s="41">
        <v>9454.8739999999998</v>
      </c>
      <c r="H73" s="40">
        <v>540.202</v>
      </c>
      <c r="I73" s="19">
        <f t="shared" si="50"/>
        <v>7534.0889999999999</v>
      </c>
      <c r="J73" s="40">
        <v>1754.47</v>
      </c>
      <c r="K73" s="41">
        <v>5578.4690000000001</v>
      </c>
      <c r="L73" s="42">
        <v>201.15</v>
      </c>
      <c r="M73" s="11" t="s">
        <v>64</v>
      </c>
      <c r="N73" s="12"/>
      <c r="O73" s="12"/>
      <c r="P73" s="7"/>
    </row>
    <row r="74" spans="1:16">
      <c r="A74" s="48" t="s">
        <v>65</v>
      </c>
      <c r="B74" s="49">
        <f t="shared" ref="B74:C74" si="51">SUM(B76:B83)</f>
        <v>40470.647000000004</v>
      </c>
      <c r="C74" s="50">
        <f t="shared" si="51"/>
        <v>24824.76</v>
      </c>
      <c r="D74" s="57">
        <f t="shared" ref="D74:F74" si="52">SUM(D76:D83)</f>
        <v>0</v>
      </c>
      <c r="E74" s="50">
        <f>SUM(E76:E83)</f>
        <v>10501.896999999999</v>
      </c>
      <c r="F74" s="50">
        <f t="shared" si="52"/>
        <v>235.76600000000002</v>
      </c>
      <c r="G74" s="50">
        <f t="shared" ref="G74:I74" si="53">SUM(G76:G83)</f>
        <v>10218.880999999999</v>
      </c>
      <c r="H74" s="50">
        <f t="shared" si="53"/>
        <v>47.25</v>
      </c>
      <c r="I74" s="50">
        <f t="shared" si="53"/>
        <v>5143.99</v>
      </c>
      <c r="J74" s="50">
        <f t="shared" ref="J74:L74" si="54">SUM(J76:J83)</f>
        <v>528.51599999999996</v>
      </c>
      <c r="K74" s="50">
        <f t="shared" si="54"/>
        <v>4588.8739999999998</v>
      </c>
      <c r="L74" s="60">
        <f t="shared" si="54"/>
        <v>26.6</v>
      </c>
      <c r="M74" s="61" t="s">
        <v>66</v>
      </c>
      <c r="N74" s="62"/>
      <c r="O74" s="62"/>
      <c r="P74" s="7"/>
    </row>
    <row r="75" spans="1:16">
      <c r="A75" s="48"/>
      <c r="B75" s="49"/>
      <c r="C75" s="50"/>
      <c r="D75" s="57"/>
      <c r="E75" s="50"/>
      <c r="F75" s="50"/>
      <c r="G75" s="50"/>
      <c r="H75" s="50"/>
      <c r="I75" s="50"/>
      <c r="J75" s="50"/>
      <c r="K75" s="50"/>
      <c r="L75" s="60"/>
      <c r="M75" s="61"/>
      <c r="N75" s="62"/>
      <c r="O75" s="62"/>
      <c r="P75" s="7"/>
    </row>
    <row r="76" spans="1:16">
      <c r="A76" s="20" t="s">
        <v>67</v>
      </c>
      <c r="B76" s="9">
        <f t="shared" ref="B76:B83" si="55">SUM(C76,D76,E76,I76)</f>
        <v>0</v>
      </c>
      <c r="C76" s="40" t="s">
        <v>6</v>
      </c>
      <c r="D76" s="40" t="s">
        <v>6</v>
      </c>
      <c r="E76" s="21">
        <f t="shared" ref="E76:E83" si="56">SUM(F76:H76)</f>
        <v>0</v>
      </c>
      <c r="F76" s="40" t="s">
        <v>6</v>
      </c>
      <c r="G76" s="41" t="s">
        <v>6</v>
      </c>
      <c r="H76" s="40" t="s">
        <v>6</v>
      </c>
      <c r="I76" s="22">
        <f t="shared" ref="I76:I83" si="57">SUM(J76:L76)</f>
        <v>0</v>
      </c>
      <c r="J76" s="40" t="s">
        <v>6</v>
      </c>
      <c r="K76" s="41" t="s">
        <v>6</v>
      </c>
      <c r="L76" s="42" t="s">
        <v>6</v>
      </c>
      <c r="M76" s="11" t="s">
        <v>68</v>
      </c>
      <c r="N76" s="12"/>
      <c r="O76" s="12"/>
      <c r="P76" s="7"/>
    </row>
    <row r="77" spans="1:16">
      <c r="A77" s="20" t="s">
        <v>69</v>
      </c>
      <c r="B77" s="9">
        <f t="shared" si="55"/>
        <v>42.95</v>
      </c>
      <c r="C77" s="40" t="s">
        <v>6</v>
      </c>
      <c r="D77" s="40" t="s">
        <v>6</v>
      </c>
      <c r="E77" s="10">
        <f t="shared" si="56"/>
        <v>18.8</v>
      </c>
      <c r="F77" s="40">
        <v>4.2</v>
      </c>
      <c r="G77" s="41">
        <v>14.6</v>
      </c>
      <c r="H77" s="40" t="s">
        <v>6</v>
      </c>
      <c r="I77" s="19">
        <f t="shared" si="57"/>
        <v>24.15</v>
      </c>
      <c r="J77" s="40">
        <v>8</v>
      </c>
      <c r="K77" s="41">
        <v>16.149999999999999</v>
      </c>
      <c r="L77" s="42">
        <v>0</v>
      </c>
      <c r="M77" s="11" t="s">
        <v>70</v>
      </c>
      <c r="N77" s="12"/>
      <c r="O77" s="12"/>
      <c r="P77" s="7"/>
    </row>
    <row r="78" spans="1:16">
      <c r="A78" s="20" t="s">
        <v>71</v>
      </c>
      <c r="B78" s="9">
        <f t="shared" si="55"/>
        <v>65.52</v>
      </c>
      <c r="C78" s="40" t="s">
        <v>6</v>
      </c>
      <c r="D78" s="40" t="s">
        <v>6</v>
      </c>
      <c r="E78" s="10">
        <f t="shared" si="56"/>
        <v>65.52</v>
      </c>
      <c r="F78" s="40" t="s">
        <v>6</v>
      </c>
      <c r="G78" s="41">
        <v>65.52</v>
      </c>
      <c r="H78" s="40" t="s">
        <v>6</v>
      </c>
      <c r="I78" s="19">
        <f t="shared" si="57"/>
        <v>0</v>
      </c>
      <c r="J78" s="40" t="s">
        <v>6</v>
      </c>
      <c r="K78" s="41" t="s">
        <v>6</v>
      </c>
      <c r="L78" s="42" t="s">
        <v>6</v>
      </c>
      <c r="M78" s="11" t="s">
        <v>72</v>
      </c>
      <c r="N78" s="12"/>
      <c r="O78" s="12"/>
      <c r="P78" s="7"/>
    </row>
    <row r="79" spans="1:16">
      <c r="A79" s="20" t="s">
        <v>73</v>
      </c>
      <c r="B79" s="9">
        <f t="shared" si="55"/>
        <v>0</v>
      </c>
      <c r="C79" s="40" t="s">
        <v>6</v>
      </c>
      <c r="D79" s="40" t="s">
        <v>6</v>
      </c>
      <c r="E79" s="10">
        <f t="shared" si="56"/>
        <v>0</v>
      </c>
      <c r="F79" s="40" t="s">
        <v>6</v>
      </c>
      <c r="G79" s="41" t="s">
        <v>6</v>
      </c>
      <c r="H79" s="40" t="s">
        <v>6</v>
      </c>
      <c r="I79" s="19">
        <f t="shared" si="57"/>
        <v>0</v>
      </c>
      <c r="J79" s="40" t="s">
        <v>6</v>
      </c>
      <c r="K79" s="41" t="s">
        <v>6</v>
      </c>
      <c r="L79" s="42" t="s">
        <v>6</v>
      </c>
      <c r="M79" s="11" t="s">
        <v>74</v>
      </c>
      <c r="N79" s="12"/>
      <c r="O79" s="12"/>
      <c r="P79" s="7"/>
    </row>
    <row r="80" spans="1:16">
      <c r="A80" s="20" t="s">
        <v>75</v>
      </c>
      <c r="B80" s="9">
        <f t="shared" si="55"/>
        <v>8901.143</v>
      </c>
      <c r="C80" s="40">
        <v>1412.46</v>
      </c>
      <c r="D80" s="40" t="s">
        <v>6</v>
      </c>
      <c r="E80" s="10">
        <f t="shared" si="56"/>
        <v>5984.8469999999998</v>
      </c>
      <c r="F80" s="40">
        <v>104.036</v>
      </c>
      <c r="G80" s="41">
        <v>5833.5609999999997</v>
      </c>
      <c r="H80" s="40">
        <v>47.25</v>
      </c>
      <c r="I80" s="19">
        <f t="shared" si="57"/>
        <v>1503.8359999999998</v>
      </c>
      <c r="J80" s="40">
        <v>270.41399999999999</v>
      </c>
      <c r="K80" s="41">
        <v>1206.8219999999999</v>
      </c>
      <c r="L80" s="42">
        <v>26.6</v>
      </c>
      <c r="M80" s="11" t="s">
        <v>76</v>
      </c>
      <c r="N80" s="12"/>
      <c r="O80" s="12"/>
      <c r="P80" s="7"/>
    </row>
    <row r="81" spans="1:16">
      <c r="A81" s="20" t="s">
        <v>77</v>
      </c>
      <c r="B81" s="9">
        <f t="shared" si="55"/>
        <v>27986.06</v>
      </c>
      <c r="C81" s="40">
        <v>22107.5</v>
      </c>
      <c r="D81" s="40" t="s">
        <v>6</v>
      </c>
      <c r="E81" s="10">
        <f t="shared" si="56"/>
        <v>3388.5800000000004</v>
      </c>
      <c r="F81" s="40">
        <v>71.78</v>
      </c>
      <c r="G81" s="41">
        <v>3316.8</v>
      </c>
      <c r="H81" s="40" t="s">
        <v>6</v>
      </c>
      <c r="I81" s="19">
        <f t="shared" si="57"/>
        <v>2489.98</v>
      </c>
      <c r="J81" s="40">
        <v>124.38</v>
      </c>
      <c r="K81" s="41">
        <v>2365.6</v>
      </c>
      <c r="L81" s="42" t="s">
        <v>6</v>
      </c>
      <c r="M81" s="11" t="s">
        <v>78</v>
      </c>
      <c r="N81" s="12"/>
      <c r="O81" s="12"/>
      <c r="P81" s="7"/>
    </row>
    <row r="82" spans="1:16">
      <c r="A82" s="20" t="s">
        <v>79</v>
      </c>
      <c r="B82" s="9">
        <f t="shared" si="55"/>
        <v>0</v>
      </c>
      <c r="C82" s="40" t="s">
        <v>6</v>
      </c>
      <c r="D82" s="40" t="s">
        <v>6</v>
      </c>
      <c r="E82" s="10">
        <f t="shared" si="56"/>
        <v>0</v>
      </c>
      <c r="F82" s="40" t="s">
        <v>6</v>
      </c>
      <c r="G82" s="41" t="s">
        <v>6</v>
      </c>
      <c r="H82" s="40" t="s">
        <v>6</v>
      </c>
      <c r="I82" s="19">
        <f t="shared" si="57"/>
        <v>0</v>
      </c>
      <c r="J82" s="40" t="s">
        <v>6</v>
      </c>
      <c r="K82" s="41" t="s">
        <v>6</v>
      </c>
      <c r="L82" s="42" t="s">
        <v>6</v>
      </c>
      <c r="M82" s="11" t="s">
        <v>80</v>
      </c>
      <c r="N82" s="12"/>
      <c r="O82" s="12"/>
      <c r="P82" s="7"/>
    </row>
    <row r="83" spans="1:16">
      <c r="A83" s="20" t="s">
        <v>81</v>
      </c>
      <c r="B83" s="9">
        <f t="shared" si="55"/>
        <v>3474.9740000000002</v>
      </c>
      <c r="C83" s="40">
        <v>1304.8</v>
      </c>
      <c r="D83" s="40" t="s">
        <v>6</v>
      </c>
      <c r="E83" s="10">
        <f t="shared" si="56"/>
        <v>1044.1500000000001</v>
      </c>
      <c r="F83" s="40">
        <v>55.75</v>
      </c>
      <c r="G83" s="41">
        <v>988.4</v>
      </c>
      <c r="H83" s="40" t="s">
        <v>6</v>
      </c>
      <c r="I83" s="19">
        <f t="shared" si="57"/>
        <v>1126.0240000000001</v>
      </c>
      <c r="J83" s="40">
        <v>125.72199999999999</v>
      </c>
      <c r="K83" s="41">
        <v>1000.302</v>
      </c>
      <c r="L83" s="42" t="s">
        <v>6</v>
      </c>
      <c r="M83" s="11" t="s">
        <v>82</v>
      </c>
      <c r="N83" s="12"/>
      <c r="O83" s="12"/>
      <c r="P83" s="7"/>
    </row>
    <row r="84" spans="1:16">
      <c r="A84" s="48" t="s">
        <v>83</v>
      </c>
      <c r="B84" s="49">
        <f>SUM(B86:B90)</f>
        <v>62209.457999999999</v>
      </c>
      <c r="C84" s="50">
        <f t="shared" ref="C84" si="58">SUM(C86:C90)</f>
        <v>2973.42</v>
      </c>
      <c r="D84" s="57">
        <v>0</v>
      </c>
      <c r="E84" s="50">
        <f>SUM(E86:E90)</f>
        <v>48621.065999999999</v>
      </c>
      <c r="F84" s="50">
        <f>SUM(F86:F90)</f>
        <v>848.54499999999996</v>
      </c>
      <c r="G84" s="50">
        <f t="shared" ref="G84:I84" si="59">SUM(G86:G90)</f>
        <v>47629.01</v>
      </c>
      <c r="H84" s="50">
        <f t="shared" si="59"/>
        <v>143.511</v>
      </c>
      <c r="I84" s="50">
        <f t="shared" si="59"/>
        <v>10614.972000000002</v>
      </c>
      <c r="J84" s="50">
        <f t="shared" ref="J84:L84" si="60">SUM(J86:J90)</f>
        <v>1450.6899999999998</v>
      </c>
      <c r="K84" s="50">
        <f t="shared" si="60"/>
        <v>8376.7819999999992</v>
      </c>
      <c r="L84" s="60">
        <f t="shared" si="60"/>
        <v>787.5</v>
      </c>
      <c r="M84" s="61" t="s">
        <v>84</v>
      </c>
      <c r="N84" s="62"/>
      <c r="O84" s="62"/>
      <c r="P84" s="7"/>
    </row>
    <row r="85" spans="1:16">
      <c r="A85" s="48"/>
      <c r="B85" s="49"/>
      <c r="C85" s="50"/>
      <c r="D85" s="57"/>
      <c r="E85" s="50"/>
      <c r="F85" s="50"/>
      <c r="G85" s="50"/>
      <c r="H85" s="50"/>
      <c r="I85" s="50"/>
      <c r="J85" s="50"/>
      <c r="K85" s="50"/>
      <c r="L85" s="60"/>
      <c r="M85" s="61"/>
      <c r="N85" s="62"/>
      <c r="O85" s="62"/>
      <c r="P85" s="7"/>
    </row>
    <row r="86" spans="1:16">
      <c r="A86" s="8" t="s">
        <v>158</v>
      </c>
      <c r="B86" s="9">
        <f>SUM(C86,D86,E86,I86)</f>
        <v>47633.256999999998</v>
      </c>
      <c r="C86" s="40">
        <v>175.37700000000001</v>
      </c>
      <c r="D86" s="40" t="s">
        <v>6</v>
      </c>
      <c r="E86" s="10">
        <f t="shared" ref="E86:E90" si="61">SUM(F86:H86)</f>
        <v>42205.415000000001</v>
      </c>
      <c r="F86" s="40">
        <v>655.51499999999999</v>
      </c>
      <c r="G86" s="41">
        <v>41549.9</v>
      </c>
      <c r="H86" s="40" t="s">
        <v>6</v>
      </c>
      <c r="I86" s="19">
        <f t="shared" ref="I86:I90" si="62">SUM(J86:L86)</f>
        <v>5252.4650000000001</v>
      </c>
      <c r="J86" s="40">
        <v>872.93</v>
      </c>
      <c r="K86" s="41">
        <v>4379.5349999999999</v>
      </c>
      <c r="L86" s="42" t="s">
        <v>6</v>
      </c>
      <c r="M86" s="11" t="s">
        <v>85</v>
      </c>
      <c r="N86" s="12"/>
      <c r="O86" s="12"/>
      <c r="P86" s="7"/>
    </row>
    <row r="87" spans="1:16">
      <c r="A87" s="8" t="s">
        <v>159</v>
      </c>
      <c r="B87" s="9">
        <f>SUM(C87,D87,E87,I87)</f>
        <v>1776.64</v>
      </c>
      <c r="C87" s="40">
        <v>62</v>
      </c>
      <c r="D87" s="40" t="s">
        <v>6</v>
      </c>
      <c r="E87" s="10">
        <f t="shared" si="61"/>
        <v>451.2</v>
      </c>
      <c r="F87" s="40">
        <v>136.19999999999999</v>
      </c>
      <c r="G87" s="41">
        <v>315</v>
      </c>
      <c r="H87" s="40" t="s">
        <v>6</v>
      </c>
      <c r="I87" s="19">
        <f t="shared" si="62"/>
        <v>1263.44</v>
      </c>
      <c r="J87" s="40">
        <v>394.44</v>
      </c>
      <c r="K87" s="41">
        <v>869</v>
      </c>
      <c r="L87" s="42" t="s">
        <v>6</v>
      </c>
      <c r="M87" s="11" t="s">
        <v>86</v>
      </c>
      <c r="N87" s="12"/>
      <c r="O87" s="12"/>
      <c r="P87" s="7"/>
    </row>
    <row r="88" spans="1:16">
      <c r="A88" s="8" t="s">
        <v>160</v>
      </c>
      <c r="B88" s="9">
        <f>SUM(C88,D88,E88,I88)</f>
        <v>7511.55</v>
      </c>
      <c r="C88" s="40">
        <v>244.143</v>
      </c>
      <c r="D88" s="40" t="s">
        <v>6</v>
      </c>
      <c r="E88" s="10">
        <f t="shared" si="61"/>
        <v>5544</v>
      </c>
      <c r="F88" s="40">
        <v>40.450000000000003</v>
      </c>
      <c r="G88" s="41">
        <v>5503.55</v>
      </c>
      <c r="H88" s="40" t="s">
        <v>6</v>
      </c>
      <c r="I88" s="19">
        <f t="shared" si="62"/>
        <v>1723.4069999999999</v>
      </c>
      <c r="J88" s="40">
        <v>98.1</v>
      </c>
      <c r="K88" s="41">
        <v>1625.307</v>
      </c>
      <c r="L88" s="42" t="s">
        <v>6</v>
      </c>
      <c r="M88" s="11" t="s">
        <v>87</v>
      </c>
      <c r="N88" s="12"/>
      <c r="O88" s="12"/>
      <c r="P88" s="7"/>
    </row>
    <row r="89" spans="1:16">
      <c r="A89" s="8" t="s">
        <v>161</v>
      </c>
      <c r="B89" s="9">
        <f>SUM(C89,D89,E89,I89)</f>
        <v>770.83999999999992</v>
      </c>
      <c r="C89" s="40">
        <v>72.900000000000006</v>
      </c>
      <c r="D89" s="40" t="s">
        <v>6</v>
      </c>
      <c r="E89" s="10">
        <f t="shared" si="61"/>
        <v>128.66</v>
      </c>
      <c r="F89" s="40">
        <v>11.28</v>
      </c>
      <c r="G89" s="41">
        <v>117.38</v>
      </c>
      <c r="H89" s="40" t="s">
        <v>6</v>
      </c>
      <c r="I89" s="19">
        <f t="shared" si="62"/>
        <v>569.28</v>
      </c>
      <c r="J89" s="40">
        <v>26.88</v>
      </c>
      <c r="K89" s="41">
        <v>542.4</v>
      </c>
      <c r="L89" s="42" t="s">
        <v>6</v>
      </c>
      <c r="M89" s="11" t="s">
        <v>88</v>
      </c>
      <c r="N89" s="12"/>
      <c r="O89" s="12"/>
      <c r="P89" s="7"/>
    </row>
    <row r="90" spans="1:16">
      <c r="A90" s="8" t="s">
        <v>162</v>
      </c>
      <c r="B90" s="9">
        <f>SUM(C90,D90,E90,I90)</f>
        <v>4517.1710000000003</v>
      </c>
      <c r="C90" s="40">
        <v>2419</v>
      </c>
      <c r="D90" s="40" t="s">
        <v>6</v>
      </c>
      <c r="E90" s="10">
        <f t="shared" si="61"/>
        <v>291.791</v>
      </c>
      <c r="F90" s="40">
        <v>5.0999999999999996</v>
      </c>
      <c r="G90" s="41">
        <v>143.18</v>
      </c>
      <c r="H90" s="40">
        <v>143.511</v>
      </c>
      <c r="I90" s="19">
        <f t="shared" si="62"/>
        <v>1806.38</v>
      </c>
      <c r="J90" s="40">
        <v>58.34</v>
      </c>
      <c r="K90" s="41">
        <v>960.54</v>
      </c>
      <c r="L90" s="42">
        <v>787.5</v>
      </c>
      <c r="M90" s="11" t="s">
        <v>89</v>
      </c>
      <c r="N90" s="12"/>
      <c r="O90" s="12"/>
      <c r="P90" s="7"/>
    </row>
    <row r="91" spans="1:16">
      <c r="A91" s="48" t="s">
        <v>90</v>
      </c>
      <c r="B91" s="49">
        <f>SUM(B93:B105)</f>
        <v>44329.686000000009</v>
      </c>
      <c r="C91" s="50">
        <f>SUM(C93:C105)</f>
        <v>12862.321999999998</v>
      </c>
      <c r="D91" s="57">
        <f t="shared" ref="D91" si="63">SUM(D93:D105)</f>
        <v>0</v>
      </c>
      <c r="E91" s="50">
        <f>SUM(E93:E105)</f>
        <v>12241.035</v>
      </c>
      <c r="F91" s="50">
        <f>SUM(F93:F105)</f>
        <v>666.01800000000003</v>
      </c>
      <c r="G91" s="50">
        <f t="shared" ref="G91:H91" si="64">SUM(G93:G105)</f>
        <v>11575.017000000002</v>
      </c>
      <c r="H91" s="50">
        <f t="shared" si="64"/>
        <v>0</v>
      </c>
      <c r="I91" s="50">
        <f>SUM(I93:I105)</f>
        <v>19226.328999999998</v>
      </c>
      <c r="J91" s="50">
        <f t="shared" ref="J91:L91" si="65">SUM(J93:J105)</f>
        <v>1661.5700000000002</v>
      </c>
      <c r="K91" s="50">
        <f t="shared" si="65"/>
        <v>17564.758999999998</v>
      </c>
      <c r="L91" s="60">
        <f t="shared" si="65"/>
        <v>0</v>
      </c>
      <c r="M91" s="61" t="s">
        <v>91</v>
      </c>
      <c r="N91" s="62"/>
      <c r="O91" s="62"/>
      <c r="P91" s="7"/>
    </row>
    <row r="92" spans="1:16">
      <c r="A92" s="48"/>
      <c r="B92" s="49"/>
      <c r="C92" s="50"/>
      <c r="D92" s="57"/>
      <c r="E92" s="50"/>
      <c r="F92" s="50"/>
      <c r="G92" s="50"/>
      <c r="H92" s="50"/>
      <c r="I92" s="50"/>
      <c r="J92" s="50"/>
      <c r="K92" s="50"/>
      <c r="L92" s="60"/>
      <c r="M92" s="61"/>
      <c r="N92" s="62"/>
      <c r="O92" s="62"/>
      <c r="P92" s="7"/>
    </row>
    <row r="93" spans="1:16">
      <c r="A93" s="8" t="s">
        <v>163</v>
      </c>
      <c r="B93" s="9">
        <f t="shared" ref="B93:B105" si="66">SUM(C93,D93,E93,I93)</f>
        <v>855.42100000000005</v>
      </c>
      <c r="C93" s="40">
        <v>501.75700000000001</v>
      </c>
      <c r="D93" s="40" t="s">
        <v>6</v>
      </c>
      <c r="E93" s="10">
        <f t="shared" ref="E93:E105" si="67">SUM(F93:H93)</f>
        <v>146.24</v>
      </c>
      <c r="F93" s="40">
        <v>37.840000000000003</v>
      </c>
      <c r="G93" s="41">
        <v>108.4</v>
      </c>
      <c r="H93" s="40" t="s">
        <v>6</v>
      </c>
      <c r="I93" s="19">
        <f t="shared" ref="I93:I105" si="68">SUM(J93:L93)</f>
        <v>207.42400000000001</v>
      </c>
      <c r="J93" s="40">
        <v>127.42400000000001</v>
      </c>
      <c r="K93" s="41">
        <v>80</v>
      </c>
      <c r="L93" s="42" t="s">
        <v>6</v>
      </c>
      <c r="M93" s="11" t="s">
        <v>92</v>
      </c>
      <c r="N93" s="12"/>
      <c r="O93" s="12"/>
      <c r="P93" s="7"/>
    </row>
    <row r="94" spans="1:16">
      <c r="A94" s="8" t="s">
        <v>164</v>
      </c>
      <c r="B94" s="9">
        <f t="shared" si="66"/>
        <v>1189.4680000000001</v>
      </c>
      <c r="C94" s="40">
        <v>437.4</v>
      </c>
      <c r="D94" s="40" t="s">
        <v>6</v>
      </c>
      <c r="E94" s="10">
        <f t="shared" si="67"/>
        <v>60.92</v>
      </c>
      <c r="F94" s="40">
        <v>12.032999999999999</v>
      </c>
      <c r="G94" s="41">
        <v>48.887</v>
      </c>
      <c r="H94" s="40" t="s">
        <v>6</v>
      </c>
      <c r="I94" s="19">
        <f t="shared" si="68"/>
        <v>691.14800000000002</v>
      </c>
      <c r="J94" s="40">
        <v>28.928000000000001</v>
      </c>
      <c r="K94" s="41">
        <v>662.22</v>
      </c>
      <c r="L94" s="42" t="s">
        <v>6</v>
      </c>
      <c r="M94" s="11" t="s">
        <v>93</v>
      </c>
      <c r="N94" s="12"/>
      <c r="O94" s="12"/>
      <c r="P94" s="7"/>
    </row>
    <row r="95" spans="1:16">
      <c r="A95" s="8" t="s">
        <v>165</v>
      </c>
      <c r="B95" s="9">
        <f t="shared" si="66"/>
        <v>1105.48</v>
      </c>
      <c r="C95" s="40">
        <v>113.36</v>
      </c>
      <c r="D95" s="40" t="s">
        <v>6</v>
      </c>
      <c r="E95" s="10">
        <f t="shared" si="67"/>
        <v>206.58</v>
      </c>
      <c r="F95" s="40">
        <v>39.770000000000003</v>
      </c>
      <c r="G95" s="41">
        <v>166.81</v>
      </c>
      <c r="H95" s="40" t="s">
        <v>6</v>
      </c>
      <c r="I95" s="19">
        <f t="shared" si="68"/>
        <v>785.54000000000008</v>
      </c>
      <c r="J95" s="40">
        <v>237.08</v>
      </c>
      <c r="K95" s="41">
        <v>548.46</v>
      </c>
      <c r="L95" s="42" t="s">
        <v>6</v>
      </c>
      <c r="M95" s="11" t="s">
        <v>94</v>
      </c>
      <c r="N95" s="12"/>
      <c r="O95" s="12"/>
      <c r="P95" s="7"/>
    </row>
    <row r="96" spans="1:16">
      <c r="A96" s="8" t="s">
        <v>166</v>
      </c>
      <c r="B96" s="9">
        <f t="shared" si="66"/>
        <v>3508.41</v>
      </c>
      <c r="C96" s="40">
        <v>166.4</v>
      </c>
      <c r="D96" s="40" t="s">
        <v>6</v>
      </c>
      <c r="E96" s="10">
        <f t="shared" si="67"/>
        <v>942.51</v>
      </c>
      <c r="F96" s="40">
        <v>46.56</v>
      </c>
      <c r="G96" s="41">
        <v>895.95</v>
      </c>
      <c r="H96" s="40" t="s">
        <v>6</v>
      </c>
      <c r="I96" s="19">
        <f t="shared" si="68"/>
        <v>2399.5</v>
      </c>
      <c r="J96" s="40">
        <v>61.8</v>
      </c>
      <c r="K96" s="41">
        <v>2337.6999999999998</v>
      </c>
      <c r="L96" s="42" t="s">
        <v>6</v>
      </c>
      <c r="M96" s="11" t="s">
        <v>95</v>
      </c>
      <c r="N96" s="12"/>
      <c r="O96" s="12"/>
      <c r="P96" s="7"/>
    </row>
    <row r="97" spans="1:16">
      <c r="A97" s="8" t="s">
        <v>167</v>
      </c>
      <c r="B97" s="9">
        <f t="shared" si="66"/>
        <v>541.92399999999998</v>
      </c>
      <c r="C97" s="40">
        <v>15</v>
      </c>
      <c r="D97" s="40" t="s">
        <v>6</v>
      </c>
      <c r="E97" s="10">
        <f t="shared" si="67"/>
        <v>147.21</v>
      </c>
      <c r="F97" s="40" t="s">
        <v>6</v>
      </c>
      <c r="G97" s="41">
        <v>147.21</v>
      </c>
      <c r="H97" s="40" t="s">
        <v>6</v>
      </c>
      <c r="I97" s="19">
        <f t="shared" si="68"/>
        <v>379.714</v>
      </c>
      <c r="J97" s="40">
        <v>52.404000000000003</v>
      </c>
      <c r="K97" s="41">
        <v>327.31</v>
      </c>
      <c r="L97" s="42" t="s">
        <v>6</v>
      </c>
      <c r="M97" s="11" t="s">
        <v>96</v>
      </c>
      <c r="N97" s="12"/>
      <c r="O97" s="12"/>
      <c r="P97" s="7"/>
    </row>
    <row r="98" spans="1:16">
      <c r="A98" s="8" t="s">
        <v>168</v>
      </c>
      <c r="B98" s="9">
        <f t="shared" si="66"/>
        <v>2407.19</v>
      </c>
      <c r="C98" s="40">
        <v>161.25</v>
      </c>
      <c r="D98" s="40" t="s">
        <v>6</v>
      </c>
      <c r="E98" s="10">
        <f t="shared" si="67"/>
        <v>1218.3900000000001</v>
      </c>
      <c r="F98" s="40">
        <v>56.91</v>
      </c>
      <c r="G98" s="41">
        <v>1161.48</v>
      </c>
      <c r="H98" s="40" t="s">
        <v>6</v>
      </c>
      <c r="I98" s="19">
        <f t="shared" si="68"/>
        <v>1027.55</v>
      </c>
      <c r="J98" s="40">
        <v>50.9</v>
      </c>
      <c r="K98" s="41">
        <v>976.65</v>
      </c>
      <c r="L98" s="42" t="s">
        <v>6</v>
      </c>
      <c r="M98" s="11" t="s">
        <v>97</v>
      </c>
      <c r="N98" s="12"/>
      <c r="O98" s="12"/>
      <c r="P98" s="7"/>
    </row>
    <row r="99" spans="1:16">
      <c r="A99" s="8" t="s">
        <v>169</v>
      </c>
      <c r="B99" s="9">
        <f t="shared" si="66"/>
        <v>3525.7849999999999</v>
      </c>
      <c r="C99" s="40">
        <v>629.21</v>
      </c>
      <c r="D99" s="40" t="s">
        <v>6</v>
      </c>
      <c r="E99" s="10">
        <f t="shared" si="67"/>
        <v>1327.925</v>
      </c>
      <c r="F99" s="40">
        <v>128.32499999999999</v>
      </c>
      <c r="G99" s="41">
        <v>1199.5999999999999</v>
      </c>
      <c r="H99" s="40" t="s">
        <v>6</v>
      </c>
      <c r="I99" s="19">
        <f t="shared" si="68"/>
        <v>1568.6499999999999</v>
      </c>
      <c r="J99" s="40">
        <v>174.35</v>
      </c>
      <c r="K99" s="41">
        <v>1394.3</v>
      </c>
      <c r="L99" s="42" t="s">
        <v>6</v>
      </c>
      <c r="M99" s="11" t="s">
        <v>98</v>
      </c>
      <c r="N99" s="12"/>
      <c r="O99" s="12"/>
      <c r="P99" s="7"/>
    </row>
    <row r="100" spans="1:16">
      <c r="A100" s="8" t="s">
        <v>170</v>
      </c>
      <c r="B100" s="9">
        <f t="shared" si="66"/>
        <v>1091.835</v>
      </c>
      <c r="C100" s="40">
        <v>120.35</v>
      </c>
      <c r="D100" s="40" t="s">
        <v>6</v>
      </c>
      <c r="E100" s="10">
        <f t="shared" si="67"/>
        <v>159.79500000000002</v>
      </c>
      <c r="F100" s="40">
        <v>37.645000000000003</v>
      </c>
      <c r="G100" s="41">
        <v>122.15</v>
      </c>
      <c r="H100" s="40" t="s">
        <v>6</v>
      </c>
      <c r="I100" s="19">
        <f t="shared" si="68"/>
        <v>811.69</v>
      </c>
      <c r="J100" s="40">
        <v>83.84</v>
      </c>
      <c r="K100" s="41">
        <v>727.85</v>
      </c>
      <c r="L100" s="42" t="s">
        <v>6</v>
      </c>
      <c r="M100" s="11" t="s">
        <v>99</v>
      </c>
      <c r="N100" s="12"/>
      <c r="O100" s="12"/>
      <c r="P100" s="7"/>
    </row>
    <row r="101" spans="1:16">
      <c r="A101" s="8" t="s">
        <v>171</v>
      </c>
      <c r="B101" s="9">
        <f t="shared" si="66"/>
        <v>1811.7</v>
      </c>
      <c r="C101" s="40">
        <v>1072.5</v>
      </c>
      <c r="D101" s="40" t="s">
        <v>6</v>
      </c>
      <c r="E101" s="10">
        <f t="shared" si="67"/>
        <v>235</v>
      </c>
      <c r="F101" s="40">
        <v>19</v>
      </c>
      <c r="G101" s="41">
        <v>216</v>
      </c>
      <c r="H101" s="40" t="s">
        <v>6</v>
      </c>
      <c r="I101" s="19">
        <f t="shared" si="68"/>
        <v>504.2</v>
      </c>
      <c r="J101" s="40">
        <v>41.4</v>
      </c>
      <c r="K101" s="41">
        <v>462.8</v>
      </c>
      <c r="L101" s="42" t="s">
        <v>6</v>
      </c>
      <c r="M101" s="11" t="s">
        <v>100</v>
      </c>
      <c r="N101" s="12"/>
      <c r="O101" s="12"/>
      <c r="P101" s="7"/>
    </row>
    <row r="102" spans="1:16">
      <c r="A102" s="8" t="s">
        <v>172</v>
      </c>
      <c r="B102" s="9">
        <f t="shared" si="66"/>
        <v>20754.53</v>
      </c>
      <c r="C102" s="40">
        <v>7474.1949999999997</v>
      </c>
      <c r="D102" s="40" t="s">
        <v>6</v>
      </c>
      <c r="E102" s="10">
        <f t="shared" si="67"/>
        <v>5955.84</v>
      </c>
      <c r="F102" s="40">
        <v>100.25</v>
      </c>
      <c r="G102" s="41">
        <v>5855.59</v>
      </c>
      <c r="H102" s="40" t="s">
        <v>6</v>
      </c>
      <c r="I102" s="19">
        <f t="shared" si="68"/>
        <v>7324.4949999999999</v>
      </c>
      <c r="J102" s="40">
        <v>352.32</v>
      </c>
      <c r="K102" s="41">
        <v>6972.1750000000002</v>
      </c>
      <c r="L102" s="42" t="s">
        <v>6</v>
      </c>
      <c r="M102" s="11" t="s">
        <v>101</v>
      </c>
      <c r="N102" s="12"/>
      <c r="O102" s="12"/>
      <c r="P102" s="7"/>
    </row>
    <row r="103" spans="1:16">
      <c r="A103" s="8" t="s">
        <v>173</v>
      </c>
      <c r="B103" s="9">
        <f t="shared" si="66"/>
        <v>1343.3200000000002</v>
      </c>
      <c r="C103" s="40">
        <v>646.5</v>
      </c>
      <c r="D103" s="40" t="s">
        <v>6</v>
      </c>
      <c r="E103" s="10">
        <f t="shared" si="67"/>
        <v>272.92</v>
      </c>
      <c r="F103" s="40">
        <v>33.6</v>
      </c>
      <c r="G103" s="41">
        <v>239.32</v>
      </c>
      <c r="H103" s="40" t="s">
        <v>6</v>
      </c>
      <c r="I103" s="19">
        <f t="shared" si="68"/>
        <v>423.9</v>
      </c>
      <c r="J103" s="40">
        <v>138.5</v>
      </c>
      <c r="K103" s="41">
        <v>285.39999999999998</v>
      </c>
      <c r="L103" s="42" t="s">
        <v>6</v>
      </c>
      <c r="M103" s="11" t="s">
        <v>102</v>
      </c>
      <c r="N103" s="12"/>
      <c r="O103" s="12"/>
      <c r="P103" s="7"/>
    </row>
    <row r="104" spans="1:16">
      <c r="A104" s="8" t="s">
        <v>174</v>
      </c>
      <c r="B104" s="9">
        <f t="shared" si="66"/>
        <v>5214.143</v>
      </c>
      <c r="C104" s="40">
        <v>1355.5</v>
      </c>
      <c r="D104" s="40" t="s">
        <v>6</v>
      </c>
      <c r="E104" s="10">
        <f t="shared" si="67"/>
        <v>1112.425</v>
      </c>
      <c r="F104" s="40">
        <v>154.08500000000001</v>
      </c>
      <c r="G104" s="41">
        <v>958.34</v>
      </c>
      <c r="H104" s="40" t="s">
        <v>6</v>
      </c>
      <c r="I104" s="19">
        <f t="shared" si="68"/>
        <v>2746.2179999999998</v>
      </c>
      <c r="J104" s="40">
        <v>312.62400000000002</v>
      </c>
      <c r="K104" s="41">
        <v>2433.5940000000001</v>
      </c>
      <c r="L104" s="42" t="s">
        <v>6</v>
      </c>
      <c r="M104" s="11" t="s">
        <v>103</v>
      </c>
      <c r="N104" s="12"/>
      <c r="O104" s="12"/>
      <c r="P104" s="7"/>
    </row>
    <row r="105" spans="1:16">
      <c r="A105" s="8" t="s">
        <v>175</v>
      </c>
      <c r="B105" s="9">
        <f t="shared" si="66"/>
        <v>980.48</v>
      </c>
      <c r="C105" s="40">
        <v>168.9</v>
      </c>
      <c r="D105" s="40" t="s">
        <v>6</v>
      </c>
      <c r="E105" s="10">
        <f t="shared" si="67"/>
        <v>455.28</v>
      </c>
      <c r="F105" s="40" t="s">
        <v>6</v>
      </c>
      <c r="G105" s="41">
        <v>455.28</v>
      </c>
      <c r="H105" s="40" t="s">
        <v>6</v>
      </c>
      <c r="I105" s="19">
        <f t="shared" si="68"/>
        <v>356.3</v>
      </c>
      <c r="J105" s="40" t="s">
        <v>6</v>
      </c>
      <c r="K105" s="41">
        <v>356.3</v>
      </c>
      <c r="L105" s="42" t="s">
        <v>6</v>
      </c>
      <c r="M105" s="11" t="s">
        <v>104</v>
      </c>
      <c r="N105" s="12"/>
      <c r="O105" s="12"/>
      <c r="P105" s="7"/>
    </row>
    <row r="106" spans="1:16">
      <c r="A106" s="48" t="s">
        <v>105</v>
      </c>
      <c r="B106" s="49">
        <f t="shared" ref="B106:C106" si="69">SUM(B108:B111)</f>
        <v>125254.341</v>
      </c>
      <c r="C106" s="50">
        <f t="shared" si="69"/>
        <v>427.25099999999998</v>
      </c>
      <c r="D106" s="57">
        <f t="shared" ref="D106" si="70">SUM(D108:D111)</f>
        <v>0</v>
      </c>
      <c r="E106" s="50">
        <f>SUM(E108:E111)</f>
        <v>80591.074999999997</v>
      </c>
      <c r="F106" s="50">
        <f>SUM(F108:F111)</f>
        <v>3781.8919999999998</v>
      </c>
      <c r="G106" s="50">
        <f t="shared" ref="G106:I106" si="71">SUM(G108:G111)</f>
        <v>74211.993000000002</v>
      </c>
      <c r="H106" s="50">
        <f t="shared" si="71"/>
        <v>2597.1899999999996</v>
      </c>
      <c r="I106" s="50">
        <f t="shared" si="71"/>
        <v>44236.014999999999</v>
      </c>
      <c r="J106" s="50">
        <f t="shared" ref="J106:L106" si="72">SUM(J108:J111)</f>
        <v>4840.8600000000006</v>
      </c>
      <c r="K106" s="50">
        <f t="shared" si="72"/>
        <v>38049.205000000002</v>
      </c>
      <c r="L106" s="60">
        <f t="shared" si="72"/>
        <v>1345.95</v>
      </c>
      <c r="M106" s="61" t="s">
        <v>106</v>
      </c>
      <c r="N106" s="62"/>
      <c r="O106" s="62"/>
      <c r="P106" s="7"/>
    </row>
    <row r="107" spans="1:16">
      <c r="A107" s="48"/>
      <c r="B107" s="49"/>
      <c r="C107" s="50"/>
      <c r="D107" s="57"/>
      <c r="E107" s="50"/>
      <c r="F107" s="50"/>
      <c r="G107" s="50"/>
      <c r="H107" s="50"/>
      <c r="I107" s="50"/>
      <c r="J107" s="50"/>
      <c r="K107" s="50"/>
      <c r="L107" s="60"/>
      <c r="M107" s="61"/>
      <c r="N107" s="62"/>
      <c r="O107" s="62"/>
      <c r="P107" s="7"/>
    </row>
    <row r="108" spans="1:16">
      <c r="A108" s="8" t="s">
        <v>176</v>
      </c>
      <c r="B108" s="9">
        <f>SUM(C108,D108,E108,I108)</f>
        <v>38192.417000000001</v>
      </c>
      <c r="C108" s="40">
        <v>108.8</v>
      </c>
      <c r="D108" s="40" t="s">
        <v>6</v>
      </c>
      <c r="E108" s="10">
        <f t="shared" ref="E108:E111" si="73">SUM(F108:H108)</f>
        <v>22459.780000000002</v>
      </c>
      <c r="F108" s="40">
        <v>872.27</v>
      </c>
      <c r="G108" s="41">
        <v>21023.11</v>
      </c>
      <c r="H108" s="40">
        <v>564.4</v>
      </c>
      <c r="I108" s="19">
        <f t="shared" ref="I108:I111" si="74">SUM(J108:L108)</f>
        <v>15623.837</v>
      </c>
      <c r="J108" s="40">
        <v>1971.2070000000001</v>
      </c>
      <c r="K108" s="41">
        <v>13641.83</v>
      </c>
      <c r="L108" s="42">
        <v>10.8</v>
      </c>
      <c r="M108" s="11" t="s">
        <v>107</v>
      </c>
      <c r="N108" s="12"/>
      <c r="O108" s="12"/>
      <c r="P108" s="7"/>
    </row>
    <row r="109" spans="1:16">
      <c r="A109" s="8" t="s">
        <v>177</v>
      </c>
      <c r="B109" s="9">
        <f>SUM(C109,D109,E109,I109)</f>
        <v>12921.404999999999</v>
      </c>
      <c r="C109" s="40" t="s">
        <v>6</v>
      </c>
      <c r="D109" s="40" t="s">
        <v>6</v>
      </c>
      <c r="E109" s="10">
        <f t="shared" si="73"/>
        <v>6923.9709999999995</v>
      </c>
      <c r="F109" s="40">
        <v>276.25799999999998</v>
      </c>
      <c r="G109" s="41">
        <v>5500.0529999999999</v>
      </c>
      <c r="H109" s="40">
        <v>1147.6600000000001</v>
      </c>
      <c r="I109" s="19">
        <f t="shared" si="74"/>
        <v>5997.4340000000002</v>
      </c>
      <c r="J109" s="40">
        <v>420.149</v>
      </c>
      <c r="K109" s="41">
        <v>4741.83</v>
      </c>
      <c r="L109" s="42">
        <v>835.45500000000004</v>
      </c>
      <c r="M109" s="11" t="s">
        <v>108</v>
      </c>
      <c r="N109" s="12"/>
      <c r="O109" s="12"/>
      <c r="P109" s="7"/>
    </row>
    <row r="110" spans="1:16">
      <c r="A110" s="8" t="s">
        <v>178</v>
      </c>
      <c r="B110" s="9">
        <f>SUM(C110,D110,E110,I110)</f>
        <v>45230.457999999999</v>
      </c>
      <c r="C110" s="40">
        <v>222</v>
      </c>
      <c r="D110" s="40" t="s">
        <v>6</v>
      </c>
      <c r="E110" s="10">
        <f t="shared" si="73"/>
        <v>35034.443999999996</v>
      </c>
      <c r="F110" s="40">
        <v>718.49400000000003</v>
      </c>
      <c r="G110" s="41">
        <v>33712.85</v>
      </c>
      <c r="H110" s="40">
        <v>603.1</v>
      </c>
      <c r="I110" s="19">
        <f t="shared" si="74"/>
        <v>9974.014000000001</v>
      </c>
      <c r="J110" s="40">
        <v>601.99400000000003</v>
      </c>
      <c r="K110" s="41">
        <v>9128.8250000000007</v>
      </c>
      <c r="L110" s="42">
        <v>243.19499999999999</v>
      </c>
      <c r="M110" s="11" t="s">
        <v>109</v>
      </c>
      <c r="N110" s="12"/>
      <c r="O110" s="12"/>
      <c r="P110" s="7"/>
    </row>
    <row r="111" spans="1:16" ht="15.65" thickBot="1">
      <c r="A111" s="23" t="s">
        <v>179</v>
      </c>
      <c r="B111" s="24">
        <f>SUM(C111,D111,E111,I111)</f>
        <v>28910.060999999998</v>
      </c>
      <c r="C111" s="43">
        <v>96.450999999999993</v>
      </c>
      <c r="D111" s="43" t="s">
        <v>6</v>
      </c>
      <c r="E111" s="25">
        <f t="shared" si="73"/>
        <v>16172.88</v>
      </c>
      <c r="F111" s="43">
        <v>1914.87</v>
      </c>
      <c r="G111" s="44">
        <v>13975.98</v>
      </c>
      <c r="H111" s="43">
        <v>282.02999999999997</v>
      </c>
      <c r="I111" s="26">
        <f t="shared" si="74"/>
        <v>12640.73</v>
      </c>
      <c r="J111" s="43">
        <v>1847.51</v>
      </c>
      <c r="K111" s="44">
        <v>10536.72</v>
      </c>
      <c r="L111" s="45">
        <v>256.5</v>
      </c>
      <c r="M111" s="27" t="s">
        <v>110</v>
      </c>
      <c r="N111" s="28"/>
      <c r="O111" s="28"/>
      <c r="P111" s="7"/>
    </row>
    <row r="112" spans="1:16">
      <c r="A112" s="29"/>
      <c r="I112" s="30"/>
      <c r="J112" s="30"/>
      <c r="N112" s="59"/>
      <c r="O112" s="59"/>
    </row>
    <row r="113" spans="1:10">
      <c r="A113" s="7"/>
    </row>
    <row r="114" spans="1:10">
      <c r="A114" s="7"/>
    </row>
    <row r="115" spans="1:10">
      <c r="A115" s="7"/>
    </row>
    <row r="116" spans="1:10">
      <c r="A116" s="7"/>
    </row>
    <row r="117" spans="1:10">
      <c r="A117" s="7"/>
    </row>
    <row r="118" spans="1:10">
      <c r="A118" s="7"/>
    </row>
    <row r="119" spans="1:10">
      <c r="A119" s="7"/>
    </row>
    <row r="120" spans="1:10">
      <c r="A120" s="7"/>
    </row>
    <row r="121" spans="1:10">
      <c r="A121" s="31"/>
    </row>
    <row r="122" spans="1:10" s="7" customFormat="1">
      <c r="A122" s="47"/>
      <c r="B122" s="47"/>
      <c r="C122" s="47"/>
      <c r="D122" s="32"/>
      <c r="E122" s="58"/>
      <c r="F122" s="58"/>
      <c r="G122" s="58"/>
      <c r="H122" s="58"/>
    </row>
    <row r="123" spans="1:10" s="7" customFormat="1">
      <c r="A123" s="47"/>
      <c r="B123" s="47"/>
      <c r="C123" s="47"/>
      <c r="D123" s="32"/>
      <c r="E123" s="58"/>
      <c r="F123" s="58"/>
      <c r="G123" s="58"/>
      <c r="H123" s="58"/>
    </row>
    <row r="124" spans="1:10" s="7" customFormat="1">
      <c r="A124" s="47"/>
      <c r="B124" s="47"/>
      <c r="C124" s="47"/>
      <c r="D124" s="32"/>
      <c r="E124" s="58"/>
      <c r="F124" s="58"/>
      <c r="G124" s="58"/>
      <c r="H124" s="58"/>
    </row>
    <row r="125" spans="1:10" s="7" customFormat="1">
      <c r="A125" s="33"/>
      <c r="D125" s="51"/>
      <c r="E125" s="51"/>
      <c r="F125" s="51"/>
      <c r="G125" s="51"/>
      <c r="H125" s="51"/>
      <c r="J125" s="7" t="s">
        <v>6</v>
      </c>
    </row>
    <row r="126" spans="1:10" s="7" customFormat="1">
      <c r="A126" s="52"/>
      <c r="B126" s="53"/>
      <c r="C126" s="56"/>
      <c r="D126" s="53"/>
      <c r="E126" s="53"/>
      <c r="F126" s="53"/>
      <c r="G126" s="53"/>
      <c r="H126" s="53"/>
    </row>
    <row r="127" spans="1:10" s="7" customFormat="1">
      <c r="A127" s="52"/>
      <c r="B127" s="56"/>
      <c r="C127" s="56"/>
      <c r="D127" s="53"/>
      <c r="E127" s="53"/>
      <c r="F127" s="53"/>
      <c r="G127" s="53"/>
      <c r="H127" s="53"/>
    </row>
    <row r="128" spans="1:10" s="7" customFormat="1">
      <c r="A128" s="52"/>
      <c r="B128" s="53"/>
      <c r="C128" s="53"/>
      <c r="D128" s="53"/>
      <c r="E128" s="53"/>
      <c r="F128" s="53"/>
      <c r="G128" s="53"/>
      <c r="H128" s="53"/>
    </row>
    <row r="129" spans="1:8" s="7" customFormat="1">
      <c r="A129" s="52"/>
      <c r="B129" s="34"/>
      <c r="C129" s="34"/>
      <c r="D129" s="34"/>
      <c r="E129" s="34"/>
      <c r="F129" s="34"/>
      <c r="G129" s="34"/>
      <c r="H129" s="34"/>
    </row>
    <row r="130" spans="1:8" s="7" customFormat="1">
      <c r="A130" s="35"/>
    </row>
    <row r="131" spans="1:8" s="7" customFormat="1">
      <c r="A131" s="36"/>
    </row>
    <row r="132" spans="1:8" s="7" customFormat="1">
      <c r="A132" s="54"/>
      <c r="B132" s="55"/>
      <c r="C132" s="55"/>
      <c r="D132" s="37"/>
      <c r="E132" s="55"/>
      <c r="F132" s="55"/>
      <c r="G132" s="55"/>
      <c r="H132" s="55"/>
    </row>
    <row r="133" spans="1:8" s="7" customFormat="1">
      <c r="A133" s="54"/>
      <c r="B133" s="55"/>
      <c r="C133" s="55"/>
      <c r="D133" s="37"/>
      <c r="E133" s="55"/>
      <c r="F133" s="55"/>
      <c r="G133" s="55"/>
      <c r="H133" s="55"/>
    </row>
    <row r="134" spans="1:8" s="7" customFormat="1">
      <c r="A134" s="54"/>
      <c r="B134" s="55"/>
      <c r="C134" s="55"/>
      <c r="D134" s="37"/>
      <c r="E134" s="55"/>
      <c r="F134" s="55"/>
      <c r="G134" s="55"/>
      <c r="H134" s="55"/>
    </row>
    <row r="135" spans="1:8" s="7" customFormat="1">
      <c r="A135" s="36"/>
      <c r="D135" s="6"/>
      <c r="E135" s="6"/>
    </row>
    <row r="136" spans="1:8" s="7" customFormat="1">
      <c r="A136" s="36"/>
      <c r="D136" s="6"/>
      <c r="E136" s="6"/>
    </row>
    <row r="137" spans="1:8" s="7" customFormat="1">
      <c r="A137" s="36"/>
      <c r="D137" s="6"/>
      <c r="E137" s="6"/>
    </row>
    <row r="138" spans="1:8" s="7" customFormat="1">
      <c r="A138" s="36"/>
      <c r="D138" s="6"/>
      <c r="E138" s="6"/>
    </row>
    <row r="139" spans="1:8" s="7" customFormat="1">
      <c r="A139" s="36"/>
      <c r="D139" s="6"/>
      <c r="E139" s="6"/>
    </row>
    <row r="140" spans="1:8" s="7" customFormat="1">
      <c r="A140" s="36"/>
      <c r="D140" s="6"/>
      <c r="E140" s="6"/>
    </row>
    <row r="141" spans="1:8" s="7" customFormat="1">
      <c r="A141" s="54"/>
    </row>
    <row r="142" spans="1:8" s="7" customFormat="1">
      <c r="A142" s="54"/>
    </row>
    <row r="143" spans="1:8" s="7" customFormat="1">
      <c r="A143" s="36"/>
      <c r="D143" s="6"/>
      <c r="E143" s="6"/>
    </row>
    <row r="144" spans="1:8" s="7" customFormat="1">
      <c r="A144" s="36"/>
      <c r="D144" s="6"/>
      <c r="E144" s="6"/>
    </row>
    <row r="145" spans="1:5" s="7" customFormat="1">
      <c r="A145" s="36"/>
      <c r="D145" s="6"/>
      <c r="E145" s="6"/>
    </row>
    <row r="146" spans="1:5" s="7" customFormat="1">
      <c r="A146" s="36"/>
      <c r="D146" s="6"/>
      <c r="E146" s="6"/>
    </row>
    <row r="147" spans="1:5" s="7" customFormat="1">
      <c r="A147" s="36"/>
      <c r="D147" s="6"/>
      <c r="E147" s="6"/>
    </row>
    <row r="148" spans="1:5" s="7" customFormat="1">
      <c r="A148" s="36"/>
      <c r="D148" s="6"/>
      <c r="E148" s="6"/>
    </row>
    <row r="149" spans="1:5" s="7" customFormat="1">
      <c r="A149" s="36"/>
      <c r="D149" s="6"/>
      <c r="E149" s="6"/>
    </row>
    <row r="150" spans="1:5" s="7" customFormat="1">
      <c r="A150" s="36"/>
      <c r="D150" s="6"/>
      <c r="E150" s="6"/>
    </row>
    <row r="151" spans="1:5" s="7" customFormat="1">
      <c r="A151" s="36"/>
      <c r="D151" s="6"/>
      <c r="E151" s="6"/>
    </row>
    <row r="152" spans="1:5" s="7" customFormat="1">
      <c r="A152" s="36"/>
      <c r="D152" s="6"/>
      <c r="E152" s="6"/>
    </row>
    <row r="153" spans="1:5" s="7" customFormat="1">
      <c r="A153" s="36"/>
      <c r="D153" s="6"/>
      <c r="E153" s="6"/>
    </row>
    <row r="154" spans="1:5" s="7" customFormat="1">
      <c r="A154" s="46"/>
    </row>
    <row r="155" spans="1:5" s="7" customFormat="1">
      <c r="A155" s="46"/>
    </row>
    <row r="156" spans="1:5" s="7" customFormat="1">
      <c r="A156" s="36"/>
      <c r="D156" s="6"/>
      <c r="E156" s="6"/>
    </row>
    <row r="157" spans="1:5" s="7" customFormat="1">
      <c r="A157" s="36"/>
      <c r="D157" s="6"/>
      <c r="E157" s="6"/>
    </row>
    <row r="158" spans="1:5" s="7" customFormat="1">
      <c r="A158" s="36"/>
      <c r="D158" s="6"/>
      <c r="E158" s="6"/>
    </row>
    <row r="159" spans="1:5" s="7" customFormat="1">
      <c r="A159" s="36"/>
      <c r="D159" s="6"/>
      <c r="E159" s="6"/>
    </row>
    <row r="160" spans="1:5" s="7" customFormat="1">
      <c r="A160" s="46"/>
    </row>
    <row r="161" spans="1:5" s="7" customFormat="1">
      <c r="A161" s="46"/>
    </row>
    <row r="162" spans="1:5" s="7" customFormat="1">
      <c r="A162" s="36"/>
      <c r="D162" s="6"/>
      <c r="E162" s="6"/>
    </row>
    <row r="163" spans="1:5" s="7" customFormat="1">
      <c r="A163" s="36"/>
      <c r="D163" s="6"/>
      <c r="E163" s="6"/>
    </row>
    <row r="164" spans="1:5" s="7" customFormat="1">
      <c r="A164" s="36"/>
      <c r="D164" s="6"/>
      <c r="E164" s="6"/>
    </row>
    <row r="165" spans="1:5" s="7" customFormat="1">
      <c r="A165" s="36"/>
      <c r="D165" s="6"/>
      <c r="E165" s="6"/>
    </row>
    <row r="166" spans="1:5" s="7" customFormat="1">
      <c r="A166" s="36"/>
      <c r="D166" s="6"/>
      <c r="E166" s="6"/>
    </row>
    <row r="167" spans="1:5" s="7" customFormat="1">
      <c r="A167" s="46"/>
    </row>
    <row r="168" spans="1:5" s="7" customFormat="1">
      <c r="A168" s="46"/>
    </row>
    <row r="169" spans="1:5" s="7" customFormat="1">
      <c r="A169" s="36"/>
      <c r="D169" s="6"/>
      <c r="E169" s="6"/>
    </row>
    <row r="170" spans="1:5" s="7" customFormat="1">
      <c r="A170" s="36"/>
      <c r="D170" s="6"/>
      <c r="E170" s="6"/>
    </row>
    <row r="171" spans="1:5" s="7" customFormat="1">
      <c r="A171" s="36"/>
      <c r="D171" s="6"/>
      <c r="E171" s="6"/>
    </row>
    <row r="172" spans="1:5" s="7" customFormat="1">
      <c r="A172" s="36"/>
      <c r="D172" s="6"/>
      <c r="E172" s="6"/>
    </row>
    <row r="173" spans="1:5" s="7" customFormat="1">
      <c r="A173" s="36"/>
      <c r="D173" s="6"/>
      <c r="E173" s="6"/>
    </row>
    <row r="174" spans="1:5" s="7" customFormat="1">
      <c r="A174" s="46"/>
    </row>
    <row r="175" spans="1:5" s="7" customFormat="1">
      <c r="A175" s="46"/>
    </row>
    <row r="176" spans="1:5" s="7" customFormat="1">
      <c r="A176" s="36"/>
      <c r="D176" s="6"/>
      <c r="E176" s="6"/>
    </row>
    <row r="177" spans="1:5" s="7" customFormat="1">
      <c r="A177" s="36"/>
      <c r="D177" s="6"/>
      <c r="E177" s="6"/>
    </row>
    <row r="178" spans="1:5" s="7" customFormat="1">
      <c r="A178" s="36"/>
      <c r="D178" s="6"/>
      <c r="E178" s="6"/>
    </row>
    <row r="179" spans="1:5" s="7" customFormat="1">
      <c r="A179" s="36"/>
      <c r="D179" s="6"/>
      <c r="E179" s="6"/>
    </row>
    <row r="180" spans="1:5" s="7" customFormat="1">
      <c r="A180" s="36"/>
      <c r="D180" s="6"/>
      <c r="E180" s="6"/>
    </row>
    <row r="181" spans="1:5" s="7" customFormat="1">
      <c r="A181" s="46"/>
    </row>
    <row r="182" spans="1:5" s="7" customFormat="1">
      <c r="A182" s="46"/>
    </row>
    <row r="183" spans="1:5" s="7" customFormat="1">
      <c r="A183" s="36"/>
      <c r="D183" s="6"/>
      <c r="E183" s="6"/>
    </row>
    <row r="184" spans="1:5" s="7" customFormat="1">
      <c r="A184" s="36"/>
      <c r="D184" s="6"/>
      <c r="E184" s="6"/>
    </row>
    <row r="185" spans="1:5" s="7" customFormat="1">
      <c r="A185" s="36"/>
      <c r="D185" s="6"/>
      <c r="E185" s="6"/>
    </row>
    <row r="186" spans="1:5" s="7" customFormat="1">
      <c r="A186" s="46"/>
    </row>
    <row r="187" spans="1:5" s="7" customFormat="1">
      <c r="A187" s="46"/>
    </row>
    <row r="188" spans="1:5" s="7" customFormat="1">
      <c r="A188" s="36"/>
      <c r="D188" s="6"/>
      <c r="E188" s="6"/>
    </row>
    <row r="189" spans="1:5" s="7" customFormat="1">
      <c r="A189" s="36"/>
      <c r="D189" s="6"/>
      <c r="E189" s="6"/>
    </row>
    <row r="190" spans="1:5" s="7" customFormat="1">
      <c r="A190" s="36"/>
      <c r="D190" s="6"/>
      <c r="E190" s="6"/>
    </row>
    <row r="191" spans="1:5" s="7" customFormat="1">
      <c r="A191" s="36"/>
      <c r="D191" s="6"/>
      <c r="E191" s="6"/>
    </row>
    <row r="192" spans="1:5" s="7" customFormat="1">
      <c r="A192" s="36"/>
      <c r="D192" s="6"/>
      <c r="E192" s="6"/>
    </row>
    <row r="193" spans="1:5" s="7" customFormat="1">
      <c r="A193" s="46"/>
    </row>
    <row r="194" spans="1:5" s="7" customFormat="1">
      <c r="A194" s="46"/>
    </row>
    <row r="195" spans="1:5" s="7" customFormat="1">
      <c r="A195" s="36"/>
      <c r="D195" s="6"/>
      <c r="E195" s="6"/>
    </row>
    <row r="196" spans="1:5" s="7" customFormat="1">
      <c r="A196" s="36"/>
      <c r="D196" s="6"/>
      <c r="E196" s="6"/>
    </row>
    <row r="197" spans="1:5" s="7" customFormat="1">
      <c r="A197" s="36"/>
      <c r="D197" s="6"/>
      <c r="E197" s="6"/>
    </row>
    <row r="198" spans="1:5" s="7" customFormat="1">
      <c r="A198" s="36"/>
      <c r="D198" s="6"/>
      <c r="E198" s="6"/>
    </row>
    <row r="199" spans="1:5" s="7" customFormat="1">
      <c r="A199" s="36"/>
      <c r="D199" s="6"/>
      <c r="E199" s="6"/>
    </row>
    <row r="200" spans="1:5" s="7" customFormat="1">
      <c r="A200" s="36"/>
      <c r="D200" s="6"/>
      <c r="E200" s="6"/>
    </row>
    <row r="201" spans="1:5" s="7" customFormat="1">
      <c r="A201" s="36"/>
      <c r="D201" s="6"/>
      <c r="E201" s="6"/>
    </row>
    <row r="202" spans="1:5" s="7" customFormat="1">
      <c r="A202" s="36"/>
      <c r="D202" s="6"/>
      <c r="E202" s="6"/>
    </row>
    <row r="203" spans="1:5" s="7" customFormat="1">
      <c r="A203" s="46"/>
    </row>
    <row r="204" spans="1:5" s="7" customFormat="1">
      <c r="A204" s="46"/>
    </row>
    <row r="205" spans="1:5" s="7" customFormat="1">
      <c r="A205" s="36"/>
      <c r="D205" s="6"/>
      <c r="E205" s="6"/>
    </row>
    <row r="206" spans="1:5" s="7" customFormat="1">
      <c r="A206" s="36"/>
      <c r="D206" s="6"/>
      <c r="E206" s="6"/>
    </row>
    <row r="207" spans="1:5" s="7" customFormat="1">
      <c r="A207" s="36"/>
      <c r="D207" s="6"/>
      <c r="E207" s="6"/>
    </row>
    <row r="208" spans="1:5" s="7" customFormat="1">
      <c r="A208" s="36"/>
      <c r="D208" s="6"/>
      <c r="E208" s="6"/>
    </row>
    <row r="209" spans="1:5" s="7" customFormat="1">
      <c r="A209" s="36"/>
      <c r="D209" s="6"/>
      <c r="E209" s="6"/>
    </row>
    <row r="210" spans="1:5" s="7" customFormat="1">
      <c r="A210" s="46"/>
    </row>
    <row r="211" spans="1:5" s="7" customFormat="1">
      <c r="A211" s="46"/>
    </row>
    <row r="212" spans="1:5" s="7" customFormat="1">
      <c r="A212" s="36"/>
      <c r="D212" s="6"/>
      <c r="E212" s="6"/>
    </row>
    <row r="213" spans="1:5" s="7" customFormat="1">
      <c r="A213" s="36"/>
      <c r="D213" s="6"/>
      <c r="E213" s="6"/>
    </row>
    <row r="214" spans="1:5" s="7" customFormat="1">
      <c r="A214" s="36"/>
      <c r="D214" s="6"/>
      <c r="E214" s="6"/>
    </row>
    <row r="215" spans="1:5" s="7" customFormat="1">
      <c r="A215" s="36"/>
      <c r="D215" s="6"/>
      <c r="E215" s="6"/>
    </row>
    <row r="216" spans="1:5" s="7" customFormat="1">
      <c r="A216" s="36"/>
      <c r="D216" s="6"/>
      <c r="E216" s="6"/>
    </row>
    <row r="217" spans="1:5" s="7" customFormat="1">
      <c r="A217" s="36"/>
      <c r="D217" s="6"/>
      <c r="E217" s="6"/>
    </row>
    <row r="218" spans="1:5" s="7" customFormat="1">
      <c r="A218" s="36"/>
      <c r="D218" s="6"/>
      <c r="E218" s="6"/>
    </row>
    <row r="219" spans="1:5" s="7" customFormat="1">
      <c r="A219" s="36"/>
      <c r="D219" s="6"/>
      <c r="E219" s="6"/>
    </row>
    <row r="220" spans="1:5" s="7" customFormat="1">
      <c r="A220" s="36"/>
      <c r="D220" s="6"/>
      <c r="E220" s="6"/>
    </row>
    <row r="221" spans="1:5" s="7" customFormat="1">
      <c r="A221" s="36"/>
      <c r="D221" s="6"/>
      <c r="E221" s="6"/>
    </row>
    <row r="222" spans="1:5" s="7" customFormat="1">
      <c r="A222" s="36"/>
      <c r="D222" s="6"/>
      <c r="E222" s="6"/>
    </row>
    <row r="223" spans="1:5" s="7" customFormat="1">
      <c r="A223" s="36"/>
      <c r="D223" s="6"/>
      <c r="E223" s="6"/>
    </row>
    <row r="224" spans="1:5" s="7" customFormat="1">
      <c r="A224" s="36"/>
      <c r="D224" s="6"/>
      <c r="E224" s="6"/>
    </row>
    <row r="225" spans="1:5" s="7" customFormat="1">
      <c r="A225" s="46"/>
    </row>
    <row r="226" spans="1:5" s="7" customFormat="1">
      <c r="A226" s="46"/>
    </row>
    <row r="227" spans="1:5" s="7" customFormat="1">
      <c r="A227" s="36"/>
      <c r="D227" s="6"/>
      <c r="E227" s="6"/>
    </row>
    <row r="228" spans="1:5" s="7" customFormat="1">
      <c r="A228" s="36"/>
      <c r="D228" s="6"/>
      <c r="E228" s="6"/>
    </row>
    <row r="229" spans="1:5" s="7" customFormat="1">
      <c r="A229" s="36"/>
      <c r="D229" s="6"/>
      <c r="E229" s="6"/>
    </row>
    <row r="230" spans="1:5" s="7" customFormat="1">
      <c r="A230" s="36"/>
      <c r="D230" s="6"/>
      <c r="E230" s="6"/>
    </row>
    <row r="231" spans="1:5" s="7" customFormat="1">
      <c r="A231" s="36"/>
    </row>
    <row r="232" spans="1:5">
      <c r="A232" s="38"/>
    </row>
  </sheetData>
  <mergeCells count="219">
    <mergeCell ref="E6:H6"/>
    <mergeCell ref="I6:L6"/>
    <mergeCell ref="N6:O6"/>
    <mergeCell ref="E7:H8"/>
    <mergeCell ref="I7:L8"/>
    <mergeCell ref="B2:L2"/>
    <mergeCell ref="B3:L3"/>
    <mergeCell ref="B4:L4"/>
    <mergeCell ref="B5:L5"/>
    <mergeCell ref="G21:G22"/>
    <mergeCell ref="H21:H22"/>
    <mergeCell ref="I21:I22"/>
    <mergeCell ref="A7:A10"/>
    <mergeCell ref="B7:B10"/>
    <mergeCell ref="E9:E10"/>
    <mergeCell ref="M7:O10"/>
    <mergeCell ref="J9:J10"/>
    <mergeCell ref="K9:K10"/>
    <mergeCell ref="H9:H10"/>
    <mergeCell ref="I9:I10"/>
    <mergeCell ref="L9:L10"/>
    <mergeCell ref="F9:F10"/>
    <mergeCell ref="G9:G10"/>
    <mergeCell ref="C7:C10"/>
    <mergeCell ref="L11:L12"/>
    <mergeCell ref="G11:G12"/>
    <mergeCell ref="M11:O12"/>
    <mergeCell ref="H11:H12"/>
    <mergeCell ref="I11:I12"/>
    <mergeCell ref="J11:J12"/>
    <mergeCell ref="K11:K12"/>
    <mergeCell ref="E11:E12"/>
    <mergeCell ref="F11:F12"/>
    <mergeCell ref="A35:A36"/>
    <mergeCell ref="B35:B36"/>
    <mergeCell ref="C35:C36"/>
    <mergeCell ref="E35:E36"/>
    <mergeCell ref="F35:F36"/>
    <mergeCell ref="K21:K22"/>
    <mergeCell ref="L35:L36"/>
    <mergeCell ref="J35:J36"/>
    <mergeCell ref="A11:A12"/>
    <mergeCell ref="E21:E22"/>
    <mergeCell ref="I13:I14"/>
    <mergeCell ref="E13:E14"/>
    <mergeCell ref="F13:F14"/>
    <mergeCell ref="G13:G14"/>
    <mergeCell ref="H13:H14"/>
    <mergeCell ref="A13:A14"/>
    <mergeCell ref="A21:A22"/>
    <mergeCell ref="B21:B22"/>
    <mergeCell ref="C21:C22"/>
    <mergeCell ref="B13:B14"/>
    <mergeCell ref="C13:C14"/>
    <mergeCell ref="B11:B12"/>
    <mergeCell ref="C11:C12"/>
    <mergeCell ref="F21:F22"/>
    <mergeCell ref="M48:O49"/>
    <mergeCell ref="K41:K42"/>
    <mergeCell ref="L41:L42"/>
    <mergeCell ref="K48:K49"/>
    <mergeCell ref="L48:L49"/>
    <mergeCell ref="J13:J14"/>
    <mergeCell ref="K13:K14"/>
    <mergeCell ref="L13:L14"/>
    <mergeCell ref="L21:L22"/>
    <mergeCell ref="M13:O14"/>
    <mergeCell ref="M35:O36"/>
    <mergeCell ref="M41:O42"/>
    <mergeCell ref="M21:O22"/>
    <mergeCell ref="J21:J22"/>
    <mergeCell ref="B55:B56"/>
    <mergeCell ref="C55:C56"/>
    <mergeCell ref="E55:E56"/>
    <mergeCell ref="I48:I49"/>
    <mergeCell ref="J48:J49"/>
    <mergeCell ref="E48:E49"/>
    <mergeCell ref="F48:F49"/>
    <mergeCell ref="G48:G49"/>
    <mergeCell ref="H48:H49"/>
    <mergeCell ref="D48:D49"/>
    <mergeCell ref="D55:D56"/>
    <mergeCell ref="K55:K56"/>
    <mergeCell ref="L55:L56"/>
    <mergeCell ref="F55:F56"/>
    <mergeCell ref="G55:G56"/>
    <mergeCell ref="H55:H56"/>
    <mergeCell ref="G41:G42"/>
    <mergeCell ref="K35:K36"/>
    <mergeCell ref="G35:G36"/>
    <mergeCell ref="H35:H36"/>
    <mergeCell ref="I35:I36"/>
    <mergeCell ref="H41:H42"/>
    <mergeCell ref="I41:I42"/>
    <mergeCell ref="J41:J42"/>
    <mergeCell ref="A41:A42"/>
    <mergeCell ref="B41:B42"/>
    <mergeCell ref="A48:A49"/>
    <mergeCell ref="B48:B49"/>
    <mergeCell ref="I55:I56"/>
    <mergeCell ref="M55:O56"/>
    <mergeCell ref="A62:A63"/>
    <mergeCell ref="B62:B63"/>
    <mergeCell ref="C62:C63"/>
    <mergeCell ref="E62:E63"/>
    <mergeCell ref="F62:F63"/>
    <mergeCell ref="J55:J56"/>
    <mergeCell ref="K62:K63"/>
    <mergeCell ref="L62:L63"/>
    <mergeCell ref="G62:G63"/>
    <mergeCell ref="H62:H63"/>
    <mergeCell ref="I62:I63"/>
    <mergeCell ref="J62:J63"/>
    <mergeCell ref="M62:O63"/>
    <mergeCell ref="A55:A56"/>
    <mergeCell ref="E41:E42"/>
    <mergeCell ref="F41:F42"/>
    <mergeCell ref="C48:C49"/>
    <mergeCell ref="C41:C42"/>
    <mergeCell ref="M74:O75"/>
    <mergeCell ref="A67:A68"/>
    <mergeCell ref="B67:B68"/>
    <mergeCell ref="C67:C68"/>
    <mergeCell ref="E67:E68"/>
    <mergeCell ref="F67:F68"/>
    <mergeCell ref="G67:G68"/>
    <mergeCell ref="I74:I75"/>
    <mergeCell ref="J74:J75"/>
    <mergeCell ref="L67:L68"/>
    <mergeCell ref="M67:O68"/>
    <mergeCell ref="H67:H68"/>
    <mergeCell ref="I67:I68"/>
    <mergeCell ref="J67:J68"/>
    <mergeCell ref="K67:K68"/>
    <mergeCell ref="K74:K75"/>
    <mergeCell ref="L74:L75"/>
    <mergeCell ref="K84:K85"/>
    <mergeCell ref="L84:L85"/>
    <mergeCell ref="H84:H85"/>
    <mergeCell ref="I84:I85"/>
    <mergeCell ref="M84:O85"/>
    <mergeCell ref="J84:J85"/>
    <mergeCell ref="M91:O92"/>
    <mergeCell ref="A84:A85"/>
    <mergeCell ref="B84:B85"/>
    <mergeCell ref="C84:C85"/>
    <mergeCell ref="E84:E85"/>
    <mergeCell ref="K91:K92"/>
    <mergeCell ref="L91:L92"/>
    <mergeCell ref="G91:G92"/>
    <mergeCell ref="H91:H92"/>
    <mergeCell ref="I91:I92"/>
    <mergeCell ref="J91:J92"/>
    <mergeCell ref="E91:E92"/>
    <mergeCell ref="F91:F92"/>
    <mergeCell ref="B91:B92"/>
    <mergeCell ref="C91:C92"/>
    <mergeCell ref="N112:O112"/>
    <mergeCell ref="L106:L107"/>
    <mergeCell ref="M106:O107"/>
    <mergeCell ref="H106:H107"/>
    <mergeCell ref="I106:I107"/>
    <mergeCell ref="J106:J107"/>
    <mergeCell ref="K106:K107"/>
    <mergeCell ref="A225:A226"/>
    <mergeCell ref="D7:D10"/>
    <mergeCell ref="D11:D12"/>
    <mergeCell ref="D13:D14"/>
    <mergeCell ref="D21:D22"/>
    <mergeCell ref="D35:D36"/>
    <mergeCell ref="D41:D42"/>
    <mergeCell ref="A186:A187"/>
    <mergeCell ref="A193:A194"/>
    <mergeCell ref="A203:A204"/>
    <mergeCell ref="A132:A134"/>
    <mergeCell ref="B132:B134"/>
    <mergeCell ref="C132:C134"/>
    <mergeCell ref="A91:A92"/>
    <mergeCell ref="A74:A75"/>
    <mergeCell ref="B74:B75"/>
    <mergeCell ref="D91:D92"/>
    <mergeCell ref="D62:D63"/>
    <mergeCell ref="D67:D68"/>
    <mergeCell ref="D74:D75"/>
    <mergeCell ref="D84:D85"/>
    <mergeCell ref="B128:C128"/>
    <mergeCell ref="E122:H124"/>
    <mergeCell ref="F84:F85"/>
    <mergeCell ref="G84:G85"/>
    <mergeCell ref="C74:C75"/>
    <mergeCell ref="E106:E107"/>
    <mergeCell ref="F106:F107"/>
    <mergeCell ref="G106:G107"/>
    <mergeCell ref="E74:E75"/>
    <mergeCell ref="F74:F75"/>
    <mergeCell ref="G74:G75"/>
    <mergeCell ref="H74:H75"/>
    <mergeCell ref="A210:A211"/>
    <mergeCell ref="A122:C124"/>
    <mergeCell ref="A106:A107"/>
    <mergeCell ref="B106:B107"/>
    <mergeCell ref="C106:C107"/>
    <mergeCell ref="D125:H125"/>
    <mergeCell ref="A126:A129"/>
    <mergeCell ref="F126:G128"/>
    <mergeCell ref="H126:H128"/>
    <mergeCell ref="A167:A168"/>
    <mergeCell ref="A174:A175"/>
    <mergeCell ref="A181:A182"/>
    <mergeCell ref="A141:A142"/>
    <mergeCell ref="A154:A155"/>
    <mergeCell ref="A160:A161"/>
    <mergeCell ref="E132:E134"/>
    <mergeCell ref="F132:F134"/>
    <mergeCell ref="G132:G134"/>
    <mergeCell ref="H132:H134"/>
    <mergeCell ref="B126:C127"/>
    <mergeCell ref="D126:E128"/>
    <mergeCell ref="D106:D107"/>
  </mergeCells>
  <phoneticPr fontId="0" type="noConversion"/>
  <pageMargins left="0.7" right="0.7" top="0.75" bottom="0.75" header="0.3" footer="0.3"/>
  <pageSetup paperSize="9" orientation="portrait" horizontalDpi="200" verticalDpi="200" r:id="rId1"/>
  <ignoredErrors>
    <ignoredError sqref="D30 D35:D36 D42 D48:D49 D55:D56 D62:D63 D74:D75 D84:D85 D91:D92 D106:D107 D41" formulaRange="1"/>
    <ignoredError sqref="F14:H14 F21:H22 E16:E20 I15:I20 F30:H30 E23:E29 I23:I29 F36:H36 E31:E34 I31:I34 F41:H42 E37:E40 I37:I40 F48:H49 E43:E47 I43:I47 F55:H56 E50:E54 I50:I54 F62:H63 E57:E61 I57:I61 F67:H68 E64:E66 I64:I66 G74:H75 E69:E73 I69:I73 F84:H85 E76:E83 I76:I83 F91:H92 E86:E90 I86:I90 F106:H107 E93:E105 I93:I105 E108:E111 I108:I111 F13:H13 K13:L13 J14:L14 J21:L22 J30:L30 F35:H35 K35:L35 J36:L36 J42:L42 J41 L41 J48:L49 J55:L56 J62:L63 J67:L68 J74:L75 J84:L85 J91:L92 J106:L10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2015-05-18T07:58:42Z</cp:lastPrinted>
  <dcterms:created xsi:type="dcterms:W3CDTF">2015-05-18T06:58:45Z</dcterms:created>
  <dcterms:modified xsi:type="dcterms:W3CDTF">2019-06-27T09:25:33Z</dcterms:modified>
</cp:coreProperties>
</file>