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3_ΤΜΗΜΑ ΜΗΤΡΩΩΝ ΚΑΙ ΜΕΓΑΛΩΝ ΕΠΙΧΕΙΡΗΣΕΩΝ\BUSINESS REGISTER\ΠΙΝΑΚΕΣ ΙΣΤΟΣΕΛΙΔΑΣ\2021\"/>
    </mc:Choice>
  </mc:AlternateContent>
  <xr:revisionPtr revIDLastSave="0" documentId="13_ncr:1_{260944FF-58E2-4E9D-883C-9F423F567E62}" xr6:coauthVersionLast="47" xr6:coauthVersionMax="47" xr10:uidLastSave="{00000000-0000-0000-0000-000000000000}"/>
  <bookViews>
    <workbookView xWindow="-108" yWindow="-108" windowWidth="23256" windowHeight="12720" tabRatio="924" firstSheet="1" activeTab="1" xr2:uid="{00000000-000D-0000-FFFF-FFFF00000000}"/>
  </bookViews>
  <sheets>
    <sheet name="Graph Data" sheetId="7" state="hidden" r:id="rId1"/>
    <sheet name="Period 2011-2021" sheetId="1" r:id="rId2"/>
    <sheet name="Time Series Chart 2011-2021" sheetId="6" r:id="rId3"/>
    <sheet name="Pie-Chart Legal Units" sheetId="3" r:id="rId4"/>
    <sheet name="Pie-Chart Turnover" sheetId="4" r:id="rId5"/>
    <sheet name="Pie-Chart Total Employment" sheetId="5" r:id="rId6"/>
  </sheets>
  <definedNames>
    <definedName name="_xlnm._FilterDatabase" localSheetId="0" hidden="1">'Graph Data'!$A$6:$AM$29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7" l="1"/>
  <c r="H68" i="7"/>
  <c r="H67" i="7"/>
  <c r="H66" i="7"/>
  <c r="H65" i="7"/>
  <c r="H70" i="7" s="1"/>
  <c r="H60" i="7"/>
  <c r="H59" i="7"/>
  <c r="H58" i="7"/>
  <c r="H57" i="7"/>
  <c r="H56" i="7"/>
  <c r="H51" i="7"/>
  <c r="H50" i="7"/>
  <c r="H49" i="7"/>
  <c r="H48" i="7"/>
  <c r="H47" i="7"/>
  <c r="G69" i="7"/>
  <c r="G68" i="7"/>
  <c r="G67" i="7"/>
  <c r="G66" i="7"/>
  <c r="G65" i="7"/>
  <c r="G60" i="7"/>
  <c r="G59" i="7"/>
  <c r="G58" i="7"/>
  <c r="G57" i="7"/>
  <c r="G56" i="7"/>
  <c r="G48" i="7"/>
  <c r="G49" i="7"/>
  <c r="G50" i="7"/>
  <c r="G51" i="7"/>
  <c r="G47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32" i="7"/>
  <c r="H52" i="7" l="1"/>
  <c r="H61" i="7"/>
  <c r="AG29" i="7"/>
  <c r="AF29" i="7"/>
  <c r="AE29" i="7"/>
  <c r="AD29" i="7"/>
  <c r="AC29" i="7"/>
  <c r="AB29" i="7"/>
  <c r="AA29" i="7"/>
  <c r="U29" i="7"/>
  <c r="I29" i="7"/>
  <c r="H29" i="7"/>
  <c r="G29" i="7"/>
  <c r="F29" i="7"/>
  <c r="E29" i="7"/>
  <c r="D29" i="7"/>
  <c r="C29" i="7"/>
  <c r="AG29" i="1" l="1"/>
  <c r="U29" i="1"/>
  <c r="I29" i="1"/>
  <c r="AF29" i="1"/>
  <c r="AE29" i="1"/>
  <c r="AD29" i="1"/>
  <c r="AC29" i="1"/>
  <c r="AB29" i="1"/>
  <c r="AA29" i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<sst xmlns="http://schemas.openxmlformats.org/spreadsheetml/2006/main" count="180" uniqueCount="92">
  <si>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</si>
  <si>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</si>
  <si>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</si>
  <si>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</si>
  <si>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</si>
  <si>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</si>
  <si>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</si>
  <si>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</si>
  <si>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</si>
  <si>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</si>
  <si>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</si>
  <si>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</si>
  <si>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</si>
  <si>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</si>
  <si>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</si>
  <si>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</si>
  <si>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</si>
  <si>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</si>
  <si>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</si>
  <si>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</si>
  <si>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</si>
  <si>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ΠΕΡΙΓΡΑΦΗ ΟΙΚΟΝΟΜΙΚΗΣ ΔΡΑΣΤΗΡΙΟΤΗΤΑΣ</t>
  </si>
  <si>
    <t>ΔΡΑΣΤΗΡΙΟΤΗΤΕΣ ΝΟΙΚΟΚΥΡΙΩΝ ΩΣ ΕΡΓΟΔΟΤΩΝ</t>
  </si>
  <si>
    <t>ΔΡΑΣΤΗΡΙΟΤΗΤΕΣ ΕΤΕΡΟΔΙΚΩΝ ΟΡΓΑΝΙΣΜΩΝ ΚΑΙ ΦΟΡΕΩΝ</t>
  </si>
  <si>
    <t>NACE Rev2</t>
  </si>
  <si>
    <t xml:space="preserve">  Number of legal units, turnover, people employed</t>
  </si>
  <si>
    <t>NUMBER OF LEGAL UNITS</t>
  </si>
  <si>
    <t>TURNOVER in thousand euros</t>
  </si>
  <si>
    <t>PERSONS EMPLOYED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</si>
  <si>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</si>
  <si>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</si>
  <si>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</si>
  <si>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</si>
  <si>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</si>
  <si>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</si>
  <si>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</si>
  <si>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</si>
  <si>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</si>
  <si>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</si>
  <si>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</si>
  <si>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</si>
  <si>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</si>
  <si>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</si>
  <si>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</si>
  <si>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</si>
  <si>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</si>
  <si>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</si>
  <si>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</si>
  <si>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unspecified NACE</t>
  </si>
  <si>
    <t>Total</t>
  </si>
  <si>
    <t>Period  2011-2018</t>
  </si>
  <si>
    <t>Year</t>
  </si>
  <si>
    <t>Number of Legal Units</t>
  </si>
  <si>
    <t>Total Employment</t>
  </si>
  <si>
    <t>Description</t>
  </si>
  <si>
    <t>Legal Units</t>
  </si>
  <si>
    <t>Turnover</t>
  </si>
  <si>
    <t>Employment</t>
  </si>
  <si>
    <t>Other sections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</si>
  <si>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</si>
  <si>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</si>
  <si>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</si>
  <si>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</si>
  <si>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</si>
  <si>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</si>
  <si>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</si>
  <si>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</si>
  <si>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</si>
  <si>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</si>
  <si>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</si>
  <si>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</si>
  <si>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</si>
  <si>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</si>
  <si>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</si>
  <si>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</si>
  <si>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</si>
  <si>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</si>
  <si>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Wholesale and Retail Trade; Repair of Motor Vehicles and Motorcycles</t>
  </si>
  <si>
    <t>Activities of Households as Employers; Undifferentiated Goods -and Services - Producing Activities of Households for own Use</t>
  </si>
  <si>
    <t>Activities of Extraterritorial Organisations and Bodies</t>
  </si>
  <si>
    <t>W</t>
  </si>
  <si>
    <t>TOTAL EMPLOYMENT</t>
  </si>
  <si>
    <t>UNKNOWN ACTIVITY</t>
  </si>
  <si>
    <t>ECONOMIC ACTIVITY</t>
  </si>
  <si>
    <t>Code 
NACE Rev. 2</t>
  </si>
  <si>
    <t>DESCRIPTION</t>
  </si>
  <si>
    <t>Turnover (in hundrend thousand €)</t>
  </si>
  <si>
    <t>ACTIVITIES OF HOUSEHOLDS AS EMPLOYERS</t>
  </si>
  <si>
    <t>ACTIVITIES OF EXTRATERRITORIAL ORGANISATIONS AND BODIES</t>
  </si>
  <si>
    <t>TURNOVER
(in thousand €)</t>
  </si>
  <si>
    <t>Number of Legal Units, Turnover (in thousand €) and Total Employment</t>
  </si>
  <si>
    <t>STATISTICAL BUSINESS REGISTER,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</si>
</sst>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0"/>
      <color theme="6" tint="-0.499984740745262"/>
      <name val="Calibri"/>
      <family val="2"/>
      <charset val="161"/>
    </font>
    <font>
      <b/>
      <sz val="10"/>
      <color rgb="FFFF0000"/>
      <name val="Calibri"/>
      <family val="2"/>
      <charset val="161"/>
    </font>
    <font>
      <b/>
      <sz val="12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8DB4E2"/>
        <bgColor rgb="FFC0C0C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0" fontId="2" fillId="3" borderId="2" xfId="0" applyFont="1" applyFill="1" applyBorder="1"/>
    <xf numFmtId="3" fontId="2" fillId="0" borderId="3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49" fontId="3" fillId="0" borderId="6" xfId="0" applyNumberFormat="1" applyFont="1" applyBorder="1" applyAlignment="1">
      <alignment horizontal="left"/>
    </xf>
    <xf numFmtId="3" fontId="6" fillId="0" borderId="0" xfId="0" applyNumberFormat="1" applyFont="1"/>
    <xf numFmtId="164" fontId="3" fillId="0" borderId="0" xfId="1" applyNumberFormat="1" applyFont="1"/>
    <xf numFmtId="3" fontId="6" fillId="0" borderId="0" xfId="0" applyNumberFormat="1" applyFont="1" applyAlignment="1">
      <alignment horizontal="center"/>
    </xf>
    <xf numFmtId="10" fontId="5" fillId="0" borderId="0" xfId="1" applyNumberFormat="1" applyFont="1"/>
    <xf numFmtId="10" fontId="3" fillId="0" borderId="0" xfId="1" applyNumberFormat="1" applyFont="1"/>
    <xf numFmtId="3" fontId="3" fillId="0" borderId="1" xfId="0" applyNumberFormat="1" applyFont="1" applyBorder="1"/>
    <xf numFmtId="0" fontId="2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3" borderId="0" xfId="0" applyFont="1" applyFill="1"/>
    <xf numFmtId="3" fontId="3" fillId="4" borderId="1" xfId="0" applyNumberFormat="1" applyFont="1" applyFill="1" applyBorder="1"/>
    <xf numFmtId="3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1" fillId="6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/>
    </xf>
    <xf numFmtId="0" fontId="13" fillId="0" borderId="0" xfId="0" applyFont="1"/>
    <xf numFmtId="3" fontId="3" fillId="0" borderId="8" xfId="0" applyNumberFormat="1" applyFon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  <xf numFmtId="3" fontId="3" fillId="0" borderId="10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vertical="center" indent="1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8B9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base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400" b="1" i="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2011-20</a:t>
            </a:r>
            <a:r>
              <a:rPr lang="en-US" sz="1400" b="1" i="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21</a:t>
            </a:r>
          </a:p>
          <a:p>
            <a:pPr marL="0" marR="0" indent="0" algn="ctr" defTabSz="914400" rtl="0" eaLnBrk="1" fontAlgn="base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400" b="1" i="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 </a:t>
            </a:r>
            <a:r>
              <a:rPr lang="en-US" sz="1400" b="1" i="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Number of Legal Units, Turnover, Total Employment</a:t>
            </a:r>
            <a:endParaRPr lang="el-GR" sz="1400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689862324704777E-2"/>
          <c:y val="0.13822649208589657"/>
          <c:w val="0.90801145595839927"/>
          <c:h val="0.71876088562028717"/>
        </c:manualLayout>
      </c:layout>
      <c:lineChart>
        <c:grouping val="standard"/>
        <c:varyColors val="0"/>
        <c:ser>
          <c:idx val="3"/>
          <c:order val="0"/>
          <c:tx>
            <c:strRef>
              <c:f>'Graph Data'!$G$32</c:f>
              <c:strCache>
                <c:ptCount val="1"/>
                <c:pt idx="0">
                  <c:v>Number of Legal Units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2384468143286863E-2"/>
                  <c:y val="-2.9313232830820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41-4E1B-9278-55540D02DFDC}"/>
                </c:ext>
              </c:extLst>
            </c:dLbl>
            <c:dLbl>
              <c:idx val="1"/>
              <c:layout>
                <c:manualLayout>
                  <c:x val="-3.8275532416528327E-2"/>
                  <c:y val="-2.723525765309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72-42D1-B033-317DF8D9FBC8}"/>
                </c:ext>
              </c:extLst>
            </c:dLbl>
            <c:dLbl>
              <c:idx val="2"/>
              <c:layout>
                <c:manualLayout>
                  <c:x val="-5.057564071923331E-2"/>
                  <c:y val="-3.1397967527928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72-42D1-B033-317DF8D9FBC8}"/>
                </c:ext>
              </c:extLst>
            </c:dLbl>
            <c:dLbl>
              <c:idx val="3"/>
              <c:layout>
                <c:manualLayout>
                  <c:x val="-4.3740943374695064E-2"/>
                  <c:y val="-2.7204757382714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72-42D1-B033-317DF8D9FBC8}"/>
                </c:ext>
              </c:extLst>
            </c:dLbl>
            <c:dLbl>
              <c:idx val="4"/>
              <c:layout>
                <c:manualLayout>
                  <c:x val="-3.2796484578389296E-2"/>
                  <c:y val="-2.7204781977812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72-42D1-B033-317DF8D9FBC8}"/>
                </c:ext>
              </c:extLst>
            </c:dLbl>
            <c:dLbl>
              <c:idx val="5"/>
              <c:layout>
                <c:manualLayout>
                  <c:x val="-3.1429964387623029E-2"/>
                  <c:y val="-3.348280858807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72-42D1-B033-317DF8D9FBC8}"/>
                </c:ext>
              </c:extLst>
            </c:dLbl>
            <c:dLbl>
              <c:idx val="6"/>
              <c:layout>
                <c:manualLayout>
                  <c:x val="-3.8262565341454224E-2"/>
                  <c:y val="-2.7204781977812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72-42D1-B033-317DF8D9FBC8}"/>
                </c:ext>
              </c:extLst>
            </c:dLbl>
            <c:dLbl>
              <c:idx val="7"/>
              <c:layout>
                <c:manualLayout>
                  <c:x val="-3.4163004769155569E-2"/>
                  <c:y val="-2.5112106441057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72-42D1-B033-317DF8D9FBC8}"/>
                </c:ext>
              </c:extLst>
            </c:dLbl>
            <c:dLbl>
              <c:idx val="8"/>
              <c:layout>
                <c:manualLayout>
                  <c:x val="-4.7828206676817649E-2"/>
                  <c:y val="-2.92974575145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72-42D1-B033-317DF8D9FBC8}"/>
                </c:ext>
              </c:extLst>
            </c:dLbl>
            <c:dLbl>
              <c:idx val="9"/>
              <c:layout>
                <c:manualLayout>
                  <c:x val="-5.0576394316584096E-2"/>
                  <c:y val="-3.5581120827233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72-42D1-B033-317DF8D9FBC8}"/>
                </c:ext>
              </c:extLst>
            </c:dLbl>
            <c:dLbl>
              <c:idx val="10"/>
              <c:layout>
                <c:manualLayout>
                  <c:x val="-1.3672409078479627E-2"/>
                  <c:y val="-2.931323283082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41-4E1B-9278-55540D02D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Data'!$F$33:$F$43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'Graph Data'!$G$33:$G$43</c:f>
              <c:numCache>
                <c:formatCode>#,##0</c:formatCode>
                <c:ptCount val="11"/>
                <c:pt idx="0">
                  <c:v>1137602</c:v>
                </c:pt>
                <c:pt idx="1">
                  <c:v>1068366</c:v>
                </c:pt>
                <c:pt idx="2">
                  <c:v>1015146</c:v>
                </c:pt>
                <c:pt idx="3">
                  <c:v>1468014</c:v>
                </c:pt>
                <c:pt idx="4">
                  <c:v>1403563</c:v>
                </c:pt>
                <c:pt idx="5">
                  <c:v>1403086</c:v>
                </c:pt>
                <c:pt idx="6">
                  <c:v>1415370</c:v>
                </c:pt>
                <c:pt idx="7">
                  <c:v>1419855</c:v>
                </c:pt>
                <c:pt idx="8">
                  <c:v>1427124</c:v>
                </c:pt>
                <c:pt idx="9">
                  <c:v>1393614</c:v>
                </c:pt>
                <c:pt idx="10">
                  <c:v>1447339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E3-4B4A-A227-08A757CAB390}"/>
            </c:ext>
          </c:extLst>
        </c:ser>
        <c:ser>
          <c:idx val="1"/>
          <c:order val="1"/>
          <c:tx>
            <c:strRef>
              <c:f>'Graph Data'!$H$32</c:f>
              <c:strCache>
                <c:ptCount val="1"/>
                <c:pt idx="0">
                  <c:v>Turnover (in hundrend thousand €)</c:v>
                </c:pt>
              </c:strCache>
            </c:strRef>
          </c:tx>
          <c:spPr>
            <a:ln>
              <a:solidFill>
                <a:srgbClr val="98B954"/>
              </a:solidFill>
            </a:ln>
          </c:spPr>
          <c:marker>
            <c:spPr>
              <a:solidFill>
                <a:srgbClr val="98B954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828274541974297E-2"/>
                  <c:y val="3.5594639865996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41-4E1B-9278-55540D02DFDC}"/>
                </c:ext>
              </c:extLst>
            </c:dLbl>
            <c:dLbl>
              <c:idx val="1"/>
              <c:layout>
                <c:manualLayout>
                  <c:x val="-4.9203339943458664E-2"/>
                  <c:y val="3.1432919189121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72-42D1-B033-317DF8D9FBC8}"/>
                </c:ext>
              </c:extLst>
            </c:dLbl>
            <c:dLbl>
              <c:idx val="2"/>
              <c:layout>
                <c:manualLayout>
                  <c:x val="-4.5094404216700149E-2"/>
                  <c:y val="2.7244160434719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72-42D1-B033-317DF8D9FBC8}"/>
                </c:ext>
              </c:extLst>
            </c:dLbl>
            <c:dLbl>
              <c:idx val="3"/>
              <c:layout>
                <c:manualLayout>
                  <c:x val="-4.7830393227097687E-2"/>
                  <c:y val="2.9334665453250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72-42D1-B033-317DF8D9FBC8}"/>
                </c:ext>
              </c:extLst>
            </c:dLbl>
            <c:dLbl>
              <c:idx val="4"/>
              <c:layout>
                <c:manualLayout>
                  <c:x val="-4.7832546362385639E-2"/>
                  <c:y val="3.1426159669739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72-42D1-B033-317DF8D9FBC8}"/>
                </c:ext>
              </c:extLst>
            </c:dLbl>
            <c:dLbl>
              <c:idx val="5"/>
              <c:layout>
                <c:manualLayout>
                  <c:x val="-4.0997741361083043E-2"/>
                  <c:y val="2.5145906698848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72-42D1-B033-317DF8D9FBC8}"/>
                </c:ext>
              </c:extLst>
            </c:dLbl>
            <c:dLbl>
              <c:idx val="6"/>
              <c:layout>
                <c:manualLayout>
                  <c:x val="-5.4672734201908109E-2"/>
                  <c:y val="2.09550046822036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0">
                      <a:solidFill>
                        <a:srgbClr val="98B954"/>
                      </a:solidFill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34263209131645E-2"/>
                      <c:h val="2.97265759948520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572-42D1-B033-317DF8D9FBC8}"/>
                </c:ext>
              </c:extLst>
            </c:dLbl>
            <c:dLbl>
              <c:idx val="7"/>
              <c:layout>
                <c:manualLayout>
                  <c:x val="-3.2795049511345944E-2"/>
                  <c:y val="2.7235257653094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72-42D1-B033-317DF8D9FBC8}"/>
                </c:ext>
              </c:extLst>
            </c:dLbl>
            <c:dLbl>
              <c:idx val="8"/>
              <c:layout>
                <c:manualLayout>
                  <c:x val="-3.4160890881256741E-2"/>
                  <c:y val="2.933235732468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72-42D1-B033-317DF8D9FBC8}"/>
                </c:ext>
              </c:extLst>
            </c:dLbl>
            <c:dLbl>
              <c:idx val="9"/>
              <c:layout>
                <c:manualLayout>
                  <c:x val="-3.8271979743303312E-2"/>
                  <c:y val="2.9331203260396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572-42D1-B033-317DF8D9FBC8}"/>
                </c:ext>
              </c:extLst>
            </c:dLbl>
            <c:dLbl>
              <c:idx val="10"/>
              <c:layout>
                <c:manualLayout>
                  <c:x val="-1.2305168170631665E-2"/>
                  <c:y val="2.9313232830820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41-4E1B-9278-55540D02D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rgbClr val="98B954"/>
                    </a:solidFill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Data'!$F$33:$F$43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'Graph Data'!$H$33:$H$43</c:f>
              <c:numCache>
                <c:formatCode>#,##0</c:formatCode>
                <c:ptCount val="11"/>
                <c:pt idx="0">
                  <c:v>3172054.22</c:v>
                </c:pt>
                <c:pt idx="1">
                  <c:v>2930926.72</c:v>
                </c:pt>
                <c:pt idx="2">
                  <c:v>2751010.28</c:v>
                </c:pt>
                <c:pt idx="3">
                  <c:v>2877559.18</c:v>
                </c:pt>
                <c:pt idx="4">
                  <c:v>2849169.74</c:v>
                </c:pt>
                <c:pt idx="5">
                  <c:v>2724238.38</c:v>
                </c:pt>
                <c:pt idx="6">
                  <c:v>2882169.5186999999</c:v>
                </c:pt>
                <c:pt idx="7">
                  <c:v>3007852.1858656351</c:v>
                </c:pt>
                <c:pt idx="8">
                  <c:v>3147267.1974272872</c:v>
                </c:pt>
                <c:pt idx="9">
                  <c:v>2804367.6050930796</c:v>
                </c:pt>
                <c:pt idx="10">
                  <c:v>3411141.630928495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2-42D1-B033-317DF8D9FBC8}"/>
            </c:ext>
          </c:extLst>
        </c:ser>
        <c:ser>
          <c:idx val="0"/>
          <c:order val="2"/>
          <c:tx>
            <c:strRef>
              <c:f>'Graph Data'!$I$32</c:f>
              <c:strCache>
                <c:ptCount val="1"/>
                <c:pt idx="0">
                  <c:v>Total Employment</c:v>
                </c:pt>
              </c:strCache>
            </c:strRef>
          </c:tx>
          <c:dLbls>
            <c:dLbl>
              <c:idx val="0"/>
              <c:layout>
                <c:manualLayout>
                  <c:x val="-4.7853431774678712E-2"/>
                  <c:y val="-2.512562814070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41-4E1B-9278-55540D02DFDC}"/>
                </c:ext>
              </c:extLst>
            </c:dLbl>
            <c:dLbl>
              <c:idx val="1"/>
              <c:layout>
                <c:manualLayout>
                  <c:x val="-4.6486190866830764E-2"/>
                  <c:y val="-3.559463986599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41-4E1B-9278-55540D02DFDC}"/>
                </c:ext>
              </c:extLst>
            </c:dLbl>
            <c:dLbl>
              <c:idx val="2"/>
              <c:layout>
                <c:manualLayout>
                  <c:x val="-5.742411812961444E-2"/>
                  <c:y val="-3.768844221105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41-4E1B-9278-55540D02DFDC}"/>
                </c:ext>
              </c:extLst>
            </c:dLbl>
            <c:dLbl>
              <c:idx val="3"/>
              <c:layout>
                <c:manualLayout>
                  <c:x val="-3.2813781788351107E-2"/>
                  <c:y val="3.9782244556113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41-4E1B-9278-55540D02DFDC}"/>
                </c:ext>
              </c:extLst>
            </c:dLbl>
            <c:dLbl>
              <c:idx val="4"/>
              <c:layout>
                <c:manualLayout>
                  <c:x val="-4.2384468143286849E-2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41-4E1B-9278-55540D02DFDC}"/>
                </c:ext>
              </c:extLst>
            </c:dLbl>
            <c:dLbl>
              <c:idx val="5"/>
              <c:layout>
                <c:manualLayout>
                  <c:x val="-2.5977577249111292E-2"/>
                  <c:y val="3.1407035175879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41-4E1B-9278-55540D02DFDC}"/>
                </c:ext>
              </c:extLst>
            </c:dLbl>
            <c:dLbl>
              <c:idx val="6"/>
              <c:layout>
                <c:manualLayout>
                  <c:x val="-2.871205906480722E-2"/>
                  <c:y val="2.9313232830820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41-4E1B-9278-55540D02DFDC}"/>
                </c:ext>
              </c:extLst>
            </c:dLbl>
            <c:dLbl>
              <c:idx val="7"/>
              <c:layout>
                <c:manualLayout>
                  <c:x val="-2.8712059064807321E-2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41-4E1B-9278-55540D02DFDC}"/>
                </c:ext>
              </c:extLst>
            </c:dLbl>
            <c:dLbl>
              <c:idx val="8"/>
              <c:layout>
                <c:manualLayout>
                  <c:x val="-2.5977577249111292E-2"/>
                  <c:y val="3.140703517587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41-4E1B-9278-55540D02DFDC}"/>
                </c:ext>
              </c:extLst>
            </c:dLbl>
            <c:dLbl>
              <c:idx val="9"/>
              <c:layout>
                <c:manualLayout>
                  <c:x val="-3.0079299972655182E-2"/>
                  <c:y val="2.512562814070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41-4E1B-9278-55540D02DFDC}"/>
                </c:ext>
              </c:extLst>
            </c:dLbl>
            <c:dLbl>
              <c:idx val="10"/>
              <c:layout>
                <c:manualLayout>
                  <c:x val="-9.5706863549357389E-3"/>
                  <c:y val="2.7219430485762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41-4E1B-9278-55540D02D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Data'!$F$33:$F$43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'Graph Data'!$I$33:$I$43</c:f>
              <c:numCache>
                <c:formatCode>#,##0</c:formatCode>
                <c:ptCount val="11"/>
                <c:pt idx="0">
                  <c:v>3206585</c:v>
                </c:pt>
                <c:pt idx="1">
                  <c:v>2879435</c:v>
                </c:pt>
                <c:pt idx="2">
                  <c:v>3033348</c:v>
                </c:pt>
                <c:pt idx="3">
                  <c:v>3868151</c:v>
                </c:pt>
                <c:pt idx="4">
                  <c:v>3519941</c:v>
                </c:pt>
                <c:pt idx="5">
                  <c:v>3887376</c:v>
                </c:pt>
                <c:pt idx="6">
                  <c:v>4178199</c:v>
                </c:pt>
                <c:pt idx="7">
                  <c:v>4243035</c:v>
                </c:pt>
                <c:pt idx="8">
                  <c:v>4438516</c:v>
                </c:pt>
                <c:pt idx="9">
                  <c:v>4288041</c:v>
                </c:pt>
                <c:pt idx="10">
                  <c:v>4507038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C-4E23-96A7-F7751B21F0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088192"/>
        <c:axId val="84513536"/>
        <c:extLst/>
      </c:lineChart>
      <c:catAx>
        <c:axId val="7208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Year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4513536"/>
        <c:crosses val="autoZero"/>
        <c:auto val="1"/>
        <c:lblAlgn val="ctr"/>
        <c:lblOffset val="100"/>
        <c:noMultiLvlLbl val="0"/>
      </c:catAx>
      <c:valAx>
        <c:axId val="84513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l-GR"/>
          </a:p>
        </c:txPr>
        <c:crossAx val="72088192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Percentage Contribution (%) to the Total Number of Legal Units                                                                           by Section of Economic Activity of NACE Rev.2 classification</a:t>
            </a:r>
            <a:endParaRPr lang="el-GR" sz="1400"/>
          </a:p>
        </c:rich>
      </c:tx>
      <c:layout>
        <c:manualLayout>
          <c:xMode val="edge"/>
          <c:yMode val="edge"/>
          <c:x val="0.24851261414308445"/>
          <c:y val="2.0964402062807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406890894175553E-2"/>
          <c:y val="0.17991004893232568"/>
          <c:w val="0.6474533792381777"/>
          <c:h val="0.7970581252720294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0EB-4BB5-8DAA-48BE2C245E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D3B-4E71-B4D2-18BB7F0FCD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0EB-4BB5-8DAA-48BE2C245E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0EB-4BB5-8DAA-48BE2C245E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0EB-4BB5-8DAA-48BE2C245E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0EB-4BB5-8DAA-48BE2C245E7B}"/>
              </c:ext>
            </c:extLst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Data'!$G$47:$G$52</c:f>
              <c:strCache>
                <c:ptCount val="6"/>
                <c:pt idx="0">
                  <c:v>A: Agriculture, Forestry and Fishing</c:v>
                </c:pt>
                <c:pt idx="1">
                  <c:v>G: Wholesale and Retail Trade; Repair of Motor Vehicles and Motorcycles</c:v>
                </c:pt>
                <c:pt idx="2">
                  <c:v>M: Professional, Scientific and Technical Activities</c:v>
                </c:pt>
                <c:pt idx="3">
                  <c:v>I: Accommodation and Food Service Activities</c:v>
                </c:pt>
                <c:pt idx="4">
                  <c:v>F: Construction</c:v>
                </c:pt>
                <c:pt idx="5">
                  <c:v>Other sections</c:v>
                </c:pt>
              </c:strCache>
            </c:strRef>
          </c:cat>
          <c:val>
            <c:numRef>
              <c:f>'Graph Data'!$H$47:$H$52</c:f>
              <c:numCache>
                <c:formatCode>#,##0</c:formatCode>
                <c:ptCount val="6"/>
                <c:pt idx="0">
                  <c:v>537865</c:v>
                </c:pt>
                <c:pt idx="1">
                  <c:v>227192</c:v>
                </c:pt>
                <c:pt idx="2">
                  <c:v>149439</c:v>
                </c:pt>
                <c:pt idx="3">
                  <c:v>107186</c:v>
                </c:pt>
                <c:pt idx="4">
                  <c:v>67294</c:v>
                </c:pt>
                <c:pt idx="5">
                  <c:v>358363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1-4462-AFB7-4CEAB7ACB6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l-G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Percentage Contribution (%) to the Total Turnover                                                                                              by Section of Economic Activity of NACE Rev.2 classification</a:t>
            </a:r>
            <a:endParaRPr lang="el-G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566-4D85-900D-D37DE40EFF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566-4D85-900D-D37DE40EFF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566-4D85-900D-D37DE40EFF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566-4D85-900D-D37DE40EFF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566-4D85-900D-D37DE40EFF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A566-4D85-900D-D37DE40EFF5A}"/>
              </c:ext>
            </c:extLst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Data'!$G$56:$G$61</c:f>
              <c:strCache>
                <c:ptCount val="6"/>
                <c:pt idx="0">
                  <c:v>G: Wholesale and Retail Trade; Repair of Motor Vehicles and Motorcycles</c:v>
                </c:pt>
                <c:pt idx="1">
                  <c:v>C: Manufacturing</c:v>
                </c:pt>
                <c:pt idx="2">
                  <c:v>D: Electricity, Gas, Steam and Air Conditioning Supply</c:v>
                </c:pt>
                <c:pt idx="3">
                  <c:v>K: Financial and Insurance Activities</c:v>
                </c:pt>
                <c:pt idx="4">
                  <c:v>H: Transportation and Storage</c:v>
                </c:pt>
                <c:pt idx="5">
                  <c:v>Other sections</c:v>
                </c:pt>
              </c:strCache>
            </c:strRef>
          </c:cat>
          <c:val>
            <c:numRef>
              <c:f>'Graph Data'!$H$56:$H$61</c:f>
              <c:numCache>
                <c:formatCode>#,##0</c:formatCode>
                <c:ptCount val="6"/>
                <c:pt idx="0">
                  <c:v>134721771.45465973</c:v>
                </c:pt>
                <c:pt idx="1">
                  <c:v>68594918.392100111</c:v>
                </c:pt>
                <c:pt idx="2">
                  <c:v>22662241.03099991</c:v>
                </c:pt>
                <c:pt idx="3">
                  <c:v>18824976.253907628</c:v>
                </c:pt>
                <c:pt idx="4">
                  <c:v>16008834.757918719</c:v>
                </c:pt>
                <c:pt idx="5">
                  <c:v>80301421.203263223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9C-4B13-A38D-08E2843467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l-G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Percentage Contribution (%) to the Total Employment                                                                                                  by Section of Economic Activity of NACE Rev.2 classification</a:t>
            </a:r>
            <a:endParaRPr lang="el-GR" sz="1400">
              <a:effectLst/>
            </a:endParaRPr>
          </a:p>
        </c:rich>
      </c:tx>
      <c:layout>
        <c:manualLayout>
          <c:xMode val="edge"/>
          <c:yMode val="edge"/>
          <c:x val="0.25563852303531787"/>
          <c:y val="3.1424840739128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EC-4B23-8F7A-79923DF85C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EC-4B23-8F7A-79923DF85C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4EC-4B23-8F7A-79923DF85C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4EC-4B23-8F7A-79923DF85C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4EC-4B23-8F7A-79923DF85C6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C4EC-4B23-8F7A-79923DF85C60}"/>
              </c:ext>
            </c:extLst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Data'!$G$65:$G$70</c:f>
              <c:strCache>
                <c:ptCount val="6"/>
                <c:pt idx="0">
                  <c:v>G: Wholesale and Retail Trade; Repair of Motor Vehicles and Motorcycles</c:v>
                </c:pt>
                <c:pt idx="1">
                  <c:v>I: Accommodation and Food Service Activities</c:v>
                </c:pt>
                <c:pt idx="2">
                  <c:v>O: Public Administration and Defence; Compulsory Social Security</c:v>
                </c:pt>
                <c:pt idx="3">
                  <c:v>C: Manufacturing</c:v>
                </c:pt>
                <c:pt idx="4">
                  <c:v>P: Education</c:v>
                </c:pt>
                <c:pt idx="5">
                  <c:v>Other sections</c:v>
                </c:pt>
              </c:strCache>
            </c:strRef>
          </c:cat>
          <c:val>
            <c:numRef>
              <c:f>'Graph Data'!$H$65:$H$70</c:f>
              <c:numCache>
                <c:formatCode>#,##0</c:formatCode>
                <c:ptCount val="6"/>
                <c:pt idx="0">
                  <c:v>799484</c:v>
                </c:pt>
                <c:pt idx="1">
                  <c:v>639473</c:v>
                </c:pt>
                <c:pt idx="2">
                  <c:v>415291</c:v>
                </c:pt>
                <c:pt idx="3">
                  <c:v>369156</c:v>
                </c:pt>
                <c:pt idx="4">
                  <c:v>348228</c:v>
                </c:pt>
                <c:pt idx="5">
                  <c:v>1935406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8F-4EC1-8040-432BBC72372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l-G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0.00282</cdr:x>
      <cdr:y>0.00388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C222338-A97D-4D62-8622-BDB9864EB7D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0.00282</cdr:x>
      <cdr:y>0.00388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C8CFE2E1-7857-4F83-A68D-3C248DB1308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0.9572</cdr:y>
    </cdr:from>
    <cdr:to>
      <cdr:x>0.36957</cdr:x>
      <cdr:y>0.99999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-53788" y="6015318"/>
          <a:ext cx="3200441" cy="268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Source</a:t>
          </a:r>
          <a:r>
            <a:rPr lang="el-GR" sz="1100"/>
            <a:t>: </a:t>
          </a:r>
          <a:r>
            <a:rPr lang="en-US" sz="1100"/>
            <a:t>ELSTAT</a:t>
          </a:r>
          <a:r>
            <a:rPr lang="el-GR" sz="110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0.95435</cdr:y>
    </cdr:from>
    <cdr:to>
      <cdr:x>0.36957</cdr:x>
      <cdr:y>0.99714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26894" y="5997388"/>
          <a:ext cx="3200441" cy="268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Source</a:t>
          </a:r>
          <a:r>
            <a:rPr lang="el-GR" sz="1100"/>
            <a:t>: </a:t>
          </a:r>
          <a:r>
            <a:rPr lang="en-US" sz="1100"/>
            <a:t>ELSTAT</a:t>
          </a:r>
          <a:r>
            <a:rPr lang="el-GR" sz="110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0.95435</cdr:y>
    </cdr:from>
    <cdr:to>
      <cdr:x>0.36957</cdr:x>
      <cdr:y>0.99714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26894" y="5997388"/>
          <a:ext cx="3200441" cy="268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Source</a:t>
          </a:r>
          <a:r>
            <a:rPr lang="el-GR" sz="1100"/>
            <a:t>: </a:t>
          </a:r>
          <a:r>
            <a:rPr lang="en-US" sz="1100"/>
            <a:t>ELSTAT</a:t>
          </a:r>
          <a:r>
            <a:rPr lang="el-GR" sz="1100"/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0.95435</cdr:y>
    </cdr:from>
    <cdr:to>
      <cdr:x>0.36957</cdr:x>
      <cdr:y>0.99714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26894" y="5997388"/>
          <a:ext cx="3200441" cy="268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Source</a:t>
          </a:r>
          <a:r>
            <a:rPr lang="el-GR" sz="1100"/>
            <a:t>: </a:t>
          </a:r>
          <a:r>
            <a:rPr lang="en-US" sz="1100"/>
            <a:t>ELSTAT</a:t>
          </a:r>
          <a:r>
            <a:rPr lang="el-GR" sz="11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42B8-C201-465B-94C1-1C8840F5EDB5}">
  <dimension ref="A2:AM70"/>
  <sheetViews>
    <sheetView topLeftCell="A18" zoomScale="91" zoomScaleNormal="91" workbookViewId="0">
      <selection activeCell="I32" sqref="I32"/>
    </sheetView>
  </sheetViews>
  <sheetFormatPr defaultColWidth="8.88671875" defaultRowHeight="13.8" x14ac:dyDescent="0.3"/>
  <cols>
    <col min="1" max="1" width="12.109375" style="1" bestFit="1" customWidth="1"/>
    <col min="2" max="2" width="48.33203125" style="1" customWidth="1"/>
    <col min="3" max="3" width="10.109375" style="3" customWidth="1"/>
    <col min="4" max="4" width="16.5546875" style="3" customWidth="1"/>
    <col min="5" max="6" width="10.33203125" style="3" customWidth="1"/>
    <col min="7" max="7" width="10.109375" style="3" customWidth="1"/>
    <col min="8" max="8" width="15.44140625" style="3" customWidth="1"/>
    <col min="9" max="10" width="14.6640625" style="3" customWidth="1"/>
    <col min="11" max="13" width="10.109375" style="3" customWidth="1"/>
    <col min="14" max="14" width="2.44140625" style="4" customWidth="1"/>
    <col min="15" max="15" width="11.5546875" style="4" customWidth="1"/>
    <col min="16" max="16" width="11.33203125" style="4" customWidth="1"/>
    <col min="17" max="17" width="11.109375" style="4" customWidth="1"/>
    <col min="18" max="18" width="11.33203125" style="4" customWidth="1"/>
    <col min="19" max="19" width="11.88671875" style="4" customWidth="1"/>
    <col min="20" max="25" width="11.109375" style="4" customWidth="1"/>
    <col min="26" max="26" width="2.44140625" style="4" customWidth="1"/>
    <col min="27" max="27" width="9.5546875" style="4" customWidth="1"/>
    <col min="28" max="29" width="10" style="4" customWidth="1"/>
    <col min="30" max="30" width="10.44140625" style="4" customWidth="1"/>
    <col min="31" max="31" width="10.109375" style="4" customWidth="1"/>
    <col min="32" max="37" width="10.33203125" style="4" customWidth="1"/>
    <col min="38" max="38" width="2.33203125" style="4" customWidth="1"/>
    <col min="39" max="214" width="8.88671875" style="4"/>
    <col min="215" max="215" width="10.6640625" style="4" customWidth="1"/>
    <col min="216" max="216" width="6.88671875" style="4" customWidth="1"/>
    <col min="217" max="218" width="8.88671875" style="4" customWidth="1"/>
    <col min="219" max="227" width="8.6640625" style="4" customWidth="1"/>
    <col min="228" max="228" width="10.109375" style="4" customWidth="1"/>
    <col min="229" max="231" width="8.6640625" style="4" customWidth="1"/>
    <col min="232" max="232" width="2.33203125" style="4" customWidth="1"/>
    <col min="233" max="233" width="13" style="4" customWidth="1"/>
    <col min="234" max="234" width="14.33203125" style="4" customWidth="1"/>
    <col min="235" max="236" width="13" style="4" customWidth="1"/>
    <col min="237" max="237" width="13.33203125" style="4" customWidth="1"/>
    <col min="238" max="238" width="13.44140625" style="4" customWidth="1"/>
    <col min="239" max="239" width="12.88671875" style="4" customWidth="1"/>
    <col min="240" max="240" width="12.6640625" style="4" customWidth="1"/>
    <col min="241" max="244" width="12.88671875" style="4" customWidth="1"/>
    <col min="245" max="245" width="12.44140625" style="4" customWidth="1"/>
    <col min="246" max="246" width="14.44140625" style="4" customWidth="1"/>
    <col min="247" max="247" width="15.33203125" style="4" customWidth="1"/>
    <col min="248" max="248" width="2.5546875" style="4" customWidth="1"/>
    <col min="249" max="249" width="10" style="4" customWidth="1"/>
    <col min="250" max="250" width="11.33203125" style="4" customWidth="1"/>
    <col min="251" max="263" width="8.88671875" style="4"/>
    <col min="264" max="264" width="2.88671875" style="4" customWidth="1"/>
    <col min="265" max="470" width="8.88671875" style="4"/>
    <col min="471" max="471" width="10.6640625" style="4" customWidth="1"/>
    <col min="472" max="472" width="6.88671875" style="4" customWidth="1"/>
    <col min="473" max="474" width="8.88671875" style="4" customWidth="1"/>
    <col min="475" max="483" width="8.6640625" style="4" customWidth="1"/>
    <col min="484" max="484" width="10.109375" style="4" customWidth="1"/>
    <col min="485" max="487" width="8.6640625" style="4" customWidth="1"/>
    <col min="488" max="488" width="2.33203125" style="4" customWidth="1"/>
    <col min="489" max="489" width="13" style="4" customWidth="1"/>
    <col min="490" max="490" width="14.33203125" style="4" customWidth="1"/>
    <col min="491" max="492" width="13" style="4" customWidth="1"/>
    <col min="493" max="493" width="13.33203125" style="4" customWidth="1"/>
    <col min="494" max="494" width="13.44140625" style="4" customWidth="1"/>
    <col min="495" max="495" width="12.88671875" style="4" customWidth="1"/>
    <col min="496" max="496" width="12.6640625" style="4" customWidth="1"/>
    <col min="497" max="500" width="12.88671875" style="4" customWidth="1"/>
    <col min="501" max="501" width="12.44140625" style="4" customWidth="1"/>
    <col min="502" max="502" width="14.44140625" style="4" customWidth="1"/>
    <col min="503" max="503" width="15.33203125" style="4" customWidth="1"/>
    <col min="504" max="504" width="2.5546875" style="4" customWidth="1"/>
    <col min="505" max="505" width="10" style="4" customWidth="1"/>
    <col min="506" max="506" width="11.33203125" style="4" customWidth="1"/>
    <col min="507" max="519" width="8.88671875" style="4"/>
    <col min="520" max="520" width="2.88671875" style="4" customWidth="1"/>
    <col min="521" max="726" width="8.88671875" style="4"/>
    <col min="727" max="727" width="10.6640625" style="4" customWidth="1"/>
    <col min="728" max="728" width="6.88671875" style="4" customWidth="1"/>
    <col min="729" max="730" width="8.88671875" style="4" customWidth="1"/>
    <col min="731" max="739" width="8.6640625" style="4" customWidth="1"/>
    <col min="740" max="740" width="10.109375" style="4" customWidth="1"/>
    <col min="741" max="743" width="8.6640625" style="4" customWidth="1"/>
    <col min="744" max="744" width="2.33203125" style="4" customWidth="1"/>
    <col min="745" max="745" width="13" style="4" customWidth="1"/>
    <col min="746" max="746" width="14.33203125" style="4" customWidth="1"/>
    <col min="747" max="748" width="13" style="4" customWidth="1"/>
    <col min="749" max="749" width="13.33203125" style="4" customWidth="1"/>
    <col min="750" max="750" width="13.44140625" style="4" customWidth="1"/>
    <col min="751" max="751" width="12.88671875" style="4" customWidth="1"/>
    <col min="752" max="752" width="12.6640625" style="4" customWidth="1"/>
    <col min="753" max="756" width="12.88671875" style="4" customWidth="1"/>
    <col min="757" max="757" width="12.44140625" style="4" customWidth="1"/>
    <col min="758" max="758" width="14.44140625" style="4" customWidth="1"/>
    <col min="759" max="759" width="15.33203125" style="4" customWidth="1"/>
    <col min="760" max="760" width="2.5546875" style="4" customWidth="1"/>
    <col min="761" max="761" width="10" style="4" customWidth="1"/>
    <col min="762" max="762" width="11.33203125" style="4" customWidth="1"/>
    <col min="763" max="775" width="8.88671875" style="4"/>
    <col min="776" max="776" width="2.88671875" style="4" customWidth="1"/>
    <col min="777" max="982" width="8.88671875" style="4"/>
    <col min="983" max="983" width="10.6640625" style="4" customWidth="1"/>
    <col min="984" max="984" width="6.88671875" style="4" customWidth="1"/>
    <col min="985" max="986" width="8.88671875" style="4" customWidth="1"/>
    <col min="987" max="995" width="8.6640625" style="4" customWidth="1"/>
    <col min="996" max="996" width="10.109375" style="4" customWidth="1"/>
    <col min="997" max="999" width="8.6640625" style="4" customWidth="1"/>
    <col min="1000" max="1000" width="2.33203125" style="4" customWidth="1"/>
    <col min="1001" max="1001" width="13" style="4" customWidth="1"/>
    <col min="1002" max="1002" width="14.33203125" style="4" customWidth="1"/>
    <col min="1003" max="1004" width="13" style="4" customWidth="1"/>
    <col min="1005" max="1005" width="13.33203125" style="4" customWidth="1"/>
    <col min="1006" max="1006" width="13.44140625" style="4" customWidth="1"/>
    <col min="1007" max="1007" width="12.88671875" style="4" customWidth="1"/>
    <col min="1008" max="1008" width="12.6640625" style="4" customWidth="1"/>
    <col min="1009" max="1012" width="12.88671875" style="4" customWidth="1"/>
    <col min="1013" max="1013" width="12.44140625" style="4" customWidth="1"/>
    <col min="1014" max="1014" width="14.44140625" style="4" customWidth="1"/>
    <col min="1015" max="1015" width="15.33203125" style="4" customWidth="1"/>
    <col min="1016" max="1016" width="2.5546875" style="4" customWidth="1"/>
    <col min="1017" max="1017" width="10" style="4" customWidth="1"/>
    <col min="1018" max="1018" width="11.33203125" style="4" customWidth="1"/>
    <col min="1019" max="1031" width="8.88671875" style="4"/>
    <col min="1032" max="1032" width="2.88671875" style="4" customWidth="1"/>
    <col min="1033" max="1238" width="8.88671875" style="4"/>
    <col min="1239" max="1239" width="10.6640625" style="4" customWidth="1"/>
    <col min="1240" max="1240" width="6.88671875" style="4" customWidth="1"/>
    <col min="1241" max="1242" width="8.88671875" style="4" customWidth="1"/>
    <col min="1243" max="1251" width="8.6640625" style="4" customWidth="1"/>
    <col min="1252" max="1252" width="10.109375" style="4" customWidth="1"/>
    <col min="1253" max="1255" width="8.6640625" style="4" customWidth="1"/>
    <col min="1256" max="1256" width="2.33203125" style="4" customWidth="1"/>
    <col min="1257" max="1257" width="13" style="4" customWidth="1"/>
    <col min="1258" max="1258" width="14.33203125" style="4" customWidth="1"/>
    <col min="1259" max="1260" width="13" style="4" customWidth="1"/>
    <col min="1261" max="1261" width="13.33203125" style="4" customWidth="1"/>
    <col min="1262" max="1262" width="13.44140625" style="4" customWidth="1"/>
    <col min="1263" max="1263" width="12.88671875" style="4" customWidth="1"/>
    <col min="1264" max="1264" width="12.6640625" style="4" customWidth="1"/>
    <col min="1265" max="1268" width="12.88671875" style="4" customWidth="1"/>
    <col min="1269" max="1269" width="12.44140625" style="4" customWidth="1"/>
    <col min="1270" max="1270" width="14.44140625" style="4" customWidth="1"/>
    <col min="1271" max="1271" width="15.33203125" style="4" customWidth="1"/>
    <col min="1272" max="1272" width="2.5546875" style="4" customWidth="1"/>
    <col min="1273" max="1273" width="10" style="4" customWidth="1"/>
    <col min="1274" max="1274" width="11.33203125" style="4" customWidth="1"/>
    <col min="1275" max="1287" width="8.88671875" style="4"/>
    <col min="1288" max="1288" width="2.88671875" style="4" customWidth="1"/>
    <col min="1289" max="1494" width="8.88671875" style="4"/>
    <col min="1495" max="1495" width="10.6640625" style="4" customWidth="1"/>
    <col min="1496" max="1496" width="6.88671875" style="4" customWidth="1"/>
    <col min="1497" max="1498" width="8.88671875" style="4" customWidth="1"/>
    <col min="1499" max="1507" width="8.6640625" style="4" customWidth="1"/>
    <col min="1508" max="1508" width="10.109375" style="4" customWidth="1"/>
    <col min="1509" max="1511" width="8.6640625" style="4" customWidth="1"/>
    <col min="1512" max="1512" width="2.33203125" style="4" customWidth="1"/>
    <col min="1513" max="1513" width="13" style="4" customWidth="1"/>
    <col min="1514" max="1514" width="14.33203125" style="4" customWidth="1"/>
    <col min="1515" max="1516" width="13" style="4" customWidth="1"/>
    <col min="1517" max="1517" width="13.33203125" style="4" customWidth="1"/>
    <col min="1518" max="1518" width="13.44140625" style="4" customWidth="1"/>
    <col min="1519" max="1519" width="12.88671875" style="4" customWidth="1"/>
    <col min="1520" max="1520" width="12.6640625" style="4" customWidth="1"/>
    <col min="1521" max="1524" width="12.88671875" style="4" customWidth="1"/>
    <col min="1525" max="1525" width="12.44140625" style="4" customWidth="1"/>
    <col min="1526" max="1526" width="14.44140625" style="4" customWidth="1"/>
    <col min="1527" max="1527" width="15.33203125" style="4" customWidth="1"/>
    <col min="1528" max="1528" width="2.5546875" style="4" customWidth="1"/>
    <col min="1529" max="1529" width="10" style="4" customWidth="1"/>
    <col min="1530" max="1530" width="11.33203125" style="4" customWidth="1"/>
    <col min="1531" max="1543" width="8.88671875" style="4"/>
    <col min="1544" max="1544" width="2.88671875" style="4" customWidth="1"/>
    <col min="1545" max="1750" width="8.88671875" style="4"/>
    <col min="1751" max="1751" width="10.6640625" style="4" customWidth="1"/>
    <col min="1752" max="1752" width="6.88671875" style="4" customWidth="1"/>
    <col min="1753" max="1754" width="8.88671875" style="4" customWidth="1"/>
    <col min="1755" max="1763" width="8.6640625" style="4" customWidth="1"/>
    <col min="1764" max="1764" width="10.109375" style="4" customWidth="1"/>
    <col min="1765" max="1767" width="8.6640625" style="4" customWidth="1"/>
    <col min="1768" max="1768" width="2.33203125" style="4" customWidth="1"/>
    <col min="1769" max="1769" width="13" style="4" customWidth="1"/>
    <col min="1770" max="1770" width="14.33203125" style="4" customWidth="1"/>
    <col min="1771" max="1772" width="13" style="4" customWidth="1"/>
    <col min="1773" max="1773" width="13.33203125" style="4" customWidth="1"/>
    <col min="1774" max="1774" width="13.44140625" style="4" customWidth="1"/>
    <col min="1775" max="1775" width="12.88671875" style="4" customWidth="1"/>
    <col min="1776" max="1776" width="12.6640625" style="4" customWidth="1"/>
    <col min="1777" max="1780" width="12.88671875" style="4" customWidth="1"/>
    <col min="1781" max="1781" width="12.44140625" style="4" customWidth="1"/>
    <col min="1782" max="1782" width="14.44140625" style="4" customWidth="1"/>
    <col min="1783" max="1783" width="15.33203125" style="4" customWidth="1"/>
    <col min="1784" max="1784" width="2.5546875" style="4" customWidth="1"/>
    <col min="1785" max="1785" width="10" style="4" customWidth="1"/>
    <col min="1786" max="1786" width="11.33203125" style="4" customWidth="1"/>
    <col min="1787" max="1799" width="8.88671875" style="4"/>
    <col min="1800" max="1800" width="2.88671875" style="4" customWidth="1"/>
    <col min="1801" max="2006" width="8.88671875" style="4"/>
    <col min="2007" max="2007" width="10.6640625" style="4" customWidth="1"/>
    <col min="2008" max="2008" width="6.88671875" style="4" customWidth="1"/>
    <col min="2009" max="2010" width="8.88671875" style="4" customWidth="1"/>
    <col min="2011" max="2019" width="8.6640625" style="4" customWidth="1"/>
    <col min="2020" max="2020" width="10.109375" style="4" customWidth="1"/>
    <col min="2021" max="2023" width="8.6640625" style="4" customWidth="1"/>
    <col min="2024" max="2024" width="2.33203125" style="4" customWidth="1"/>
    <col min="2025" max="2025" width="13" style="4" customWidth="1"/>
    <col min="2026" max="2026" width="14.33203125" style="4" customWidth="1"/>
    <col min="2027" max="2028" width="13" style="4" customWidth="1"/>
    <col min="2029" max="2029" width="13.33203125" style="4" customWidth="1"/>
    <col min="2030" max="2030" width="13.44140625" style="4" customWidth="1"/>
    <col min="2031" max="2031" width="12.88671875" style="4" customWidth="1"/>
    <col min="2032" max="2032" width="12.6640625" style="4" customWidth="1"/>
    <col min="2033" max="2036" width="12.88671875" style="4" customWidth="1"/>
    <col min="2037" max="2037" width="12.44140625" style="4" customWidth="1"/>
    <col min="2038" max="2038" width="14.44140625" style="4" customWidth="1"/>
    <col min="2039" max="2039" width="15.33203125" style="4" customWidth="1"/>
    <col min="2040" max="2040" width="2.5546875" style="4" customWidth="1"/>
    <col min="2041" max="2041" width="10" style="4" customWidth="1"/>
    <col min="2042" max="2042" width="11.33203125" style="4" customWidth="1"/>
    <col min="2043" max="2055" width="8.88671875" style="4"/>
    <col min="2056" max="2056" width="2.88671875" style="4" customWidth="1"/>
    <col min="2057" max="2262" width="8.88671875" style="4"/>
    <col min="2263" max="2263" width="10.6640625" style="4" customWidth="1"/>
    <col min="2264" max="2264" width="6.88671875" style="4" customWidth="1"/>
    <col min="2265" max="2266" width="8.88671875" style="4" customWidth="1"/>
    <col min="2267" max="2275" width="8.6640625" style="4" customWidth="1"/>
    <col min="2276" max="2276" width="10.109375" style="4" customWidth="1"/>
    <col min="2277" max="2279" width="8.6640625" style="4" customWidth="1"/>
    <col min="2280" max="2280" width="2.33203125" style="4" customWidth="1"/>
    <col min="2281" max="2281" width="13" style="4" customWidth="1"/>
    <col min="2282" max="2282" width="14.33203125" style="4" customWidth="1"/>
    <col min="2283" max="2284" width="13" style="4" customWidth="1"/>
    <col min="2285" max="2285" width="13.33203125" style="4" customWidth="1"/>
    <col min="2286" max="2286" width="13.44140625" style="4" customWidth="1"/>
    <col min="2287" max="2287" width="12.88671875" style="4" customWidth="1"/>
    <col min="2288" max="2288" width="12.6640625" style="4" customWidth="1"/>
    <col min="2289" max="2292" width="12.88671875" style="4" customWidth="1"/>
    <col min="2293" max="2293" width="12.44140625" style="4" customWidth="1"/>
    <col min="2294" max="2294" width="14.44140625" style="4" customWidth="1"/>
    <col min="2295" max="2295" width="15.33203125" style="4" customWidth="1"/>
    <col min="2296" max="2296" width="2.5546875" style="4" customWidth="1"/>
    <col min="2297" max="2297" width="10" style="4" customWidth="1"/>
    <col min="2298" max="2298" width="11.33203125" style="4" customWidth="1"/>
    <col min="2299" max="2311" width="8.88671875" style="4"/>
    <col min="2312" max="2312" width="2.88671875" style="4" customWidth="1"/>
    <col min="2313" max="2518" width="8.88671875" style="4"/>
    <col min="2519" max="2519" width="10.6640625" style="4" customWidth="1"/>
    <col min="2520" max="2520" width="6.88671875" style="4" customWidth="1"/>
    <col min="2521" max="2522" width="8.88671875" style="4" customWidth="1"/>
    <col min="2523" max="2531" width="8.6640625" style="4" customWidth="1"/>
    <col min="2532" max="2532" width="10.109375" style="4" customWidth="1"/>
    <col min="2533" max="2535" width="8.6640625" style="4" customWidth="1"/>
    <col min="2536" max="2536" width="2.33203125" style="4" customWidth="1"/>
    <col min="2537" max="2537" width="13" style="4" customWidth="1"/>
    <col min="2538" max="2538" width="14.33203125" style="4" customWidth="1"/>
    <col min="2539" max="2540" width="13" style="4" customWidth="1"/>
    <col min="2541" max="2541" width="13.33203125" style="4" customWidth="1"/>
    <col min="2542" max="2542" width="13.44140625" style="4" customWidth="1"/>
    <col min="2543" max="2543" width="12.88671875" style="4" customWidth="1"/>
    <col min="2544" max="2544" width="12.6640625" style="4" customWidth="1"/>
    <col min="2545" max="2548" width="12.88671875" style="4" customWidth="1"/>
    <col min="2549" max="2549" width="12.44140625" style="4" customWidth="1"/>
    <col min="2550" max="2550" width="14.44140625" style="4" customWidth="1"/>
    <col min="2551" max="2551" width="15.33203125" style="4" customWidth="1"/>
    <col min="2552" max="2552" width="2.5546875" style="4" customWidth="1"/>
    <col min="2553" max="2553" width="10" style="4" customWidth="1"/>
    <col min="2554" max="2554" width="11.33203125" style="4" customWidth="1"/>
    <col min="2555" max="2567" width="8.88671875" style="4"/>
    <col min="2568" max="2568" width="2.88671875" style="4" customWidth="1"/>
    <col min="2569" max="2774" width="8.88671875" style="4"/>
    <col min="2775" max="2775" width="10.6640625" style="4" customWidth="1"/>
    <col min="2776" max="2776" width="6.88671875" style="4" customWidth="1"/>
    <col min="2777" max="2778" width="8.88671875" style="4" customWidth="1"/>
    <col min="2779" max="2787" width="8.6640625" style="4" customWidth="1"/>
    <col min="2788" max="2788" width="10.109375" style="4" customWidth="1"/>
    <col min="2789" max="2791" width="8.6640625" style="4" customWidth="1"/>
    <col min="2792" max="2792" width="2.33203125" style="4" customWidth="1"/>
    <col min="2793" max="2793" width="13" style="4" customWidth="1"/>
    <col min="2794" max="2794" width="14.33203125" style="4" customWidth="1"/>
    <col min="2795" max="2796" width="13" style="4" customWidth="1"/>
    <col min="2797" max="2797" width="13.33203125" style="4" customWidth="1"/>
    <col min="2798" max="2798" width="13.44140625" style="4" customWidth="1"/>
    <col min="2799" max="2799" width="12.88671875" style="4" customWidth="1"/>
    <col min="2800" max="2800" width="12.6640625" style="4" customWidth="1"/>
    <col min="2801" max="2804" width="12.88671875" style="4" customWidth="1"/>
    <col min="2805" max="2805" width="12.44140625" style="4" customWidth="1"/>
    <col min="2806" max="2806" width="14.44140625" style="4" customWidth="1"/>
    <col min="2807" max="2807" width="15.33203125" style="4" customWidth="1"/>
    <col min="2808" max="2808" width="2.5546875" style="4" customWidth="1"/>
    <col min="2809" max="2809" width="10" style="4" customWidth="1"/>
    <col min="2810" max="2810" width="11.33203125" style="4" customWidth="1"/>
    <col min="2811" max="2823" width="8.88671875" style="4"/>
    <col min="2824" max="2824" width="2.88671875" style="4" customWidth="1"/>
    <col min="2825" max="3030" width="8.88671875" style="4"/>
    <col min="3031" max="3031" width="10.6640625" style="4" customWidth="1"/>
    <col min="3032" max="3032" width="6.88671875" style="4" customWidth="1"/>
    <col min="3033" max="3034" width="8.88671875" style="4" customWidth="1"/>
    <col min="3035" max="3043" width="8.6640625" style="4" customWidth="1"/>
    <col min="3044" max="3044" width="10.109375" style="4" customWidth="1"/>
    <col min="3045" max="3047" width="8.6640625" style="4" customWidth="1"/>
    <col min="3048" max="3048" width="2.33203125" style="4" customWidth="1"/>
    <col min="3049" max="3049" width="13" style="4" customWidth="1"/>
    <col min="3050" max="3050" width="14.33203125" style="4" customWidth="1"/>
    <col min="3051" max="3052" width="13" style="4" customWidth="1"/>
    <col min="3053" max="3053" width="13.33203125" style="4" customWidth="1"/>
    <col min="3054" max="3054" width="13.44140625" style="4" customWidth="1"/>
    <col min="3055" max="3055" width="12.88671875" style="4" customWidth="1"/>
    <col min="3056" max="3056" width="12.6640625" style="4" customWidth="1"/>
    <col min="3057" max="3060" width="12.88671875" style="4" customWidth="1"/>
    <col min="3061" max="3061" width="12.44140625" style="4" customWidth="1"/>
    <col min="3062" max="3062" width="14.44140625" style="4" customWidth="1"/>
    <col min="3063" max="3063" width="15.33203125" style="4" customWidth="1"/>
    <col min="3064" max="3064" width="2.5546875" style="4" customWidth="1"/>
    <col min="3065" max="3065" width="10" style="4" customWidth="1"/>
    <col min="3066" max="3066" width="11.33203125" style="4" customWidth="1"/>
    <col min="3067" max="3079" width="8.88671875" style="4"/>
    <col min="3080" max="3080" width="2.88671875" style="4" customWidth="1"/>
    <col min="3081" max="3286" width="8.88671875" style="4"/>
    <col min="3287" max="3287" width="10.6640625" style="4" customWidth="1"/>
    <col min="3288" max="3288" width="6.88671875" style="4" customWidth="1"/>
    <col min="3289" max="3290" width="8.88671875" style="4" customWidth="1"/>
    <col min="3291" max="3299" width="8.6640625" style="4" customWidth="1"/>
    <col min="3300" max="3300" width="10.109375" style="4" customWidth="1"/>
    <col min="3301" max="3303" width="8.6640625" style="4" customWidth="1"/>
    <col min="3304" max="3304" width="2.33203125" style="4" customWidth="1"/>
    <col min="3305" max="3305" width="13" style="4" customWidth="1"/>
    <col min="3306" max="3306" width="14.33203125" style="4" customWidth="1"/>
    <col min="3307" max="3308" width="13" style="4" customWidth="1"/>
    <col min="3309" max="3309" width="13.33203125" style="4" customWidth="1"/>
    <col min="3310" max="3310" width="13.44140625" style="4" customWidth="1"/>
    <col min="3311" max="3311" width="12.88671875" style="4" customWidth="1"/>
    <col min="3312" max="3312" width="12.6640625" style="4" customWidth="1"/>
    <col min="3313" max="3316" width="12.88671875" style="4" customWidth="1"/>
    <col min="3317" max="3317" width="12.44140625" style="4" customWidth="1"/>
    <col min="3318" max="3318" width="14.44140625" style="4" customWidth="1"/>
    <col min="3319" max="3319" width="15.33203125" style="4" customWidth="1"/>
    <col min="3320" max="3320" width="2.5546875" style="4" customWidth="1"/>
    <col min="3321" max="3321" width="10" style="4" customWidth="1"/>
    <col min="3322" max="3322" width="11.33203125" style="4" customWidth="1"/>
    <col min="3323" max="3335" width="8.88671875" style="4"/>
    <col min="3336" max="3336" width="2.88671875" style="4" customWidth="1"/>
    <col min="3337" max="3542" width="8.88671875" style="4"/>
    <col min="3543" max="3543" width="10.6640625" style="4" customWidth="1"/>
    <col min="3544" max="3544" width="6.88671875" style="4" customWidth="1"/>
    <col min="3545" max="3546" width="8.88671875" style="4" customWidth="1"/>
    <col min="3547" max="3555" width="8.6640625" style="4" customWidth="1"/>
    <col min="3556" max="3556" width="10.109375" style="4" customWidth="1"/>
    <col min="3557" max="3559" width="8.6640625" style="4" customWidth="1"/>
    <col min="3560" max="3560" width="2.33203125" style="4" customWidth="1"/>
    <col min="3561" max="3561" width="13" style="4" customWidth="1"/>
    <col min="3562" max="3562" width="14.33203125" style="4" customWidth="1"/>
    <col min="3563" max="3564" width="13" style="4" customWidth="1"/>
    <col min="3565" max="3565" width="13.33203125" style="4" customWidth="1"/>
    <col min="3566" max="3566" width="13.44140625" style="4" customWidth="1"/>
    <col min="3567" max="3567" width="12.88671875" style="4" customWidth="1"/>
    <col min="3568" max="3568" width="12.6640625" style="4" customWidth="1"/>
    <col min="3569" max="3572" width="12.88671875" style="4" customWidth="1"/>
    <col min="3573" max="3573" width="12.44140625" style="4" customWidth="1"/>
    <col min="3574" max="3574" width="14.44140625" style="4" customWidth="1"/>
    <col min="3575" max="3575" width="15.33203125" style="4" customWidth="1"/>
    <col min="3576" max="3576" width="2.5546875" style="4" customWidth="1"/>
    <col min="3577" max="3577" width="10" style="4" customWidth="1"/>
    <col min="3578" max="3578" width="11.33203125" style="4" customWidth="1"/>
    <col min="3579" max="3591" width="8.88671875" style="4"/>
    <col min="3592" max="3592" width="2.88671875" style="4" customWidth="1"/>
    <col min="3593" max="3798" width="8.88671875" style="4"/>
    <col min="3799" max="3799" width="10.6640625" style="4" customWidth="1"/>
    <col min="3800" max="3800" width="6.88671875" style="4" customWidth="1"/>
    <col min="3801" max="3802" width="8.88671875" style="4" customWidth="1"/>
    <col min="3803" max="3811" width="8.6640625" style="4" customWidth="1"/>
    <col min="3812" max="3812" width="10.109375" style="4" customWidth="1"/>
    <col min="3813" max="3815" width="8.6640625" style="4" customWidth="1"/>
    <col min="3816" max="3816" width="2.33203125" style="4" customWidth="1"/>
    <col min="3817" max="3817" width="13" style="4" customWidth="1"/>
    <col min="3818" max="3818" width="14.33203125" style="4" customWidth="1"/>
    <col min="3819" max="3820" width="13" style="4" customWidth="1"/>
    <col min="3821" max="3821" width="13.33203125" style="4" customWidth="1"/>
    <col min="3822" max="3822" width="13.44140625" style="4" customWidth="1"/>
    <col min="3823" max="3823" width="12.88671875" style="4" customWidth="1"/>
    <col min="3824" max="3824" width="12.6640625" style="4" customWidth="1"/>
    <col min="3825" max="3828" width="12.88671875" style="4" customWidth="1"/>
    <col min="3829" max="3829" width="12.44140625" style="4" customWidth="1"/>
    <col min="3830" max="3830" width="14.44140625" style="4" customWidth="1"/>
    <col min="3831" max="3831" width="15.33203125" style="4" customWidth="1"/>
    <col min="3832" max="3832" width="2.5546875" style="4" customWidth="1"/>
    <col min="3833" max="3833" width="10" style="4" customWidth="1"/>
    <col min="3834" max="3834" width="11.33203125" style="4" customWidth="1"/>
    <col min="3835" max="3847" width="8.88671875" style="4"/>
    <col min="3848" max="3848" width="2.88671875" style="4" customWidth="1"/>
    <col min="3849" max="4054" width="8.88671875" style="4"/>
    <col min="4055" max="4055" width="10.6640625" style="4" customWidth="1"/>
    <col min="4056" max="4056" width="6.88671875" style="4" customWidth="1"/>
    <col min="4057" max="4058" width="8.88671875" style="4" customWidth="1"/>
    <col min="4059" max="4067" width="8.6640625" style="4" customWidth="1"/>
    <col min="4068" max="4068" width="10.109375" style="4" customWidth="1"/>
    <col min="4069" max="4071" width="8.6640625" style="4" customWidth="1"/>
    <col min="4072" max="4072" width="2.33203125" style="4" customWidth="1"/>
    <col min="4073" max="4073" width="13" style="4" customWidth="1"/>
    <col min="4074" max="4074" width="14.33203125" style="4" customWidth="1"/>
    <col min="4075" max="4076" width="13" style="4" customWidth="1"/>
    <col min="4077" max="4077" width="13.33203125" style="4" customWidth="1"/>
    <col min="4078" max="4078" width="13.44140625" style="4" customWidth="1"/>
    <col min="4079" max="4079" width="12.88671875" style="4" customWidth="1"/>
    <col min="4080" max="4080" width="12.6640625" style="4" customWidth="1"/>
    <col min="4081" max="4084" width="12.88671875" style="4" customWidth="1"/>
    <col min="4085" max="4085" width="12.44140625" style="4" customWidth="1"/>
    <col min="4086" max="4086" width="14.44140625" style="4" customWidth="1"/>
    <col min="4087" max="4087" width="15.33203125" style="4" customWidth="1"/>
    <col min="4088" max="4088" width="2.5546875" style="4" customWidth="1"/>
    <col min="4089" max="4089" width="10" style="4" customWidth="1"/>
    <col min="4090" max="4090" width="11.33203125" style="4" customWidth="1"/>
    <col min="4091" max="4103" width="8.88671875" style="4"/>
    <col min="4104" max="4104" width="2.88671875" style="4" customWidth="1"/>
    <col min="4105" max="4310" width="8.88671875" style="4"/>
    <col min="4311" max="4311" width="10.6640625" style="4" customWidth="1"/>
    <col min="4312" max="4312" width="6.88671875" style="4" customWidth="1"/>
    <col min="4313" max="4314" width="8.88671875" style="4" customWidth="1"/>
    <col min="4315" max="4323" width="8.6640625" style="4" customWidth="1"/>
    <col min="4324" max="4324" width="10.109375" style="4" customWidth="1"/>
    <col min="4325" max="4327" width="8.6640625" style="4" customWidth="1"/>
    <col min="4328" max="4328" width="2.33203125" style="4" customWidth="1"/>
    <col min="4329" max="4329" width="13" style="4" customWidth="1"/>
    <col min="4330" max="4330" width="14.33203125" style="4" customWidth="1"/>
    <col min="4331" max="4332" width="13" style="4" customWidth="1"/>
    <col min="4333" max="4333" width="13.33203125" style="4" customWidth="1"/>
    <col min="4334" max="4334" width="13.44140625" style="4" customWidth="1"/>
    <col min="4335" max="4335" width="12.88671875" style="4" customWidth="1"/>
    <col min="4336" max="4336" width="12.6640625" style="4" customWidth="1"/>
    <col min="4337" max="4340" width="12.88671875" style="4" customWidth="1"/>
    <col min="4341" max="4341" width="12.44140625" style="4" customWidth="1"/>
    <col min="4342" max="4342" width="14.44140625" style="4" customWidth="1"/>
    <col min="4343" max="4343" width="15.33203125" style="4" customWidth="1"/>
    <col min="4344" max="4344" width="2.5546875" style="4" customWidth="1"/>
    <col min="4345" max="4345" width="10" style="4" customWidth="1"/>
    <col min="4346" max="4346" width="11.33203125" style="4" customWidth="1"/>
    <col min="4347" max="4359" width="8.88671875" style="4"/>
    <col min="4360" max="4360" width="2.88671875" style="4" customWidth="1"/>
    <col min="4361" max="4566" width="8.88671875" style="4"/>
    <col min="4567" max="4567" width="10.6640625" style="4" customWidth="1"/>
    <col min="4568" max="4568" width="6.88671875" style="4" customWidth="1"/>
    <col min="4569" max="4570" width="8.88671875" style="4" customWidth="1"/>
    <col min="4571" max="4579" width="8.6640625" style="4" customWidth="1"/>
    <col min="4580" max="4580" width="10.109375" style="4" customWidth="1"/>
    <col min="4581" max="4583" width="8.6640625" style="4" customWidth="1"/>
    <col min="4584" max="4584" width="2.33203125" style="4" customWidth="1"/>
    <col min="4585" max="4585" width="13" style="4" customWidth="1"/>
    <col min="4586" max="4586" width="14.33203125" style="4" customWidth="1"/>
    <col min="4587" max="4588" width="13" style="4" customWidth="1"/>
    <col min="4589" max="4589" width="13.33203125" style="4" customWidth="1"/>
    <col min="4590" max="4590" width="13.44140625" style="4" customWidth="1"/>
    <col min="4591" max="4591" width="12.88671875" style="4" customWidth="1"/>
    <col min="4592" max="4592" width="12.6640625" style="4" customWidth="1"/>
    <col min="4593" max="4596" width="12.88671875" style="4" customWidth="1"/>
    <col min="4597" max="4597" width="12.44140625" style="4" customWidth="1"/>
    <col min="4598" max="4598" width="14.44140625" style="4" customWidth="1"/>
    <col min="4599" max="4599" width="15.33203125" style="4" customWidth="1"/>
    <col min="4600" max="4600" width="2.5546875" style="4" customWidth="1"/>
    <col min="4601" max="4601" width="10" style="4" customWidth="1"/>
    <col min="4602" max="4602" width="11.33203125" style="4" customWidth="1"/>
    <col min="4603" max="4615" width="8.88671875" style="4"/>
    <col min="4616" max="4616" width="2.88671875" style="4" customWidth="1"/>
    <col min="4617" max="4822" width="8.88671875" style="4"/>
    <col min="4823" max="4823" width="10.6640625" style="4" customWidth="1"/>
    <col min="4824" max="4824" width="6.88671875" style="4" customWidth="1"/>
    <col min="4825" max="4826" width="8.88671875" style="4" customWidth="1"/>
    <col min="4827" max="4835" width="8.6640625" style="4" customWidth="1"/>
    <col min="4836" max="4836" width="10.109375" style="4" customWidth="1"/>
    <col min="4837" max="4839" width="8.6640625" style="4" customWidth="1"/>
    <col min="4840" max="4840" width="2.33203125" style="4" customWidth="1"/>
    <col min="4841" max="4841" width="13" style="4" customWidth="1"/>
    <col min="4842" max="4842" width="14.33203125" style="4" customWidth="1"/>
    <col min="4843" max="4844" width="13" style="4" customWidth="1"/>
    <col min="4845" max="4845" width="13.33203125" style="4" customWidth="1"/>
    <col min="4846" max="4846" width="13.44140625" style="4" customWidth="1"/>
    <col min="4847" max="4847" width="12.88671875" style="4" customWidth="1"/>
    <col min="4848" max="4848" width="12.6640625" style="4" customWidth="1"/>
    <col min="4849" max="4852" width="12.88671875" style="4" customWidth="1"/>
    <col min="4853" max="4853" width="12.44140625" style="4" customWidth="1"/>
    <col min="4854" max="4854" width="14.44140625" style="4" customWidth="1"/>
    <col min="4855" max="4855" width="15.33203125" style="4" customWidth="1"/>
    <col min="4856" max="4856" width="2.5546875" style="4" customWidth="1"/>
    <col min="4857" max="4857" width="10" style="4" customWidth="1"/>
    <col min="4858" max="4858" width="11.33203125" style="4" customWidth="1"/>
    <col min="4859" max="4871" width="8.88671875" style="4"/>
    <col min="4872" max="4872" width="2.88671875" style="4" customWidth="1"/>
    <col min="4873" max="5078" width="8.88671875" style="4"/>
    <col min="5079" max="5079" width="10.6640625" style="4" customWidth="1"/>
    <col min="5080" max="5080" width="6.88671875" style="4" customWidth="1"/>
    <col min="5081" max="5082" width="8.88671875" style="4" customWidth="1"/>
    <col min="5083" max="5091" width="8.6640625" style="4" customWidth="1"/>
    <col min="5092" max="5092" width="10.109375" style="4" customWidth="1"/>
    <col min="5093" max="5095" width="8.6640625" style="4" customWidth="1"/>
    <col min="5096" max="5096" width="2.33203125" style="4" customWidth="1"/>
    <col min="5097" max="5097" width="13" style="4" customWidth="1"/>
    <col min="5098" max="5098" width="14.33203125" style="4" customWidth="1"/>
    <col min="5099" max="5100" width="13" style="4" customWidth="1"/>
    <col min="5101" max="5101" width="13.33203125" style="4" customWidth="1"/>
    <col min="5102" max="5102" width="13.44140625" style="4" customWidth="1"/>
    <col min="5103" max="5103" width="12.88671875" style="4" customWidth="1"/>
    <col min="5104" max="5104" width="12.6640625" style="4" customWidth="1"/>
    <col min="5105" max="5108" width="12.88671875" style="4" customWidth="1"/>
    <col min="5109" max="5109" width="12.44140625" style="4" customWidth="1"/>
    <col min="5110" max="5110" width="14.44140625" style="4" customWidth="1"/>
    <col min="5111" max="5111" width="15.33203125" style="4" customWidth="1"/>
    <col min="5112" max="5112" width="2.5546875" style="4" customWidth="1"/>
    <col min="5113" max="5113" width="10" style="4" customWidth="1"/>
    <col min="5114" max="5114" width="11.33203125" style="4" customWidth="1"/>
    <col min="5115" max="5127" width="8.88671875" style="4"/>
    <col min="5128" max="5128" width="2.88671875" style="4" customWidth="1"/>
    <col min="5129" max="5334" width="8.88671875" style="4"/>
    <col min="5335" max="5335" width="10.6640625" style="4" customWidth="1"/>
    <col min="5336" max="5336" width="6.88671875" style="4" customWidth="1"/>
    <col min="5337" max="5338" width="8.88671875" style="4" customWidth="1"/>
    <col min="5339" max="5347" width="8.6640625" style="4" customWidth="1"/>
    <col min="5348" max="5348" width="10.109375" style="4" customWidth="1"/>
    <col min="5349" max="5351" width="8.6640625" style="4" customWidth="1"/>
    <col min="5352" max="5352" width="2.33203125" style="4" customWidth="1"/>
    <col min="5353" max="5353" width="13" style="4" customWidth="1"/>
    <col min="5354" max="5354" width="14.33203125" style="4" customWidth="1"/>
    <col min="5355" max="5356" width="13" style="4" customWidth="1"/>
    <col min="5357" max="5357" width="13.33203125" style="4" customWidth="1"/>
    <col min="5358" max="5358" width="13.44140625" style="4" customWidth="1"/>
    <col min="5359" max="5359" width="12.88671875" style="4" customWidth="1"/>
    <col min="5360" max="5360" width="12.6640625" style="4" customWidth="1"/>
    <col min="5361" max="5364" width="12.88671875" style="4" customWidth="1"/>
    <col min="5365" max="5365" width="12.44140625" style="4" customWidth="1"/>
    <col min="5366" max="5366" width="14.44140625" style="4" customWidth="1"/>
    <col min="5367" max="5367" width="15.33203125" style="4" customWidth="1"/>
    <col min="5368" max="5368" width="2.5546875" style="4" customWidth="1"/>
    <col min="5369" max="5369" width="10" style="4" customWidth="1"/>
    <col min="5370" max="5370" width="11.33203125" style="4" customWidth="1"/>
    <col min="5371" max="5383" width="8.88671875" style="4"/>
    <col min="5384" max="5384" width="2.88671875" style="4" customWidth="1"/>
    <col min="5385" max="5590" width="8.88671875" style="4"/>
    <col min="5591" max="5591" width="10.6640625" style="4" customWidth="1"/>
    <col min="5592" max="5592" width="6.88671875" style="4" customWidth="1"/>
    <col min="5593" max="5594" width="8.88671875" style="4" customWidth="1"/>
    <col min="5595" max="5603" width="8.6640625" style="4" customWidth="1"/>
    <col min="5604" max="5604" width="10.109375" style="4" customWidth="1"/>
    <col min="5605" max="5607" width="8.6640625" style="4" customWidth="1"/>
    <col min="5608" max="5608" width="2.33203125" style="4" customWidth="1"/>
    <col min="5609" max="5609" width="13" style="4" customWidth="1"/>
    <col min="5610" max="5610" width="14.33203125" style="4" customWidth="1"/>
    <col min="5611" max="5612" width="13" style="4" customWidth="1"/>
    <col min="5613" max="5613" width="13.33203125" style="4" customWidth="1"/>
    <col min="5614" max="5614" width="13.44140625" style="4" customWidth="1"/>
    <col min="5615" max="5615" width="12.88671875" style="4" customWidth="1"/>
    <col min="5616" max="5616" width="12.6640625" style="4" customWidth="1"/>
    <col min="5617" max="5620" width="12.88671875" style="4" customWidth="1"/>
    <col min="5621" max="5621" width="12.44140625" style="4" customWidth="1"/>
    <col min="5622" max="5622" width="14.44140625" style="4" customWidth="1"/>
    <col min="5623" max="5623" width="15.33203125" style="4" customWidth="1"/>
    <col min="5624" max="5624" width="2.5546875" style="4" customWidth="1"/>
    <col min="5625" max="5625" width="10" style="4" customWidth="1"/>
    <col min="5626" max="5626" width="11.33203125" style="4" customWidth="1"/>
    <col min="5627" max="5639" width="8.88671875" style="4"/>
    <col min="5640" max="5640" width="2.88671875" style="4" customWidth="1"/>
    <col min="5641" max="5846" width="8.88671875" style="4"/>
    <col min="5847" max="5847" width="10.6640625" style="4" customWidth="1"/>
    <col min="5848" max="5848" width="6.88671875" style="4" customWidth="1"/>
    <col min="5849" max="5850" width="8.88671875" style="4" customWidth="1"/>
    <col min="5851" max="5859" width="8.6640625" style="4" customWidth="1"/>
    <col min="5860" max="5860" width="10.109375" style="4" customWidth="1"/>
    <col min="5861" max="5863" width="8.6640625" style="4" customWidth="1"/>
    <col min="5864" max="5864" width="2.33203125" style="4" customWidth="1"/>
    <col min="5865" max="5865" width="13" style="4" customWidth="1"/>
    <col min="5866" max="5866" width="14.33203125" style="4" customWidth="1"/>
    <col min="5867" max="5868" width="13" style="4" customWidth="1"/>
    <col min="5869" max="5869" width="13.33203125" style="4" customWidth="1"/>
    <col min="5870" max="5870" width="13.44140625" style="4" customWidth="1"/>
    <col min="5871" max="5871" width="12.88671875" style="4" customWidth="1"/>
    <col min="5872" max="5872" width="12.6640625" style="4" customWidth="1"/>
    <col min="5873" max="5876" width="12.88671875" style="4" customWidth="1"/>
    <col min="5877" max="5877" width="12.44140625" style="4" customWidth="1"/>
    <col min="5878" max="5878" width="14.44140625" style="4" customWidth="1"/>
    <col min="5879" max="5879" width="15.33203125" style="4" customWidth="1"/>
    <col min="5880" max="5880" width="2.5546875" style="4" customWidth="1"/>
    <col min="5881" max="5881" width="10" style="4" customWidth="1"/>
    <col min="5882" max="5882" width="11.33203125" style="4" customWidth="1"/>
    <col min="5883" max="5895" width="8.88671875" style="4"/>
    <col min="5896" max="5896" width="2.88671875" style="4" customWidth="1"/>
    <col min="5897" max="6102" width="8.88671875" style="4"/>
    <col min="6103" max="6103" width="10.6640625" style="4" customWidth="1"/>
    <col min="6104" max="6104" width="6.88671875" style="4" customWidth="1"/>
    <col min="6105" max="6106" width="8.88671875" style="4" customWidth="1"/>
    <col min="6107" max="6115" width="8.6640625" style="4" customWidth="1"/>
    <col min="6116" max="6116" width="10.109375" style="4" customWidth="1"/>
    <col min="6117" max="6119" width="8.6640625" style="4" customWidth="1"/>
    <col min="6120" max="6120" width="2.33203125" style="4" customWidth="1"/>
    <col min="6121" max="6121" width="13" style="4" customWidth="1"/>
    <col min="6122" max="6122" width="14.33203125" style="4" customWidth="1"/>
    <col min="6123" max="6124" width="13" style="4" customWidth="1"/>
    <col min="6125" max="6125" width="13.33203125" style="4" customWidth="1"/>
    <col min="6126" max="6126" width="13.44140625" style="4" customWidth="1"/>
    <col min="6127" max="6127" width="12.88671875" style="4" customWidth="1"/>
    <col min="6128" max="6128" width="12.6640625" style="4" customWidth="1"/>
    <col min="6129" max="6132" width="12.88671875" style="4" customWidth="1"/>
    <col min="6133" max="6133" width="12.44140625" style="4" customWidth="1"/>
    <col min="6134" max="6134" width="14.44140625" style="4" customWidth="1"/>
    <col min="6135" max="6135" width="15.33203125" style="4" customWidth="1"/>
    <col min="6136" max="6136" width="2.5546875" style="4" customWidth="1"/>
    <col min="6137" max="6137" width="10" style="4" customWidth="1"/>
    <col min="6138" max="6138" width="11.33203125" style="4" customWidth="1"/>
    <col min="6139" max="6151" width="8.88671875" style="4"/>
    <col min="6152" max="6152" width="2.88671875" style="4" customWidth="1"/>
    <col min="6153" max="6358" width="8.88671875" style="4"/>
    <col min="6359" max="6359" width="10.6640625" style="4" customWidth="1"/>
    <col min="6360" max="6360" width="6.88671875" style="4" customWidth="1"/>
    <col min="6361" max="6362" width="8.88671875" style="4" customWidth="1"/>
    <col min="6363" max="6371" width="8.6640625" style="4" customWidth="1"/>
    <col min="6372" max="6372" width="10.109375" style="4" customWidth="1"/>
    <col min="6373" max="6375" width="8.6640625" style="4" customWidth="1"/>
    <col min="6376" max="6376" width="2.33203125" style="4" customWidth="1"/>
    <col min="6377" max="6377" width="13" style="4" customWidth="1"/>
    <col min="6378" max="6378" width="14.33203125" style="4" customWidth="1"/>
    <col min="6379" max="6380" width="13" style="4" customWidth="1"/>
    <col min="6381" max="6381" width="13.33203125" style="4" customWidth="1"/>
    <col min="6382" max="6382" width="13.44140625" style="4" customWidth="1"/>
    <col min="6383" max="6383" width="12.88671875" style="4" customWidth="1"/>
    <col min="6384" max="6384" width="12.6640625" style="4" customWidth="1"/>
    <col min="6385" max="6388" width="12.88671875" style="4" customWidth="1"/>
    <col min="6389" max="6389" width="12.44140625" style="4" customWidth="1"/>
    <col min="6390" max="6390" width="14.44140625" style="4" customWidth="1"/>
    <col min="6391" max="6391" width="15.33203125" style="4" customWidth="1"/>
    <col min="6392" max="6392" width="2.5546875" style="4" customWidth="1"/>
    <col min="6393" max="6393" width="10" style="4" customWidth="1"/>
    <col min="6394" max="6394" width="11.33203125" style="4" customWidth="1"/>
    <col min="6395" max="6407" width="8.88671875" style="4"/>
    <col min="6408" max="6408" width="2.88671875" style="4" customWidth="1"/>
    <col min="6409" max="6614" width="8.88671875" style="4"/>
    <col min="6615" max="6615" width="10.6640625" style="4" customWidth="1"/>
    <col min="6616" max="6616" width="6.88671875" style="4" customWidth="1"/>
    <col min="6617" max="6618" width="8.88671875" style="4" customWidth="1"/>
    <col min="6619" max="6627" width="8.6640625" style="4" customWidth="1"/>
    <col min="6628" max="6628" width="10.109375" style="4" customWidth="1"/>
    <col min="6629" max="6631" width="8.6640625" style="4" customWidth="1"/>
    <col min="6632" max="6632" width="2.33203125" style="4" customWidth="1"/>
    <col min="6633" max="6633" width="13" style="4" customWidth="1"/>
    <col min="6634" max="6634" width="14.33203125" style="4" customWidth="1"/>
    <col min="6635" max="6636" width="13" style="4" customWidth="1"/>
    <col min="6637" max="6637" width="13.33203125" style="4" customWidth="1"/>
    <col min="6638" max="6638" width="13.44140625" style="4" customWidth="1"/>
    <col min="6639" max="6639" width="12.88671875" style="4" customWidth="1"/>
    <col min="6640" max="6640" width="12.6640625" style="4" customWidth="1"/>
    <col min="6641" max="6644" width="12.88671875" style="4" customWidth="1"/>
    <col min="6645" max="6645" width="12.44140625" style="4" customWidth="1"/>
    <col min="6646" max="6646" width="14.44140625" style="4" customWidth="1"/>
    <col min="6647" max="6647" width="15.33203125" style="4" customWidth="1"/>
    <col min="6648" max="6648" width="2.5546875" style="4" customWidth="1"/>
    <col min="6649" max="6649" width="10" style="4" customWidth="1"/>
    <col min="6650" max="6650" width="11.33203125" style="4" customWidth="1"/>
    <col min="6651" max="6663" width="8.88671875" style="4"/>
    <col min="6664" max="6664" width="2.88671875" style="4" customWidth="1"/>
    <col min="6665" max="6870" width="8.88671875" style="4"/>
    <col min="6871" max="6871" width="10.6640625" style="4" customWidth="1"/>
    <col min="6872" max="6872" width="6.88671875" style="4" customWidth="1"/>
    <col min="6873" max="6874" width="8.88671875" style="4" customWidth="1"/>
    <col min="6875" max="6883" width="8.6640625" style="4" customWidth="1"/>
    <col min="6884" max="6884" width="10.109375" style="4" customWidth="1"/>
    <col min="6885" max="6887" width="8.6640625" style="4" customWidth="1"/>
    <col min="6888" max="6888" width="2.33203125" style="4" customWidth="1"/>
    <col min="6889" max="6889" width="13" style="4" customWidth="1"/>
    <col min="6890" max="6890" width="14.33203125" style="4" customWidth="1"/>
    <col min="6891" max="6892" width="13" style="4" customWidth="1"/>
    <col min="6893" max="6893" width="13.33203125" style="4" customWidth="1"/>
    <col min="6894" max="6894" width="13.44140625" style="4" customWidth="1"/>
    <col min="6895" max="6895" width="12.88671875" style="4" customWidth="1"/>
    <col min="6896" max="6896" width="12.6640625" style="4" customWidth="1"/>
    <col min="6897" max="6900" width="12.88671875" style="4" customWidth="1"/>
    <col min="6901" max="6901" width="12.44140625" style="4" customWidth="1"/>
    <col min="6902" max="6902" width="14.44140625" style="4" customWidth="1"/>
    <col min="6903" max="6903" width="15.33203125" style="4" customWidth="1"/>
    <col min="6904" max="6904" width="2.5546875" style="4" customWidth="1"/>
    <col min="6905" max="6905" width="10" style="4" customWidth="1"/>
    <col min="6906" max="6906" width="11.33203125" style="4" customWidth="1"/>
    <col min="6907" max="6919" width="8.88671875" style="4"/>
    <col min="6920" max="6920" width="2.88671875" style="4" customWidth="1"/>
    <col min="6921" max="7126" width="8.88671875" style="4"/>
    <col min="7127" max="7127" width="10.6640625" style="4" customWidth="1"/>
    <col min="7128" max="7128" width="6.88671875" style="4" customWidth="1"/>
    <col min="7129" max="7130" width="8.88671875" style="4" customWidth="1"/>
    <col min="7131" max="7139" width="8.6640625" style="4" customWidth="1"/>
    <col min="7140" max="7140" width="10.109375" style="4" customWidth="1"/>
    <col min="7141" max="7143" width="8.6640625" style="4" customWidth="1"/>
    <col min="7144" max="7144" width="2.33203125" style="4" customWidth="1"/>
    <col min="7145" max="7145" width="13" style="4" customWidth="1"/>
    <col min="7146" max="7146" width="14.33203125" style="4" customWidth="1"/>
    <col min="7147" max="7148" width="13" style="4" customWidth="1"/>
    <col min="7149" max="7149" width="13.33203125" style="4" customWidth="1"/>
    <col min="7150" max="7150" width="13.44140625" style="4" customWidth="1"/>
    <col min="7151" max="7151" width="12.88671875" style="4" customWidth="1"/>
    <col min="7152" max="7152" width="12.6640625" style="4" customWidth="1"/>
    <col min="7153" max="7156" width="12.88671875" style="4" customWidth="1"/>
    <col min="7157" max="7157" width="12.44140625" style="4" customWidth="1"/>
    <col min="7158" max="7158" width="14.44140625" style="4" customWidth="1"/>
    <col min="7159" max="7159" width="15.33203125" style="4" customWidth="1"/>
    <col min="7160" max="7160" width="2.5546875" style="4" customWidth="1"/>
    <col min="7161" max="7161" width="10" style="4" customWidth="1"/>
    <col min="7162" max="7162" width="11.33203125" style="4" customWidth="1"/>
    <col min="7163" max="7175" width="8.88671875" style="4"/>
    <col min="7176" max="7176" width="2.88671875" style="4" customWidth="1"/>
    <col min="7177" max="7382" width="8.88671875" style="4"/>
    <col min="7383" max="7383" width="10.6640625" style="4" customWidth="1"/>
    <col min="7384" max="7384" width="6.88671875" style="4" customWidth="1"/>
    <col min="7385" max="7386" width="8.88671875" style="4" customWidth="1"/>
    <col min="7387" max="7395" width="8.6640625" style="4" customWidth="1"/>
    <col min="7396" max="7396" width="10.109375" style="4" customWidth="1"/>
    <col min="7397" max="7399" width="8.6640625" style="4" customWidth="1"/>
    <col min="7400" max="7400" width="2.33203125" style="4" customWidth="1"/>
    <col min="7401" max="7401" width="13" style="4" customWidth="1"/>
    <col min="7402" max="7402" width="14.33203125" style="4" customWidth="1"/>
    <col min="7403" max="7404" width="13" style="4" customWidth="1"/>
    <col min="7405" max="7405" width="13.33203125" style="4" customWidth="1"/>
    <col min="7406" max="7406" width="13.44140625" style="4" customWidth="1"/>
    <col min="7407" max="7407" width="12.88671875" style="4" customWidth="1"/>
    <col min="7408" max="7408" width="12.6640625" style="4" customWidth="1"/>
    <col min="7409" max="7412" width="12.88671875" style="4" customWidth="1"/>
    <col min="7413" max="7413" width="12.44140625" style="4" customWidth="1"/>
    <col min="7414" max="7414" width="14.44140625" style="4" customWidth="1"/>
    <col min="7415" max="7415" width="15.33203125" style="4" customWidth="1"/>
    <col min="7416" max="7416" width="2.5546875" style="4" customWidth="1"/>
    <col min="7417" max="7417" width="10" style="4" customWidth="1"/>
    <col min="7418" max="7418" width="11.33203125" style="4" customWidth="1"/>
    <col min="7419" max="7431" width="8.88671875" style="4"/>
    <col min="7432" max="7432" width="2.88671875" style="4" customWidth="1"/>
    <col min="7433" max="7638" width="8.88671875" style="4"/>
    <col min="7639" max="7639" width="10.6640625" style="4" customWidth="1"/>
    <col min="7640" max="7640" width="6.88671875" style="4" customWidth="1"/>
    <col min="7641" max="7642" width="8.88671875" style="4" customWidth="1"/>
    <col min="7643" max="7651" width="8.6640625" style="4" customWidth="1"/>
    <col min="7652" max="7652" width="10.109375" style="4" customWidth="1"/>
    <col min="7653" max="7655" width="8.6640625" style="4" customWidth="1"/>
    <col min="7656" max="7656" width="2.33203125" style="4" customWidth="1"/>
    <col min="7657" max="7657" width="13" style="4" customWidth="1"/>
    <col min="7658" max="7658" width="14.33203125" style="4" customWidth="1"/>
    <col min="7659" max="7660" width="13" style="4" customWidth="1"/>
    <col min="7661" max="7661" width="13.33203125" style="4" customWidth="1"/>
    <col min="7662" max="7662" width="13.44140625" style="4" customWidth="1"/>
    <col min="7663" max="7663" width="12.88671875" style="4" customWidth="1"/>
    <col min="7664" max="7664" width="12.6640625" style="4" customWidth="1"/>
    <col min="7665" max="7668" width="12.88671875" style="4" customWidth="1"/>
    <col min="7669" max="7669" width="12.44140625" style="4" customWidth="1"/>
    <col min="7670" max="7670" width="14.44140625" style="4" customWidth="1"/>
    <col min="7671" max="7671" width="15.33203125" style="4" customWidth="1"/>
    <col min="7672" max="7672" width="2.5546875" style="4" customWidth="1"/>
    <col min="7673" max="7673" width="10" style="4" customWidth="1"/>
    <col min="7674" max="7674" width="11.33203125" style="4" customWidth="1"/>
    <col min="7675" max="7687" width="8.88671875" style="4"/>
    <col min="7688" max="7688" width="2.88671875" style="4" customWidth="1"/>
    <col min="7689" max="7894" width="8.88671875" style="4"/>
    <col min="7895" max="7895" width="10.6640625" style="4" customWidth="1"/>
    <col min="7896" max="7896" width="6.88671875" style="4" customWidth="1"/>
    <col min="7897" max="7898" width="8.88671875" style="4" customWidth="1"/>
    <col min="7899" max="7907" width="8.6640625" style="4" customWidth="1"/>
    <col min="7908" max="7908" width="10.109375" style="4" customWidth="1"/>
    <col min="7909" max="7911" width="8.6640625" style="4" customWidth="1"/>
    <col min="7912" max="7912" width="2.33203125" style="4" customWidth="1"/>
    <col min="7913" max="7913" width="13" style="4" customWidth="1"/>
    <col min="7914" max="7914" width="14.33203125" style="4" customWidth="1"/>
    <col min="7915" max="7916" width="13" style="4" customWidth="1"/>
    <col min="7917" max="7917" width="13.33203125" style="4" customWidth="1"/>
    <col min="7918" max="7918" width="13.44140625" style="4" customWidth="1"/>
    <col min="7919" max="7919" width="12.88671875" style="4" customWidth="1"/>
    <col min="7920" max="7920" width="12.6640625" style="4" customWidth="1"/>
    <col min="7921" max="7924" width="12.88671875" style="4" customWidth="1"/>
    <col min="7925" max="7925" width="12.44140625" style="4" customWidth="1"/>
    <col min="7926" max="7926" width="14.44140625" style="4" customWidth="1"/>
    <col min="7927" max="7927" width="15.33203125" style="4" customWidth="1"/>
    <col min="7928" max="7928" width="2.5546875" style="4" customWidth="1"/>
    <col min="7929" max="7929" width="10" style="4" customWidth="1"/>
    <col min="7930" max="7930" width="11.33203125" style="4" customWidth="1"/>
    <col min="7931" max="7943" width="8.88671875" style="4"/>
    <col min="7944" max="7944" width="2.88671875" style="4" customWidth="1"/>
    <col min="7945" max="8150" width="8.88671875" style="4"/>
    <col min="8151" max="8151" width="10.6640625" style="4" customWidth="1"/>
    <col min="8152" max="8152" width="6.88671875" style="4" customWidth="1"/>
    <col min="8153" max="8154" width="8.88671875" style="4" customWidth="1"/>
    <col min="8155" max="8163" width="8.6640625" style="4" customWidth="1"/>
    <col min="8164" max="8164" width="10.109375" style="4" customWidth="1"/>
    <col min="8165" max="8167" width="8.6640625" style="4" customWidth="1"/>
    <col min="8168" max="8168" width="2.33203125" style="4" customWidth="1"/>
    <col min="8169" max="8169" width="13" style="4" customWidth="1"/>
    <col min="8170" max="8170" width="14.33203125" style="4" customWidth="1"/>
    <col min="8171" max="8172" width="13" style="4" customWidth="1"/>
    <col min="8173" max="8173" width="13.33203125" style="4" customWidth="1"/>
    <col min="8174" max="8174" width="13.44140625" style="4" customWidth="1"/>
    <col min="8175" max="8175" width="12.88671875" style="4" customWidth="1"/>
    <col min="8176" max="8176" width="12.6640625" style="4" customWidth="1"/>
    <col min="8177" max="8180" width="12.88671875" style="4" customWidth="1"/>
    <col min="8181" max="8181" width="12.44140625" style="4" customWidth="1"/>
    <col min="8182" max="8182" width="14.44140625" style="4" customWidth="1"/>
    <col min="8183" max="8183" width="15.33203125" style="4" customWidth="1"/>
    <col min="8184" max="8184" width="2.5546875" style="4" customWidth="1"/>
    <col min="8185" max="8185" width="10" style="4" customWidth="1"/>
    <col min="8186" max="8186" width="11.33203125" style="4" customWidth="1"/>
    <col min="8187" max="8199" width="8.88671875" style="4"/>
    <col min="8200" max="8200" width="2.88671875" style="4" customWidth="1"/>
    <col min="8201" max="8406" width="8.88671875" style="4"/>
    <col min="8407" max="8407" width="10.6640625" style="4" customWidth="1"/>
    <col min="8408" max="8408" width="6.88671875" style="4" customWidth="1"/>
    <col min="8409" max="8410" width="8.88671875" style="4" customWidth="1"/>
    <col min="8411" max="8419" width="8.6640625" style="4" customWidth="1"/>
    <col min="8420" max="8420" width="10.109375" style="4" customWidth="1"/>
    <col min="8421" max="8423" width="8.6640625" style="4" customWidth="1"/>
    <col min="8424" max="8424" width="2.33203125" style="4" customWidth="1"/>
    <col min="8425" max="8425" width="13" style="4" customWidth="1"/>
    <col min="8426" max="8426" width="14.33203125" style="4" customWidth="1"/>
    <col min="8427" max="8428" width="13" style="4" customWidth="1"/>
    <col min="8429" max="8429" width="13.33203125" style="4" customWidth="1"/>
    <col min="8430" max="8430" width="13.44140625" style="4" customWidth="1"/>
    <col min="8431" max="8431" width="12.88671875" style="4" customWidth="1"/>
    <col min="8432" max="8432" width="12.6640625" style="4" customWidth="1"/>
    <col min="8433" max="8436" width="12.88671875" style="4" customWidth="1"/>
    <col min="8437" max="8437" width="12.44140625" style="4" customWidth="1"/>
    <col min="8438" max="8438" width="14.44140625" style="4" customWidth="1"/>
    <col min="8439" max="8439" width="15.33203125" style="4" customWidth="1"/>
    <col min="8440" max="8440" width="2.5546875" style="4" customWidth="1"/>
    <col min="8441" max="8441" width="10" style="4" customWidth="1"/>
    <col min="8442" max="8442" width="11.33203125" style="4" customWidth="1"/>
    <col min="8443" max="8455" width="8.88671875" style="4"/>
    <col min="8456" max="8456" width="2.88671875" style="4" customWidth="1"/>
    <col min="8457" max="8662" width="8.88671875" style="4"/>
    <col min="8663" max="8663" width="10.6640625" style="4" customWidth="1"/>
    <col min="8664" max="8664" width="6.88671875" style="4" customWidth="1"/>
    <col min="8665" max="8666" width="8.88671875" style="4" customWidth="1"/>
    <col min="8667" max="8675" width="8.6640625" style="4" customWidth="1"/>
    <col min="8676" max="8676" width="10.109375" style="4" customWidth="1"/>
    <col min="8677" max="8679" width="8.6640625" style="4" customWidth="1"/>
    <col min="8680" max="8680" width="2.33203125" style="4" customWidth="1"/>
    <col min="8681" max="8681" width="13" style="4" customWidth="1"/>
    <col min="8682" max="8682" width="14.33203125" style="4" customWidth="1"/>
    <col min="8683" max="8684" width="13" style="4" customWidth="1"/>
    <col min="8685" max="8685" width="13.33203125" style="4" customWidth="1"/>
    <col min="8686" max="8686" width="13.44140625" style="4" customWidth="1"/>
    <col min="8687" max="8687" width="12.88671875" style="4" customWidth="1"/>
    <col min="8688" max="8688" width="12.6640625" style="4" customWidth="1"/>
    <col min="8689" max="8692" width="12.88671875" style="4" customWidth="1"/>
    <col min="8693" max="8693" width="12.44140625" style="4" customWidth="1"/>
    <col min="8694" max="8694" width="14.44140625" style="4" customWidth="1"/>
    <col min="8695" max="8695" width="15.33203125" style="4" customWidth="1"/>
    <col min="8696" max="8696" width="2.5546875" style="4" customWidth="1"/>
    <col min="8697" max="8697" width="10" style="4" customWidth="1"/>
    <col min="8698" max="8698" width="11.33203125" style="4" customWidth="1"/>
    <col min="8699" max="8711" width="8.88671875" style="4"/>
    <col min="8712" max="8712" width="2.88671875" style="4" customWidth="1"/>
    <col min="8713" max="8918" width="8.88671875" style="4"/>
    <col min="8919" max="8919" width="10.6640625" style="4" customWidth="1"/>
    <col min="8920" max="8920" width="6.88671875" style="4" customWidth="1"/>
    <col min="8921" max="8922" width="8.88671875" style="4" customWidth="1"/>
    <col min="8923" max="8931" width="8.6640625" style="4" customWidth="1"/>
    <col min="8932" max="8932" width="10.109375" style="4" customWidth="1"/>
    <col min="8933" max="8935" width="8.6640625" style="4" customWidth="1"/>
    <col min="8936" max="8936" width="2.33203125" style="4" customWidth="1"/>
    <col min="8937" max="8937" width="13" style="4" customWidth="1"/>
    <col min="8938" max="8938" width="14.33203125" style="4" customWidth="1"/>
    <col min="8939" max="8940" width="13" style="4" customWidth="1"/>
    <col min="8941" max="8941" width="13.33203125" style="4" customWidth="1"/>
    <col min="8942" max="8942" width="13.44140625" style="4" customWidth="1"/>
    <col min="8943" max="8943" width="12.88671875" style="4" customWidth="1"/>
    <col min="8944" max="8944" width="12.6640625" style="4" customWidth="1"/>
    <col min="8945" max="8948" width="12.88671875" style="4" customWidth="1"/>
    <col min="8949" max="8949" width="12.44140625" style="4" customWidth="1"/>
    <col min="8950" max="8950" width="14.44140625" style="4" customWidth="1"/>
    <col min="8951" max="8951" width="15.33203125" style="4" customWidth="1"/>
    <col min="8952" max="8952" width="2.5546875" style="4" customWidth="1"/>
    <col min="8953" max="8953" width="10" style="4" customWidth="1"/>
    <col min="8954" max="8954" width="11.33203125" style="4" customWidth="1"/>
    <col min="8955" max="8967" width="8.88671875" style="4"/>
    <col min="8968" max="8968" width="2.88671875" style="4" customWidth="1"/>
    <col min="8969" max="9174" width="8.88671875" style="4"/>
    <col min="9175" max="9175" width="10.6640625" style="4" customWidth="1"/>
    <col min="9176" max="9176" width="6.88671875" style="4" customWidth="1"/>
    <col min="9177" max="9178" width="8.88671875" style="4" customWidth="1"/>
    <col min="9179" max="9187" width="8.6640625" style="4" customWidth="1"/>
    <col min="9188" max="9188" width="10.109375" style="4" customWidth="1"/>
    <col min="9189" max="9191" width="8.6640625" style="4" customWidth="1"/>
    <col min="9192" max="9192" width="2.33203125" style="4" customWidth="1"/>
    <col min="9193" max="9193" width="13" style="4" customWidth="1"/>
    <col min="9194" max="9194" width="14.33203125" style="4" customWidth="1"/>
    <col min="9195" max="9196" width="13" style="4" customWidth="1"/>
    <col min="9197" max="9197" width="13.33203125" style="4" customWidth="1"/>
    <col min="9198" max="9198" width="13.44140625" style="4" customWidth="1"/>
    <col min="9199" max="9199" width="12.88671875" style="4" customWidth="1"/>
    <col min="9200" max="9200" width="12.6640625" style="4" customWidth="1"/>
    <col min="9201" max="9204" width="12.88671875" style="4" customWidth="1"/>
    <col min="9205" max="9205" width="12.44140625" style="4" customWidth="1"/>
    <col min="9206" max="9206" width="14.44140625" style="4" customWidth="1"/>
    <col min="9207" max="9207" width="15.33203125" style="4" customWidth="1"/>
    <col min="9208" max="9208" width="2.5546875" style="4" customWidth="1"/>
    <col min="9209" max="9209" width="10" style="4" customWidth="1"/>
    <col min="9210" max="9210" width="11.33203125" style="4" customWidth="1"/>
    <col min="9211" max="9223" width="8.88671875" style="4"/>
    <col min="9224" max="9224" width="2.88671875" style="4" customWidth="1"/>
    <col min="9225" max="9430" width="8.88671875" style="4"/>
    <col min="9431" max="9431" width="10.6640625" style="4" customWidth="1"/>
    <col min="9432" max="9432" width="6.88671875" style="4" customWidth="1"/>
    <col min="9433" max="9434" width="8.88671875" style="4" customWidth="1"/>
    <col min="9435" max="9443" width="8.6640625" style="4" customWidth="1"/>
    <col min="9444" max="9444" width="10.109375" style="4" customWidth="1"/>
    <col min="9445" max="9447" width="8.6640625" style="4" customWidth="1"/>
    <col min="9448" max="9448" width="2.33203125" style="4" customWidth="1"/>
    <col min="9449" max="9449" width="13" style="4" customWidth="1"/>
    <col min="9450" max="9450" width="14.33203125" style="4" customWidth="1"/>
    <col min="9451" max="9452" width="13" style="4" customWidth="1"/>
    <col min="9453" max="9453" width="13.33203125" style="4" customWidth="1"/>
    <col min="9454" max="9454" width="13.44140625" style="4" customWidth="1"/>
    <col min="9455" max="9455" width="12.88671875" style="4" customWidth="1"/>
    <col min="9456" max="9456" width="12.6640625" style="4" customWidth="1"/>
    <col min="9457" max="9460" width="12.88671875" style="4" customWidth="1"/>
    <col min="9461" max="9461" width="12.44140625" style="4" customWidth="1"/>
    <col min="9462" max="9462" width="14.44140625" style="4" customWidth="1"/>
    <col min="9463" max="9463" width="15.33203125" style="4" customWidth="1"/>
    <col min="9464" max="9464" width="2.5546875" style="4" customWidth="1"/>
    <col min="9465" max="9465" width="10" style="4" customWidth="1"/>
    <col min="9466" max="9466" width="11.33203125" style="4" customWidth="1"/>
    <col min="9467" max="9479" width="8.88671875" style="4"/>
    <col min="9480" max="9480" width="2.88671875" style="4" customWidth="1"/>
    <col min="9481" max="9686" width="8.88671875" style="4"/>
    <col min="9687" max="9687" width="10.6640625" style="4" customWidth="1"/>
    <col min="9688" max="9688" width="6.88671875" style="4" customWidth="1"/>
    <col min="9689" max="9690" width="8.88671875" style="4" customWidth="1"/>
    <col min="9691" max="9699" width="8.6640625" style="4" customWidth="1"/>
    <col min="9700" max="9700" width="10.109375" style="4" customWidth="1"/>
    <col min="9701" max="9703" width="8.6640625" style="4" customWidth="1"/>
    <col min="9704" max="9704" width="2.33203125" style="4" customWidth="1"/>
    <col min="9705" max="9705" width="13" style="4" customWidth="1"/>
    <col min="9706" max="9706" width="14.33203125" style="4" customWidth="1"/>
    <col min="9707" max="9708" width="13" style="4" customWidth="1"/>
    <col min="9709" max="9709" width="13.33203125" style="4" customWidth="1"/>
    <col min="9710" max="9710" width="13.44140625" style="4" customWidth="1"/>
    <col min="9711" max="9711" width="12.88671875" style="4" customWidth="1"/>
    <col min="9712" max="9712" width="12.6640625" style="4" customWidth="1"/>
    <col min="9713" max="9716" width="12.88671875" style="4" customWidth="1"/>
    <col min="9717" max="9717" width="12.44140625" style="4" customWidth="1"/>
    <col min="9718" max="9718" width="14.44140625" style="4" customWidth="1"/>
    <col min="9719" max="9719" width="15.33203125" style="4" customWidth="1"/>
    <col min="9720" max="9720" width="2.5546875" style="4" customWidth="1"/>
    <col min="9721" max="9721" width="10" style="4" customWidth="1"/>
    <col min="9722" max="9722" width="11.33203125" style="4" customWidth="1"/>
    <col min="9723" max="9735" width="8.88671875" style="4"/>
    <col min="9736" max="9736" width="2.88671875" style="4" customWidth="1"/>
    <col min="9737" max="9942" width="8.88671875" style="4"/>
    <col min="9943" max="9943" width="10.6640625" style="4" customWidth="1"/>
    <col min="9944" max="9944" width="6.88671875" style="4" customWidth="1"/>
    <col min="9945" max="9946" width="8.88671875" style="4" customWidth="1"/>
    <col min="9947" max="9955" width="8.6640625" style="4" customWidth="1"/>
    <col min="9956" max="9956" width="10.109375" style="4" customWidth="1"/>
    <col min="9957" max="9959" width="8.6640625" style="4" customWidth="1"/>
    <col min="9960" max="9960" width="2.33203125" style="4" customWidth="1"/>
    <col min="9961" max="9961" width="13" style="4" customWidth="1"/>
    <col min="9962" max="9962" width="14.33203125" style="4" customWidth="1"/>
    <col min="9963" max="9964" width="13" style="4" customWidth="1"/>
    <col min="9965" max="9965" width="13.33203125" style="4" customWidth="1"/>
    <col min="9966" max="9966" width="13.44140625" style="4" customWidth="1"/>
    <col min="9967" max="9967" width="12.88671875" style="4" customWidth="1"/>
    <col min="9968" max="9968" width="12.6640625" style="4" customWidth="1"/>
    <col min="9969" max="9972" width="12.88671875" style="4" customWidth="1"/>
    <col min="9973" max="9973" width="12.44140625" style="4" customWidth="1"/>
    <col min="9974" max="9974" width="14.44140625" style="4" customWidth="1"/>
    <col min="9975" max="9975" width="15.33203125" style="4" customWidth="1"/>
    <col min="9976" max="9976" width="2.5546875" style="4" customWidth="1"/>
    <col min="9977" max="9977" width="10" style="4" customWidth="1"/>
    <col min="9978" max="9978" width="11.33203125" style="4" customWidth="1"/>
    <col min="9979" max="9991" width="8.88671875" style="4"/>
    <col min="9992" max="9992" width="2.88671875" style="4" customWidth="1"/>
    <col min="9993" max="10198" width="8.88671875" style="4"/>
    <col min="10199" max="10199" width="10.6640625" style="4" customWidth="1"/>
    <col min="10200" max="10200" width="6.88671875" style="4" customWidth="1"/>
    <col min="10201" max="10202" width="8.88671875" style="4" customWidth="1"/>
    <col min="10203" max="10211" width="8.6640625" style="4" customWidth="1"/>
    <col min="10212" max="10212" width="10.109375" style="4" customWidth="1"/>
    <col min="10213" max="10215" width="8.6640625" style="4" customWidth="1"/>
    <col min="10216" max="10216" width="2.33203125" style="4" customWidth="1"/>
    <col min="10217" max="10217" width="13" style="4" customWidth="1"/>
    <col min="10218" max="10218" width="14.33203125" style="4" customWidth="1"/>
    <col min="10219" max="10220" width="13" style="4" customWidth="1"/>
    <col min="10221" max="10221" width="13.33203125" style="4" customWidth="1"/>
    <col min="10222" max="10222" width="13.44140625" style="4" customWidth="1"/>
    <col min="10223" max="10223" width="12.88671875" style="4" customWidth="1"/>
    <col min="10224" max="10224" width="12.6640625" style="4" customWidth="1"/>
    <col min="10225" max="10228" width="12.88671875" style="4" customWidth="1"/>
    <col min="10229" max="10229" width="12.44140625" style="4" customWidth="1"/>
    <col min="10230" max="10230" width="14.44140625" style="4" customWidth="1"/>
    <col min="10231" max="10231" width="15.33203125" style="4" customWidth="1"/>
    <col min="10232" max="10232" width="2.5546875" style="4" customWidth="1"/>
    <col min="10233" max="10233" width="10" style="4" customWidth="1"/>
    <col min="10234" max="10234" width="11.33203125" style="4" customWidth="1"/>
    <col min="10235" max="10247" width="8.88671875" style="4"/>
    <col min="10248" max="10248" width="2.88671875" style="4" customWidth="1"/>
    <col min="10249" max="10454" width="8.88671875" style="4"/>
    <col min="10455" max="10455" width="10.6640625" style="4" customWidth="1"/>
    <col min="10456" max="10456" width="6.88671875" style="4" customWidth="1"/>
    <col min="10457" max="10458" width="8.88671875" style="4" customWidth="1"/>
    <col min="10459" max="10467" width="8.6640625" style="4" customWidth="1"/>
    <col min="10468" max="10468" width="10.109375" style="4" customWidth="1"/>
    <col min="10469" max="10471" width="8.6640625" style="4" customWidth="1"/>
    <col min="10472" max="10472" width="2.33203125" style="4" customWidth="1"/>
    <col min="10473" max="10473" width="13" style="4" customWidth="1"/>
    <col min="10474" max="10474" width="14.33203125" style="4" customWidth="1"/>
    <col min="10475" max="10476" width="13" style="4" customWidth="1"/>
    <col min="10477" max="10477" width="13.33203125" style="4" customWidth="1"/>
    <col min="10478" max="10478" width="13.44140625" style="4" customWidth="1"/>
    <col min="10479" max="10479" width="12.88671875" style="4" customWidth="1"/>
    <col min="10480" max="10480" width="12.6640625" style="4" customWidth="1"/>
    <col min="10481" max="10484" width="12.88671875" style="4" customWidth="1"/>
    <col min="10485" max="10485" width="12.44140625" style="4" customWidth="1"/>
    <col min="10486" max="10486" width="14.44140625" style="4" customWidth="1"/>
    <col min="10487" max="10487" width="15.33203125" style="4" customWidth="1"/>
    <col min="10488" max="10488" width="2.5546875" style="4" customWidth="1"/>
    <col min="10489" max="10489" width="10" style="4" customWidth="1"/>
    <col min="10490" max="10490" width="11.33203125" style="4" customWidth="1"/>
    <col min="10491" max="10503" width="8.88671875" style="4"/>
    <col min="10504" max="10504" width="2.88671875" style="4" customWidth="1"/>
    <col min="10505" max="10710" width="8.88671875" style="4"/>
    <col min="10711" max="10711" width="10.6640625" style="4" customWidth="1"/>
    <col min="10712" max="10712" width="6.88671875" style="4" customWidth="1"/>
    <col min="10713" max="10714" width="8.88671875" style="4" customWidth="1"/>
    <col min="10715" max="10723" width="8.6640625" style="4" customWidth="1"/>
    <col min="10724" max="10724" width="10.109375" style="4" customWidth="1"/>
    <col min="10725" max="10727" width="8.6640625" style="4" customWidth="1"/>
    <col min="10728" max="10728" width="2.33203125" style="4" customWidth="1"/>
    <col min="10729" max="10729" width="13" style="4" customWidth="1"/>
    <col min="10730" max="10730" width="14.33203125" style="4" customWidth="1"/>
    <col min="10731" max="10732" width="13" style="4" customWidth="1"/>
    <col min="10733" max="10733" width="13.33203125" style="4" customWidth="1"/>
    <col min="10734" max="10734" width="13.44140625" style="4" customWidth="1"/>
    <col min="10735" max="10735" width="12.88671875" style="4" customWidth="1"/>
    <col min="10736" max="10736" width="12.6640625" style="4" customWidth="1"/>
    <col min="10737" max="10740" width="12.88671875" style="4" customWidth="1"/>
    <col min="10741" max="10741" width="12.44140625" style="4" customWidth="1"/>
    <col min="10742" max="10742" width="14.44140625" style="4" customWidth="1"/>
    <col min="10743" max="10743" width="15.33203125" style="4" customWidth="1"/>
    <col min="10744" max="10744" width="2.5546875" style="4" customWidth="1"/>
    <col min="10745" max="10745" width="10" style="4" customWidth="1"/>
    <col min="10746" max="10746" width="11.33203125" style="4" customWidth="1"/>
    <col min="10747" max="10759" width="8.88671875" style="4"/>
    <col min="10760" max="10760" width="2.88671875" style="4" customWidth="1"/>
    <col min="10761" max="10966" width="8.88671875" style="4"/>
    <col min="10967" max="10967" width="10.6640625" style="4" customWidth="1"/>
    <col min="10968" max="10968" width="6.88671875" style="4" customWidth="1"/>
    <col min="10969" max="10970" width="8.88671875" style="4" customWidth="1"/>
    <col min="10971" max="10979" width="8.6640625" style="4" customWidth="1"/>
    <col min="10980" max="10980" width="10.109375" style="4" customWidth="1"/>
    <col min="10981" max="10983" width="8.6640625" style="4" customWidth="1"/>
    <col min="10984" max="10984" width="2.33203125" style="4" customWidth="1"/>
    <col min="10985" max="10985" width="13" style="4" customWidth="1"/>
    <col min="10986" max="10986" width="14.33203125" style="4" customWidth="1"/>
    <col min="10987" max="10988" width="13" style="4" customWidth="1"/>
    <col min="10989" max="10989" width="13.33203125" style="4" customWidth="1"/>
    <col min="10990" max="10990" width="13.44140625" style="4" customWidth="1"/>
    <col min="10991" max="10991" width="12.88671875" style="4" customWidth="1"/>
    <col min="10992" max="10992" width="12.6640625" style="4" customWidth="1"/>
    <col min="10993" max="10996" width="12.88671875" style="4" customWidth="1"/>
    <col min="10997" max="10997" width="12.44140625" style="4" customWidth="1"/>
    <col min="10998" max="10998" width="14.44140625" style="4" customWidth="1"/>
    <col min="10999" max="10999" width="15.33203125" style="4" customWidth="1"/>
    <col min="11000" max="11000" width="2.5546875" style="4" customWidth="1"/>
    <col min="11001" max="11001" width="10" style="4" customWidth="1"/>
    <col min="11002" max="11002" width="11.33203125" style="4" customWidth="1"/>
    <col min="11003" max="11015" width="8.88671875" style="4"/>
    <col min="11016" max="11016" width="2.88671875" style="4" customWidth="1"/>
    <col min="11017" max="11222" width="8.88671875" style="4"/>
    <col min="11223" max="11223" width="10.6640625" style="4" customWidth="1"/>
    <col min="11224" max="11224" width="6.88671875" style="4" customWidth="1"/>
    <col min="11225" max="11226" width="8.88671875" style="4" customWidth="1"/>
    <col min="11227" max="11235" width="8.6640625" style="4" customWidth="1"/>
    <col min="11236" max="11236" width="10.109375" style="4" customWidth="1"/>
    <col min="11237" max="11239" width="8.6640625" style="4" customWidth="1"/>
    <col min="11240" max="11240" width="2.33203125" style="4" customWidth="1"/>
    <col min="11241" max="11241" width="13" style="4" customWidth="1"/>
    <col min="11242" max="11242" width="14.33203125" style="4" customWidth="1"/>
    <col min="11243" max="11244" width="13" style="4" customWidth="1"/>
    <col min="11245" max="11245" width="13.33203125" style="4" customWidth="1"/>
    <col min="11246" max="11246" width="13.44140625" style="4" customWidth="1"/>
    <col min="11247" max="11247" width="12.88671875" style="4" customWidth="1"/>
    <col min="11248" max="11248" width="12.6640625" style="4" customWidth="1"/>
    <col min="11249" max="11252" width="12.88671875" style="4" customWidth="1"/>
    <col min="11253" max="11253" width="12.44140625" style="4" customWidth="1"/>
    <col min="11254" max="11254" width="14.44140625" style="4" customWidth="1"/>
    <col min="11255" max="11255" width="15.33203125" style="4" customWidth="1"/>
    <col min="11256" max="11256" width="2.5546875" style="4" customWidth="1"/>
    <col min="11257" max="11257" width="10" style="4" customWidth="1"/>
    <col min="11258" max="11258" width="11.33203125" style="4" customWidth="1"/>
    <col min="11259" max="11271" width="8.88671875" style="4"/>
    <col min="11272" max="11272" width="2.88671875" style="4" customWidth="1"/>
    <col min="11273" max="11478" width="8.88671875" style="4"/>
    <col min="11479" max="11479" width="10.6640625" style="4" customWidth="1"/>
    <col min="11480" max="11480" width="6.88671875" style="4" customWidth="1"/>
    <col min="11481" max="11482" width="8.88671875" style="4" customWidth="1"/>
    <col min="11483" max="11491" width="8.6640625" style="4" customWidth="1"/>
    <col min="11492" max="11492" width="10.109375" style="4" customWidth="1"/>
    <col min="11493" max="11495" width="8.6640625" style="4" customWidth="1"/>
    <col min="11496" max="11496" width="2.33203125" style="4" customWidth="1"/>
    <col min="11497" max="11497" width="13" style="4" customWidth="1"/>
    <col min="11498" max="11498" width="14.33203125" style="4" customWidth="1"/>
    <col min="11499" max="11500" width="13" style="4" customWidth="1"/>
    <col min="11501" max="11501" width="13.33203125" style="4" customWidth="1"/>
    <col min="11502" max="11502" width="13.44140625" style="4" customWidth="1"/>
    <col min="11503" max="11503" width="12.88671875" style="4" customWidth="1"/>
    <col min="11504" max="11504" width="12.6640625" style="4" customWidth="1"/>
    <col min="11505" max="11508" width="12.88671875" style="4" customWidth="1"/>
    <col min="11509" max="11509" width="12.44140625" style="4" customWidth="1"/>
    <col min="11510" max="11510" width="14.44140625" style="4" customWidth="1"/>
    <col min="11511" max="11511" width="15.33203125" style="4" customWidth="1"/>
    <col min="11512" max="11512" width="2.5546875" style="4" customWidth="1"/>
    <col min="11513" max="11513" width="10" style="4" customWidth="1"/>
    <col min="11514" max="11514" width="11.33203125" style="4" customWidth="1"/>
    <col min="11515" max="11527" width="8.88671875" style="4"/>
    <col min="11528" max="11528" width="2.88671875" style="4" customWidth="1"/>
    <col min="11529" max="11734" width="8.88671875" style="4"/>
    <col min="11735" max="11735" width="10.6640625" style="4" customWidth="1"/>
    <col min="11736" max="11736" width="6.88671875" style="4" customWidth="1"/>
    <col min="11737" max="11738" width="8.88671875" style="4" customWidth="1"/>
    <col min="11739" max="11747" width="8.6640625" style="4" customWidth="1"/>
    <col min="11748" max="11748" width="10.109375" style="4" customWidth="1"/>
    <col min="11749" max="11751" width="8.6640625" style="4" customWidth="1"/>
    <col min="11752" max="11752" width="2.33203125" style="4" customWidth="1"/>
    <col min="11753" max="11753" width="13" style="4" customWidth="1"/>
    <col min="11754" max="11754" width="14.33203125" style="4" customWidth="1"/>
    <col min="11755" max="11756" width="13" style="4" customWidth="1"/>
    <col min="11757" max="11757" width="13.33203125" style="4" customWidth="1"/>
    <col min="11758" max="11758" width="13.44140625" style="4" customWidth="1"/>
    <col min="11759" max="11759" width="12.88671875" style="4" customWidth="1"/>
    <col min="11760" max="11760" width="12.6640625" style="4" customWidth="1"/>
    <col min="11761" max="11764" width="12.88671875" style="4" customWidth="1"/>
    <col min="11765" max="11765" width="12.44140625" style="4" customWidth="1"/>
    <col min="11766" max="11766" width="14.44140625" style="4" customWidth="1"/>
    <col min="11767" max="11767" width="15.33203125" style="4" customWidth="1"/>
    <col min="11768" max="11768" width="2.5546875" style="4" customWidth="1"/>
    <col min="11769" max="11769" width="10" style="4" customWidth="1"/>
    <col min="11770" max="11770" width="11.33203125" style="4" customWidth="1"/>
    <col min="11771" max="11783" width="8.88671875" style="4"/>
    <col min="11784" max="11784" width="2.88671875" style="4" customWidth="1"/>
    <col min="11785" max="11990" width="8.88671875" style="4"/>
    <col min="11991" max="11991" width="10.6640625" style="4" customWidth="1"/>
    <col min="11992" max="11992" width="6.88671875" style="4" customWidth="1"/>
    <col min="11993" max="11994" width="8.88671875" style="4" customWidth="1"/>
    <col min="11995" max="12003" width="8.6640625" style="4" customWidth="1"/>
    <col min="12004" max="12004" width="10.109375" style="4" customWidth="1"/>
    <col min="12005" max="12007" width="8.6640625" style="4" customWidth="1"/>
    <col min="12008" max="12008" width="2.33203125" style="4" customWidth="1"/>
    <col min="12009" max="12009" width="13" style="4" customWidth="1"/>
    <col min="12010" max="12010" width="14.33203125" style="4" customWidth="1"/>
    <col min="12011" max="12012" width="13" style="4" customWidth="1"/>
    <col min="12013" max="12013" width="13.33203125" style="4" customWidth="1"/>
    <col min="12014" max="12014" width="13.44140625" style="4" customWidth="1"/>
    <col min="12015" max="12015" width="12.88671875" style="4" customWidth="1"/>
    <col min="12016" max="12016" width="12.6640625" style="4" customWidth="1"/>
    <col min="12017" max="12020" width="12.88671875" style="4" customWidth="1"/>
    <col min="12021" max="12021" width="12.44140625" style="4" customWidth="1"/>
    <col min="12022" max="12022" width="14.44140625" style="4" customWidth="1"/>
    <col min="12023" max="12023" width="15.33203125" style="4" customWidth="1"/>
    <col min="12024" max="12024" width="2.5546875" style="4" customWidth="1"/>
    <col min="12025" max="12025" width="10" style="4" customWidth="1"/>
    <col min="12026" max="12026" width="11.33203125" style="4" customWidth="1"/>
    <col min="12027" max="12039" width="8.88671875" style="4"/>
    <col min="12040" max="12040" width="2.88671875" style="4" customWidth="1"/>
    <col min="12041" max="12246" width="8.88671875" style="4"/>
    <col min="12247" max="12247" width="10.6640625" style="4" customWidth="1"/>
    <col min="12248" max="12248" width="6.88671875" style="4" customWidth="1"/>
    <col min="12249" max="12250" width="8.88671875" style="4" customWidth="1"/>
    <col min="12251" max="12259" width="8.6640625" style="4" customWidth="1"/>
    <col min="12260" max="12260" width="10.109375" style="4" customWidth="1"/>
    <col min="12261" max="12263" width="8.6640625" style="4" customWidth="1"/>
    <col min="12264" max="12264" width="2.33203125" style="4" customWidth="1"/>
    <col min="12265" max="12265" width="13" style="4" customWidth="1"/>
    <col min="12266" max="12266" width="14.33203125" style="4" customWidth="1"/>
    <col min="12267" max="12268" width="13" style="4" customWidth="1"/>
    <col min="12269" max="12269" width="13.33203125" style="4" customWidth="1"/>
    <col min="12270" max="12270" width="13.44140625" style="4" customWidth="1"/>
    <col min="12271" max="12271" width="12.88671875" style="4" customWidth="1"/>
    <col min="12272" max="12272" width="12.6640625" style="4" customWidth="1"/>
    <col min="12273" max="12276" width="12.88671875" style="4" customWidth="1"/>
    <col min="12277" max="12277" width="12.44140625" style="4" customWidth="1"/>
    <col min="12278" max="12278" width="14.44140625" style="4" customWidth="1"/>
    <col min="12279" max="12279" width="15.33203125" style="4" customWidth="1"/>
    <col min="12280" max="12280" width="2.5546875" style="4" customWidth="1"/>
    <col min="12281" max="12281" width="10" style="4" customWidth="1"/>
    <col min="12282" max="12282" width="11.33203125" style="4" customWidth="1"/>
    <col min="12283" max="12295" width="8.88671875" style="4"/>
    <col min="12296" max="12296" width="2.88671875" style="4" customWidth="1"/>
    <col min="12297" max="12502" width="8.88671875" style="4"/>
    <col min="12503" max="12503" width="10.6640625" style="4" customWidth="1"/>
    <col min="12504" max="12504" width="6.88671875" style="4" customWidth="1"/>
    <col min="12505" max="12506" width="8.88671875" style="4" customWidth="1"/>
    <col min="12507" max="12515" width="8.6640625" style="4" customWidth="1"/>
    <col min="12516" max="12516" width="10.109375" style="4" customWidth="1"/>
    <col min="12517" max="12519" width="8.6640625" style="4" customWidth="1"/>
    <col min="12520" max="12520" width="2.33203125" style="4" customWidth="1"/>
    <col min="12521" max="12521" width="13" style="4" customWidth="1"/>
    <col min="12522" max="12522" width="14.33203125" style="4" customWidth="1"/>
    <col min="12523" max="12524" width="13" style="4" customWidth="1"/>
    <col min="12525" max="12525" width="13.33203125" style="4" customWidth="1"/>
    <col min="12526" max="12526" width="13.44140625" style="4" customWidth="1"/>
    <col min="12527" max="12527" width="12.88671875" style="4" customWidth="1"/>
    <col min="12528" max="12528" width="12.6640625" style="4" customWidth="1"/>
    <col min="12529" max="12532" width="12.88671875" style="4" customWidth="1"/>
    <col min="12533" max="12533" width="12.44140625" style="4" customWidth="1"/>
    <col min="12534" max="12534" width="14.44140625" style="4" customWidth="1"/>
    <col min="12535" max="12535" width="15.33203125" style="4" customWidth="1"/>
    <col min="12536" max="12536" width="2.5546875" style="4" customWidth="1"/>
    <col min="12537" max="12537" width="10" style="4" customWidth="1"/>
    <col min="12538" max="12538" width="11.33203125" style="4" customWidth="1"/>
    <col min="12539" max="12551" width="8.88671875" style="4"/>
    <col min="12552" max="12552" width="2.88671875" style="4" customWidth="1"/>
    <col min="12553" max="12758" width="8.88671875" style="4"/>
    <col min="12759" max="12759" width="10.6640625" style="4" customWidth="1"/>
    <col min="12760" max="12760" width="6.88671875" style="4" customWidth="1"/>
    <col min="12761" max="12762" width="8.88671875" style="4" customWidth="1"/>
    <col min="12763" max="12771" width="8.6640625" style="4" customWidth="1"/>
    <col min="12772" max="12772" width="10.109375" style="4" customWidth="1"/>
    <col min="12773" max="12775" width="8.6640625" style="4" customWidth="1"/>
    <col min="12776" max="12776" width="2.33203125" style="4" customWidth="1"/>
    <col min="12777" max="12777" width="13" style="4" customWidth="1"/>
    <col min="12778" max="12778" width="14.33203125" style="4" customWidth="1"/>
    <col min="12779" max="12780" width="13" style="4" customWidth="1"/>
    <col min="12781" max="12781" width="13.33203125" style="4" customWidth="1"/>
    <col min="12782" max="12782" width="13.44140625" style="4" customWidth="1"/>
    <col min="12783" max="12783" width="12.88671875" style="4" customWidth="1"/>
    <col min="12784" max="12784" width="12.6640625" style="4" customWidth="1"/>
    <col min="12785" max="12788" width="12.88671875" style="4" customWidth="1"/>
    <col min="12789" max="12789" width="12.44140625" style="4" customWidth="1"/>
    <col min="12790" max="12790" width="14.44140625" style="4" customWidth="1"/>
    <col min="12791" max="12791" width="15.33203125" style="4" customWidth="1"/>
    <col min="12792" max="12792" width="2.5546875" style="4" customWidth="1"/>
    <col min="12793" max="12793" width="10" style="4" customWidth="1"/>
    <col min="12794" max="12794" width="11.33203125" style="4" customWidth="1"/>
    <col min="12795" max="12807" width="8.88671875" style="4"/>
    <col min="12808" max="12808" width="2.88671875" style="4" customWidth="1"/>
    <col min="12809" max="13014" width="8.88671875" style="4"/>
    <col min="13015" max="13015" width="10.6640625" style="4" customWidth="1"/>
    <col min="13016" max="13016" width="6.88671875" style="4" customWidth="1"/>
    <col min="13017" max="13018" width="8.88671875" style="4" customWidth="1"/>
    <col min="13019" max="13027" width="8.6640625" style="4" customWidth="1"/>
    <col min="13028" max="13028" width="10.109375" style="4" customWidth="1"/>
    <col min="13029" max="13031" width="8.6640625" style="4" customWidth="1"/>
    <col min="13032" max="13032" width="2.33203125" style="4" customWidth="1"/>
    <col min="13033" max="13033" width="13" style="4" customWidth="1"/>
    <col min="13034" max="13034" width="14.33203125" style="4" customWidth="1"/>
    <col min="13035" max="13036" width="13" style="4" customWidth="1"/>
    <col min="13037" max="13037" width="13.33203125" style="4" customWidth="1"/>
    <col min="13038" max="13038" width="13.44140625" style="4" customWidth="1"/>
    <col min="13039" max="13039" width="12.88671875" style="4" customWidth="1"/>
    <col min="13040" max="13040" width="12.6640625" style="4" customWidth="1"/>
    <col min="13041" max="13044" width="12.88671875" style="4" customWidth="1"/>
    <col min="13045" max="13045" width="12.44140625" style="4" customWidth="1"/>
    <col min="13046" max="13046" width="14.44140625" style="4" customWidth="1"/>
    <col min="13047" max="13047" width="15.33203125" style="4" customWidth="1"/>
    <col min="13048" max="13048" width="2.5546875" style="4" customWidth="1"/>
    <col min="13049" max="13049" width="10" style="4" customWidth="1"/>
    <col min="13050" max="13050" width="11.33203125" style="4" customWidth="1"/>
    <col min="13051" max="13063" width="8.88671875" style="4"/>
    <col min="13064" max="13064" width="2.88671875" style="4" customWidth="1"/>
    <col min="13065" max="13270" width="8.88671875" style="4"/>
    <col min="13271" max="13271" width="10.6640625" style="4" customWidth="1"/>
    <col min="13272" max="13272" width="6.88671875" style="4" customWidth="1"/>
    <col min="13273" max="13274" width="8.88671875" style="4" customWidth="1"/>
    <col min="13275" max="13283" width="8.6640625" style="4" customWidth="1"/>
    <col min="13284" max="13284" width="10.109375" style="4" customWidth="1"/>
    <col min="13285" max="13287" width="8.6640625" style="4" customWidth="1"/>
    <col min="13288" max="13288" width="2.33203125" style="4" customWidth="1"/>
    <col min="13289" max="13289" width="13" style="4" customWidth="1"/>
    <col min="13290" max="13290" width="14.33203125" style="4" customWidth="1"/>
    <col min="13291" max="13292" width="13" style="4" customWidth="1"/>
    <col min="13293" max="13293" width="13.33203125" style="4" customWidth="1"/>
    <col min="13294" max="13294" width="13.44140625" style="4" customWidth="1"/>
    <col min="13295" max="13295" width="12.88671875" style="4" customWidth="1"/>
    <col min="13296" max="13296" width="12.6640625" style="4" customWidth="1"/>
    <col min="13297" max="13300" width="12.88671875" style="4" customWidth="1"/>
    <col min="13301" max="13301" width="12.44140625" style="4" customWidth="1"/>
    <col min="13302" max="13302" width="14.44140625" style="4" customWidth="1"/>
    <col min="13303" max="13303" width="15.33203125" style="4" customWidth="1"/>
    <col min="13304" max="13304" width="2.5546875" style="4" customWidth="1"/>
    <col min="13305" max="13305" width="10" style="4" customWidth="1"/>
    <col min="13306" max="13306" width="11.33203125" style="4" customWidth="1"/>
    <col min="13307" max="13319" width="8.88671875" style="4"/>
    <col min="13320" max="13320" width="2.88671875" style="4" customWidth="1"/>
    <col min="13321" max="13526" width="8.88671875" style="4"/>
    <col min="13527" max="13527" width="10.6640625" style="4" customWidth="1"/>
    <col min="13528" max="13528" width="6.88671875" style="4" customWidth="1"/>
    <col min="13529" max="13530" width="8.88671875" style="4" customWidth="1"/>
    <col min="13531" max="13539" width="8.6640625" style="4" customWidth="1"/>
    <col min="13540" max="13540" width="10.109375" style="4" customWidth="1"/>
    <col min="13541" max="13543" width="8.6640625" style="4" customWidth="1"/>
    <col min="13544" max="13544" width="2.33203125" style="4" customWidth="1"/>
    <col min="13545" max="13545" width="13" style="4" customWidth="1"/>
    <col min="13546" max="13546" width="14.33203125" style="4" customWidth="1"/>
    <col min="13547" max="13548" width="13" style="4" customWidth="1"/>
    <col min="13549" max="13549" width="13.33203125" style="4" customWidth="1"/>
    <col min="13550" max="13550" width="13.44140625" style="4" customWidth="1"/>
    <col min="13551" max="13551" width="12.88671875" style="4" customWidth="1"/>
    <col min="13552" max="13552" width="12.6640625" style="4" customWidth="1"/>
    <col min="13553" max="13556" width="12.88671875" style="4" customWidth="1"/>
    <col min="13557" max="13557" width="12.44140625" style="4" customWidth="1"/>
    <col min="13558" max="13558" width="14.44140625" style="4" customWidth="1"/>
    <col min="13559" max="13559" width="15.33203125" style="4" customWidth="1"/>
    <col min="13560" max="13560" width="2.5546875" style="4" customWidth="1"/>
    <col min="13561" max="13561" width="10" style="4" customWidth="1"/>
    <col min="13562" max="13562" width="11.33203125" style="4" customWidth="1"/>
    <col min="13563" max="13575" width="8.88671875" style="4"/>
    <col min="13576" max="13576" width="2.88671875" style="4" customWidth="1"/>
    <col min="13577" max="13782" width="8.88671875" style="4"/>
    <col min="13783" max="13783" width="10.6640625" style="4" customWidth="1"/>
    <col min="13784" max="13784" width="6.88671875" style="4" customWidth="1"/>
    <col min="13785" max="13786" width="8.88671875" style="4" customWidth="1"/>
    <col min="13787" max="13795" width="8.6640625" style="4" customWidth="1"/>
    <col min="13796" max="13796" width="10.109375" style="4" customWidth="1"/>
    <col min="13797" max="13799" width="8.6640625" style="4" customWidth="1"/>
    <col min="13800" max="13800" width="2.33203125" style="4" customWidth="1"/>
    <col min="13801" max="13801" width="13" style="4" customWidth="1"/>
    <col min="13802" max="13802" width="14.33203125" style="4" customWidth="1"/>
    <col min="13803" max="13804" width="13" style="4" customWidth="1"/>
    <col min="13805" max="13805" width="13.33203125" style="4" customWidth="1"/>
    <col min="13806" max="13806" width="13.44140625" style="4" customWidth="1"/>
    <col min="13807" max="13807" width="12.88671875" style="4" customWidth="1"/>
    <col min="13808" max="13808" width="12.6640625" style="4" customWidth="1"/>
    <col min="13809" max="13812" width="12.88671875" style="4" customWidth="1"/>
    <col min="13813" max="13813" width="12.44140625" style="4" customWidth="1"/>
    <col min="13814" max="13814" width="14.44140625" style="4" customWidth="1"/>
    <col min="13815" max="13815" width="15.33203125" style="4" customWidth="1"/>
    <col min="13816" max="13816" width="2.5546875" style="4" customWidth="1"/>
    <col min="13817" max="13817" width="10" style="4" customWidth="1"/>
    <col min="13818" max="13818" width="11.33203125" style="4" customWidth="1"/>
    <col min="13819" max="13831" width="8.88671875" style="4"/>
    <col min="13832" max="13832" width="2.88671875" style="4" customWidth="1"/>
    <col min="13833" max="14038" width="8.88671875" style="4"/>
    <col min="14039" max="14039" width="10.6640625" style="4" customWidth="1"/>
    <col min="14040" max="14040" width="6.88671875" style="4" customWidth="1"/>
    <col min="14041" max="14042" width="8.88671875" style="4" customWidth="1"/>
    <col min="14043" max="14051" width="8.6640625" style="4" customWidth="1"/>
    <col min="14052" max="14052" width="10.109375" style="4" customWidth="1"/>
    <col min="14053" max="14055" width="8.6640625" style="4" customWidth="1"/>
    <col min="14056" max="14056" width="2.33203125" style="4" customWidth="1"/>
    <col min="14057" max="14057" width="13" style="4" customWidth="1"/>
    <col min="14058" max="14058" width="14.33203125" style="4" customWidth="1"/>
    <col min="14059" max="14060" width="13" style="4" customWidth="1"/>
    <col min="14061" max="14061" width="13.33203125" style="4" customWidth="1"/>
    <col min="14062" max="14062" width="13.44140625" style="4" customWidth="1"/>
    <col min="14063" max="14063" width="12.88671875" style="4" customWidth="1"/>
    <col min="14064" max="14064" width="12.6640625" style="4" customWidth="1"/>
    <col min="14065" max="14068" width="12.88671875" style="4" customWidth="1"/>
    <col min="14069" max="14069" width="12.44140625" style="4" customWidth="1"/>
    <col min="14070" max="14070" width="14.44140625" style="4" customWidth="1"/>
    <col min="14071" max="14071" width="15.33203125" style="4" customWidth="1"/>
    <col min="14072" max="14072" width="2.5546875" style="4" customWidth="1"/>
    <col min="14073" max="14073" width="10" style="4" customWidth="1"/>
    <col min="14074" max="14074" width="11.33203125" style="4" customWidth="1"/>
    <col min="14075" max="14087" width="8.88671875" style="4"/>
    <col min="14088" max="14088" width="2.88671875" style="4" customWidth="1"/>
    <col min="14089" max="14294" width="8.88671875" style="4"/>
    <col min="14295" max="14295" width="10.6640625" style="4" customWidth="1"/>
    <col min="14296" max="14296" width="6.88671875" style="4" customWidth="1"/>
    <col min="14297" max="14298" width="8.88671875" style="4" customWidth="1"/>
    <col min="14299" max="14307" width="8.6640625" style="4" customWidth="1"/>
    <col min="14308" max="14308" width="10.109375" style="4" customWidth="1"/>
    <col min="14309" max="14311" width="8.6640625" style="4" customWidth="1"/>
    <col min="14312" max="14312" width="2.33203125" style="4" customWidth="1"/>
    <col min="14313" max="14313" width="13" style="4" customWidth="1"/>
    <col min="14314" max="14314" width="14.33203125" style="4" customWidth="1"/>
    <col min="14315" max="14316" width="13" style="4" customWidth="1"/>
    <col min="14317" max="14317" width="13.33203125" style="4" customWidth="1"/>
    <col min="14318" max="14318" width="13.44140625" style="4" customWidth="1"/>
    <col min="14319" max="14319" width="12.88671875" style="4" customWidth="1"/>
    <col min="14320" max="14320" width="12.6640625" style="4" customWidth="1"/>
    <col min="14321" max="14324" width="12.88671875" style="4" customWidth="1"/>
    <col min="14325" max="14325" width="12.44140625" style="4" customWidth="1"/>
    <col min="14326" max="14326" width="14.44140625" style="4" customWidth="1"/>
    <col min="14327" max="14327" width="15.33203125" style="4" customWidth="1"/>
    <col min="14328" max="14328" width="2.5546875" style="4" customWidth="1"/>
    <col min="14329" max="14329" width="10" style="4" customWidth="1"/>
    <col min="14330" max="14330" width="11.33203125" style="4" customWidth="1"/>
    <col min="14331" max="14343" width="8.88671875" style="4"/>
    <col min="14344" max="14344" width="2.88671875" style="4" customWidth="1"/>
    <col min="14345" max="14550" width="8.88671875" style="4"/>
    <col min="14551" max="14551" width="10.6640625" style="4" customWidth="1"/>
    <col min="14552" max="14552" width="6.88671875" style="4" customWidth="1"/>
    <col min="14553" max="14554" width="8.88671875" style="4" customWidth="1"/>
    <col min="14555" max="14563" width="8.6640625" style="4" customWidth="1"/>
    <col min="14564" max="14564" width="10.109375" style="4" customWidth="1"/>
    <col min="14565" max="14567" width="8.6640625" style="4" customWidth="1"/>
    <col min="14568" max="14568" width="2.33203125" style="4" customWidth="1"/>
    <col min="14569" max="14569" width="13" style="4" customWidth="1"/>
    <col min="14570" max="14570" width="14.33203125" style="4" customWidth="1"/>
    <col min="14571" max="14572" width="13" style="4" customWidth="1"/>
    <col min="14573" max="14573" width="13.33203125" style="4" customWidth="1"/>
    <col min="14574" max="14574" width="13.44140625" style="4" customWidth="1"/>
    <col min="14575" max="14575" width="12.88671875" style="4" customWidth="1"/>
    <col min="14576" max="14576" width="12.6640625" style="4" customWidth="1"/>
    <col min="14577" max="14580" width="12.88671875" style="4" customWidth="1"/>
    <col min="14581" max="14581" width="12.44140625" style="4" customWidth="1"/>
    <col min="14582" max="14582" width="14.44140625" style="4" customWidth="1"/>
    <col min="14583" max="14583" width="15.33203125" style="4" customWidth="1"/>
    <col min="14584" max="14584" width="2.5546875" style="4" customWidth="1"/>
    <col min="14585" max="14585" width="10" style="4" customWidth="1"/>
    <col min="14586" max="14586" width="11.33203125" style="4" customWidth="1"/>
    <col min="14587" max="14599" width="8.88671875" style="4"/>
    <col min="14600" max="14600" width="2.88671875" style="4" customWidth="1"/>
    <col min="14601" max="14806" width="8.88671875" style="4"/>
    <col min="14807" max="14807" width="10.6640625" style="4" customWidth="1"/>
    <col min="14808" max="14808" width="6.88671875" style="4" customWidth="1"/>
    <col min="14809" max="14810" width="8.88671875" style="4" customWidth="1"/>
    <col min="14811" max="14819" width="8.6640625" style="4" customWidth="1"/>
    <col min="14820" max="14820" width="10.109375" style="4" customWidth="1"/>
    <col min="14821" max="14823" width="8.6640625" style="4" customWidth="1"/>
    <col min="14824" max="14824" width="2.33203125" style="4" customWidth="1"/>
    <col min="14825" max="14825" width="13" style="4" customWidth="1"/>
    <col min="14826" max="14826" width="14.33203125" style="4" customWidth="1"/>
    <col min="14827" max="14828" width="13" style="4" customWidth="1"/>
    <col min="14829" max="14829" width="13.33203125" style="4" customWidth="1"/>
    <col min="14830" max="14830" width="13.44140625" style="4" customWidth="1"/>
    <col min="14831" max="14831" width="12.88671875" style="4" customWidth="1"/>
    <col min="14832" max="14832" width="12.6640625" style="4" customWidth="1"/>
    <col min="14833" max="14836" width="12.88671875" style="4" customWidth="1"/>
    <col min="14837" max="14837" width="12.44140625" style="4" customWidth="1"/>
    <col min="14838" max="14838" width="14.44140625" style="4" customWidth="1"/>
    <col min="14839" max="14839" width="15.33203125" style="4" customWidth="1"/>
    <col min="14840" max="14840" width="2.5546875" style="4" customWidth="1"/>
    <col min="14841" max="14841" width="10" style="4" customWidth="1"/>
    <col min="14842" max="14842" width="11.33203125" style="4" customWidth="1"/>
    <col min="14843" max="14855" width="8.88671875" style="4"/>
    <col min="14856" max="14856" width="2.88671875" style="4" customWidth="1"/>
    <col min="14857" max="15062" width="8.88671875" style="4"/>
    <col min="15063" max="15063" width="10.6640625" style="4" customWidth="1"/>
    <col min="15064" max="15064" width="6.88671875" style="4" customWidth="1"/>
    <col min="15065" max="15066" width="8.88671875" style="4" customWidth="1"/>
    <col min="15067" max="15075" width="8.6640625" style="4" customWidth="1"/>
    <col min="15076" max="15076" width="10.109375" style="4" customWidth="1"/>
    <col min="15077" max="15079" width="8.6640625" style="4" customWidth="1"/>
    <col min="15080" max="15080" width="2.33203125" style="4" customWidth="1"/>
    <col min="15081" max="15081" width="13" style="4" customWidth="1"/>
    <col min="15082" max="15082" width="14.33203125" style="4" customWidth="1"/>
    <col min="15083" max="15084" width="13" style="4" customWidth="1"/>
    <col min="15085" max="15085" width="13.33203125" style="4" customWidth="1"/>
    <col min="15086" max="15086" width="13.44140625" style="4" customWidth="1"/>
    <col min="15087" max="15087" width="12.88671875" style="4" customWidth="1"/>
    <col min="15088" max="15088" width="12.6640625" style="4" customWidth="1"/>
    <col min="15089" max="15092" width="12.88671875" style="4" customWidth="1"/>
    <col min="15093" max="15093" width="12.44140625" style="4" customWidth="1"/>
    <col min="15094" max="15094" width="14.44140625" style="4" customWidth="1"/>
    <col min="15095" max="15095" width="15.33203125" style="4" customWidth="1"/>
    <col min="15096" max="15096" width="2.5546875" style="4" customWidth="1"/>
    <col min="15097" max="15097" width="10" style="4" customWidth="1"/>
    <col min="15098" max="15098" width="11.33203125" style="4" customWidth="1"/>
    <col min="15099" max="15111" width="8.88671875" style="4"/>
    <col min="15112" max="15112" width="2.88671875" style="4" customWidth="1"/>
    <col min="15113" max="15318" width="8.88671875" style="4"/>
    <col min="15319" max="15319" width="10.6640625" style="4" customWidth="1"/>
    <col min="15320" max="15320" width="6.88671875" style="4" customWidth="1"/>
    <col min="15321" max="15322" width="8.88671875" style="4" customWidth="1"/>
    <col min="15323" max="15331" width="8.6640625" style="4" customWidth="1"/>
    <col min="15332" max="15332" width="10.109375" style="4" customWidth="1"/>
    <col min="15333" max="15335" width="8.6640625" style="4" customWidth="1"/>
    <col min="15336" max="15336" width="2.33203125" style="4" customWidth="1"/>
    <col min="15337" max="15337" width="13" style="4" customWidth="1"/>
    <col min="15338" max="15338" width="14.33203125" style="4" customWidth="1"/>
    <col min="15339" max="15340" width="13" style="4" customWidth="1"/>
    <col min="15341" max="15341" width="13.33203125" style="4" customWidth="1"/>
    <col min="15342" max="15342" width="13.44140625" style="4" customWidth="1"/>
    <col min="15343" max="15343" width="12.88671875" style="4" customWidth="1"/>
    <col min="15344" max="15344" width="12.6640625" style="4" customWidth="1"/>
    <col min="15345" max="15348" width="12.88671875" style="4" customWidth="1"/>
    <col min="15349" max="15349" width="12.44140625" style="4" customWidth="1"/>
    <col min="15350" max="15350" width="14.44140625" style="4" customWidth="1"/>
    <col min="15351" max="15351" width="15.33203125" style="4" customWidth="1"/>
    <col min="15352" max="15352" width="2.5546875" style="4" customWidth="1"/>
    <col min="15353" max="15353" width="10" style="4" customWidth="1"/>
    <col min="15354" max="15354" width="11.33203125" style="4" customWidth="1"/>
    <col min="15355" max="15367" width="8.88671875" style="4"/>
    <col min="15368" max="15368" width="2.88671875" style="4" customWidth="1"/>
    <col min="15369" max="15574" width="8.88671875" style="4"/>
    <col min="15575" max="15575" width="10.6640625" style="4" customWidth="1"/>
    <col min="15576" max="15576" width="6.88671875" style="4" customWidth="1"/>
    <col min="15577" max="15578" width="8.88671875" style="4" customWidth="1"/>
    <col min="15579" max="15587" width="8.6640625" style="4" customWidth="1"/>
    <col min="15588" max="15588" width="10.109375" style="4" customWidth="1"/>
    <col min="15589" max="15591" width="8.6640625" style="4" customWidth="1"/>
    <col min="15592" max="15592" width="2.33203125" style="4" customWidth="1"/>
    <col min="15593" max="15593" width="13" style="4" customWidth="1"/>
    <col min="15594" max="15594" width="14.33203125" style="4" customWidth="1"/>
    <col min="15595" max="15596" width="13" style="4" customWidth="1"/>
    <col min="15597" max="15597" width="13.33203125" style="4" customWidth="1"/>
    <col min="15598" max="15598" width="13.44140625" style="4" customWidth="1"/>
    <col min="15599" max="15599" width="12.88671875" style="4" customWidth="1"/>
    <col min="15600" max="15600" width="12.6640625" style="4" customWidth="1"/>
    <col min="15601" max="15604" width="12.88671875" style="4" customWidth="1"/>
    <col min="15605" max="15605" width="12.44140625" style="4" customWidth="1"/>
    <col min="15606" max="15606" width="14.44140625" style="4" customWidth="1"/>
    <col min="15607" max="15607" width="15.33203125" style="4" customWidth="1"/>
    <col min="15608" max="15608" width="2.5546875" style="4" customWidth="1"/>
    <col min="15609" max="15609" width="10" style="4" customWidth="1"/>
    <col min="15610" max="15610" width="11.33203125" style="4" customWidth="1"/>
    <col min="15611" max="15623" width="8.88671875" style="4"/>
    <col min="15624" max="15624" width="2.88671875" style="4" customWidth="1"/>
    <col min="15625" max="15830" width="8.88671875" style="4"/>
    <col min="15831" max="15831" width="10.6640625" style="4" customWidth="1"/>
    <col min="15832" max="15832" width="6.88671875" style="4" customWidth="1"/>
    <col min="15833" max="15834" width="8.88671875" style="4" customWidth="1"/>
    <col min="15835" max="15843" width="8.6640625" style="4" customWidth="1"/>
    <col min="15844" max="15844" width="10.109375" style="4" customWidth="1"/>
    <col min="15845" max="15847" width="8.6640625" style="4" customWidth="1"/>
    <col min="15848" max="15848" width="2.33203125" style="4" customWidth="1"/>
    <col min="15849" max="15849" width="13" style="4" customWidth="1"/>
    <col min="15850" max="15850" width="14.33203125" style="4" customWidth="1"/>
    <col min="15851" max="15852" width="13" style="4" customWidth="1"/>
    <col min="15853" max="15853" width="13.33203125" style="4" customWidth="1"/>
    <col min="15854" max="15854" width="13.44140625" style="4" customWidth="1"/>
    <col min="15855" max="15855" width="12.88671875" style="4" customWidth="1"/>
    <col min="15856" max="15856" width="12.6640625" style="4" customWidth="1"/>
    <col min="15857" max="15860" width="12.88671875" style="4" customWidth="1"/>
    <col min="15861" max="15861" width="12.44140625" style="4" customWidth="1"/>
    <col min="15862" max="15862" width="14.44140625" style="4" customWidth="1"/>
    <col min="15863" max="15863" width="15.33203125" style="4" customWidth="1"/>
    <col min="15864" max="15864" width="2.5546875" style="4" customWidth="1"/>
    <col min="15865" max="15865" width="10" style="4" customWidth="1"/>
    <col min="15866" max="15866" width="11.33203125" style="4" customWidth="1"/>
    <col min="15867" max="15879" width="8.88671875" style="4"/>
    <col min="15880" max="15880" width="2.88671875" style="4" customWidth="1"/>
    <col min="15881" max="16086" width="8.88671875" style="4"/>
    <col min="16087" max="16087" width="10.6640625" style="4" customWidth="1"/>
    <col min="16088" max="16088" width="6.88671875" style="4" customWidth="1"/>
    <col min="16089" max="16090" width="8.88671875" style="4" customWidth="1"/>
    <col min="16091" max="16099" width="8.6640625" style="4" customWidth="1"/>
    <col min="16100" max="16100" width="10.109375" style="4" customWidth="1"/>
    <col min="16101" max="16103" width="8.6640625" style="4" customWidth="1"/>
    <col min="16104" max="16104" width="2.33203125" style="4" customWidth="1"/>
    <col min="16105" max="16105" width="13" style="4" customWidth="1"/>
    <col min="16106" max="16106" width="14.33203125" style="4" customWidth="1"/>
    <col min="16107" max="16108" width="13" style="4" customWidth="1"/>
    <col min="16109" max="16109" width="13.33203125" style="4" customWidth="1"/>
    <col min="16110" max="16110" width="13.44140625" style="4" customWidth="1"/>
    <col min="16111" max="16111" width="12.88671875" style="4" customWidth="1"/>
    <col min="16112" max="16112" width="12.6640625" style="4" customWidth="1"/>
    <col min="16113" max="16116" width="12.88671875" style="4" customWidth="1"/>
    <col min="16117" max="16117" width="12.44140625" style="4" customWidth="1"/>
    <col min="16118" max="16118" width="14.44140625" style="4" customWidth="1"/>
    <col min="16119" max="16119" width="15.33203125" style="4" customWidth="1"/>
    <col min="16120" max="16120" width="2.5546875" style="4" customWidth="1"/>
    <col min="16121" max="16121" width="10" style="4" customWidth="1"/>
    <col min="16122" max="16122" width="11.33203125" style="4" customWidth="1"/>
    <col min="16123" max="16135" width="8.88671875" style="4"/>
    <col min="16136" max="16136" width="2.88671875" style="4" customWidth="1"/>
    <col min="16137" max="16384" width="8.88671875" style="4"/>
  </cols>
  <sheetData>
    <row r="2" spans="1:37" ht="15.6" x14ac:dyDescent="0.3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21"/>
      <c r="AH2" s="21"/>
      <c r="AI2" s="21"/>
      <c r="AJ2" s="21"/>
      <c r="AK2" s="21"/>
    </row>
    <row r="3" spans="1:37" ht="15.6" x14ac:dyDescent="0.3">
      <c r="G3" s="19"/>
      <c r="H3" s="49" t="s">
        <v>50</v>
      </c>
      <c r="I3" s="49"/>
      <c r="J3" s="49"/>
      <c r="K3" s="49"/>
      <c r="L3" s="49"/>
      <c r="M3" s="49"/>
      <c r="N3" s="49"/>
      <c r="O3" s="49"/>
      <c r="P3" s="49"/>
    </row>
    <row r="5" spans="1:37" x14ac:dyDescent="0.3">
      <c r="C5" s="50" t="s">
        <v>26</v>
      </c>
      <c r="D5" s="50"/>
      <c r="E5" s="50"/>
      <c r="F5" s="50"/>
      <c r="G5" s="50"/>
      <c r="H5" s="50"/>
      <c r="I5" s="7"/>
      <c r="J5" s="7"/>
      <c r="K5" s="7"/>
      <c r="L5" s="7"/>
      <c r="M5" s="7"/>
      <c r="O5" s="50" t="s">
        <v>27</v>
      </c>
      <c r="P5" s="50"/>
      <c r="Q5" s="50"/>
      <c r="R5" s="50"/>
      <c r="S5" s="50"/>
      <c r="T5" s="50"/>
      <c r="U5" s="7"/>
      <c r="V5" s="7"/>
      <c r="W5" s="7"/>
      <c r="X5" s="7"/>
      <c r="Y5" s="7"/>
      <c r="AA5" s="50" t="s">
        <v>28</v>
      </c>
      <c r="AB5" s="50"/>
      <c r="AC5" s="50"/>
      <c r="AD5" s="50"/>
      <c r="AE5" s="50"/>
      <c r="AF5" s="50"/>
      <c r="AG5" s="7"/>
      <c r="AH5" s="7"/>
      <c r="AI5" s="7"/>
      <c r="AJ5" s="7"/>
      <c r="AK5" s="7"/>
    </row>
    <row r="6" spans="1:37" s="7" customFormat="1" ht="18" customHeight="1" x14ac:dyDescent="0.3">
      <c r="A6" s="5" t="s">
        <v>24</v>
      </c>
      <c r="B6" s="5" t="s">
        <v>21</v>
      </c>
      <c r="C6" s="6">
        <v>2011</v>
      </c>
      <c r="D6" s="6">
        <v>2012</v>
      </c>
      <c r="E6" s="6">
        <v>2013</v>
      </c>
      <c r="F6" s="6">
        <v>2014</v>
      </c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33">
        <v>2020</v>
      </c>
      <c r="M6" s="33">
        <v>2021</v>
      </c>
      <c r="N6" s="6"/>
      <c r="O6" s="6">
        <v>2011</v>
      </c>
      <c r="P6" s="6">
        <v>2012</v>
      </c>
      <c r="Q6" s="6">
        <v>2013</v>
      </c>
      <c r="R6" s="6">
        <v>2014</v>
      </c>
      <c r="S6" s="6">
        <v>2015</v>
      </c>
      <c r="T6" s="6">
        <v>2016</v>
      </c>
      <c r="U6" s="6">
        <v>2017</v>
      </c>
      <c r="V6" s="6">
        <v>2018</v>
      </c>
      <c r="W6" s="6">
        <v>2019</v>
      </c>
      <c r="X6" s="33">
        <v>2020</v>
      </c>
      <c r="Y6" s="33">
        <v>2021</v>
      </c>
      <c r="Z6" s="6"/>
      <c r="AA6" s="6">
        <v>2011</v>
      </c>
      <c r="AB6" s="6">
        <v>2012</v>
      </c>
      <c r="AC6" s="6">
        <v>2013</v>
      </c>
      <c r="AD6" s="6">
        <v>2014</v>
      </c>
      <c r="AE6" s="6">
        <v>2015</v>
      </c>
      <c r="AF6" s="6">
        <v>2016</v>
      </c>
      <c r="AG6" s="33">
        <v>2017</v>
      </c>
      <c r="AH6" s="33">
        <v>2018</v>
      </c>
      <c r="AI6" s="33">
        <v>2019</v>
      </c>
      <c r="AJ6" s="34">
        <v>2020</v>
      </c>
      <c r="AK6" s="38">
        <v>2021</v>
      </c>
    </row>
    <row r="7" spans="1:37" x14ac:dyDescent="0.3">
      <c r="A7" s="8" t="s">
        <v>0</v>
      </c>
      <c r="B7" s="18" t="s">
        <v>29</v>
      </c>
      <c r="C7" s="3">
        <v>50206</v>
      </c>
      <c r="D7" s="3">
        <v>49994</v>
      </c>
      <c r="E7" s="3">
        <v>50589</v>
      </c>
      <c r="F7" s="3">
        <v>463544</v>
      </c>
      <c r="G7" s="3">
        <v>470286</v>
      </c>
      <c r="H7" s="3">
        <v>528780</v>
      </c>
      <c r="I7" s="3">
        <v>528632</v>
      </c>
      <c r="J7" s="3">
        <v>549362</v>
      </c>
      <c r="K7" s="3">
        <v>536763</v>
      </c>
      <c r="L7" s="3">
        <v>520108</v>
      </c>
      <c r="M7" s="3">
        <v>537865</v>
      </c>
      <c r="N7" s="35"/>
      <c r="O7" s="3">
        <v>3486858</v>
      </c>
      <c r="P7" s="3">
        <v>3603461</v>
      </c>
      <c r="Q7" s="3">
        <v>3969586</v>
      </c>
      <c r="R7" s="3">
        <v>7183755</v>
      </c>
      <c r="S7" s="3">
        <v>7407841</v>
      </c>
      <c r="T7" s="3">
        <v>7786514</v>
      </c>
      <c r="U7" s="3">
        <v>7668998.0499999998</v>
      </c>
      <c r="V7" s="3">
        <v>7979917.8248000816</v>
      </c>
      <c r="W7" s="3">
        <v>8001297.7164798044</v>
      </c>
      <c r="X7" s="3">
        <v>8532037.2335701697</v>
      </c>
      <c r="Y7" s="3">
        <v>9814936.8203504123</v>
      </c>
      <c r="Z7" s="35"/>
      <c r="AA7" s="3">
        <v>77423</v>
      </c>
      <c r="AB7" s="3">
        <v>72510</v>
      </c>
      <c r="AC7" s="3">
        <v>74389</v>
      </c>
      <c r="AD7" s="3">
        <v>487604</v>
      </c>
      <c r="AE7" s="3">
        <v>479137</v>
      </c>
      <c r="AF7" s="3">
        <v>587357</v>
      </c>
      <c r="AG7" s="3">
        <v>516082</v>
      </c>
      <c r="AH7" s="3">
        <v>455673</v>
      </c>
      <c r="AI7" s="3">
        <v>454108</v>
      </c>
      <c r="AJ7" s="3">
        <v>448204</v>
      </c>
      <c r="AK7" s="9">
        <v>348132</v>
      </c>
    </row>
    <row r="8" spans="1:37" x14ac:dyDescent="0.3">
      <c r="A8" s="8" t="s">
        <v>1</v>
      </c>
      <c r="B8" s="18" t="s">
        <v>30</v>
      </c>
      <c r="C8" s="3">
        <v>905</v>
      </c>
      <c r="D8" s="3">
        <v>823</v>
      </c>
      <c r="E8" s="3">
        <v>786</v>
      </c>
      <c r="F8" s="3">
        <v>810</v>
      </c>
      <c r="G8" s="3">
        <v>678</v>
      </c>
      <c r="H8" s="3">
        <v>572</v>
      </c>
      <c r="I8" s="3">
        <v>625</v>
      </c>
      <c r="J8" s="3">
        <v>601</v>
      </c>
      <c r="K8" s="3">
        <v>604</v>
      </c>
      <c r="L8" s="3">
        <v>587</v>
      </c>
      <c r="M8" s="3">
        <v>590</v>
      </c>
      <c r="N8" s="35"/>
      <c r="O8" s="3">
        <v>730703</v>
      </c>
      <c r="P8" s="3">
        <v>636819</v>
      </c>
      <c r="Q8" s="3">
        <v>690154</v>
      </c>
      <c r="R8" s="3">
        <v>800379</v>
      </c>
      <c r="S8" s="3">
        <v>704898</v>
      </c>
      <c r="T8" s="3">
        <v>622462</v>
      </c>
      <c r="U8" s="3">
        <v>700290.65</v>
      </c>
      <c r="V8" s="3">
        <v>818022.21405000042</v>
      </c>
      <c r="W8" s="3">
        <v>843871.74346000026</v>
      </c>
      <c r="X8" s="3">
        <v>737845.60672000004</v>
      </c>
      <c r="Y8" s="3">
        <v>930660.40302000009</v>
      </c>
      <c r="Z8" s="35"/>
      <c r="AA8" s="3">
        <v>6467</v>
      </c>
      <c r="AB8" s="3">
        <v>5659</v>
      </c>
      <c r="AC8" s="3">
        <v>6560</v>
      </c>
      <c r="AD8" s="3">
        <v>6775</v>
      </c>
      <c r="AE8" s="3">
        <v>5851</v>
      </c>
      <c r="AF8" s="3">
        <v>5690</v>
      </c>
      <c r="AG8" s="3">
        <v>5722</v>
      </c>
      <c r="AH8" s="3">
        <v>7494</v>
      </c>
      <c r="AI8" s="3">
        <v>6563</v>
      </c>
      <c r="AJ8" s="3">
        <v>5779</v>
      </c>
      <c r="AK8" s="9">
        <v>6459</v>
      </c>
    </row>
    <row r="9" spans="1:37" x14ac:dyDescent="0.3">
      <c r="A9" s="8" t="s">
        <v>2</v>
      </c>
      <c r="B9" s="18" t="s">
        <v>31</v>
      </c>
      <c r="C9" s="3">
        <v>76343</v>
      </c>
      <c r="D9" s="3">
        <v>70520</v>
      </c>
      <c r="E9" s="3">
        <v>66156</v>
      </c>
      <c r="F9" s="3">
        <v>66401</v>
      </c>
      <c r="G9" s="3">
        <v>61500</v>
      </c>
      <c r="H9" s="3">
        <v>57569</v>
      </c>
      <c r="I9" s="3">
        <v>58300</v>
      </c>
      <c r="J9" s="3">
        <v>56971</v>
      </c>
      <c r="K9" s="3">
        <v>57903</v>
      </c>
      <c r="L9" s="3">
        <v>56736</v>
      </c>
      <c r="M9" s="3">
        <v>57451</v>
      </c>
      <c r="N9" s="35"/>
      <c r="O9" s="3">
        <v>61683648</v>
      </c>
      <c r="P9" s="3">
        <v>61003423</v>
      </c>
      <c r="Q9" s="3">
        <v>57842974</v>
      </c>
      <c r="R9" s="3">
        <v>58080361</v>
      </c>
      <c r="S9" s="3">
        <v>54236505</v>
      </c>
      <c r="T9" s="3">
        <v>51708628</v>
      </c>
      <c r="U9" s="3">
        <v>56309297.590000004</v>
      </c>
      <c r="V9" s="3">
        <v>60079613.344329931</v>
      </c>
      <c r="W9" s="3">
        <v>60718214.980710164</v>
      </c>
      <c r="X9" s="3">
        <v>53912855.484280214</v>
      </c>
      <c r="Y9" s="3">
        <v>68594918.392100111</v>
      </c>
      <c r="Z9" s="35"/>
      <c r="AA9" s="3">
        <v>382376</v>
      </c>
      <c r="AB9" s="3">
        <v>342097</v>
      </c>
      <c r="AC9" s="3">
        <v>337861</v>
      </c>
      <c r="AD9" s="3">
        <v>335298</v>
      </c>
      <c r="AE9" s="3">
        <v>308983</v>
      </c>
      <c r="AF9" s="3">
        <v>329084</v>
      </c>
      <c r="AG9" s="3">
        <v>326335</v>
      </c>
      <c r="AH9" s="3">
        <v>339414</v>
      </c>
      <c r="AI9" s="3">
        <v>355133</v>
      </c>
      <c r="AJ9" s="3">
        <v>346659</v>
      </c>
      <c r="AK9" s="9">
        <v>369156</v>
      </c>
    </row>
    <row r="10" spans="1:37" x14ac:dyDescent="0.3">
      <c r="A10" s="8" t="s">
        <v>3</v>
      </c>
      <c r="B10" s="18" t="s">
        <v>32</v>
      </c>
      <c r="C10" s="3">
        <v>8472</v>
      </c>
      <c r="D10" s="3">
        <v>9072</v>
      </c>
      <c r="E10" s="3">
        <v>8779</v>
      </c>
      <c r="F10" s="3">
        <v>8489</v>
      </c>
      <c r="G10" s="3">
        <v>7044</v>
      </c>
      <c r="H10" s="3">
        <v>6622</v>
      </c>
      <c r="I10" s="3">
        <v>7326</v>
      </c>
      <c r="J10" s="3">
        <v>7446</v>
      </c>
      <c r="K10" s="3">
        <v>8219</v>
      </c>
      <c r="L10" s="3">
        <v>9700</v>
      </c>
      <c r="M10" s="3">
        <v>11378</v>
      </c>
      <c r="N10" s="35"/>
      <c r="O10" s="3">
        <v>12858836</v>
      </c>
      <c r="P10" s="3">
        <v>16930740</v>
      </c>
      <c r="Q10" s="3">
        <v>16375084</v>
      </c>
      <c r="R10" s="3">
        <v>17024144</v>
      </c>
      <c r="S10" s="3">
        <v>19777166</v>
      </c>
      <c r="T10" s="3">
        <v>18457506</v>
      </c>
      <c r="U10" s="3">
        <v>21641813.190000001</v>
      </c>
      <c r="V10" s="3">
        <v>15218075.693770031</v>
      </c>
      <c r="W10" s="3">
        <v>14154311.952600027</v>
      </c>
      <c r="X10" s="3">
        <v>13834834.597189961</v>
      </c>
      <c r="Y10" s="3">
        <v>22662241.03099991</v>
      </c>
      <c r="Z10" s="35"/>
      <c r="AA10" s="3">
        <v>40784</v>
      </c>
      <c r="AB10" s="3">
        <v>38016</v>
      </c>
      <c r="AC10" s="3">
        <v>36211</v>
      </c>
      <c r="AD10" s="3">
        <v>33766</v>
      </c>
      <c r="AE10" s="3">
        <v>30463</v>
      </c>
      <c r="AF10" s="3">
        <v>32736</v>
      </c>
      <c r="AG10" s="3">
        <v>31846</v>
      </c>
      <c r="AH10" s="3">
        <v>31385</v>
      </c>
      <c r="AI10" s="3">
        <v>30980</v>
      </c>
      <c r="AJ10" s="3">
        <v>30829</v>
      </c>
      <c r="AK10" s="9">
        <v>31504</v>
      </c>
    </row>
    <row r="11" spans="1:37" x14ac:dyDescent="0.3">
      <c r="A11" s="8" t="s">
        <v>4</v>
      </c>
      <c r="B11" s="18" t="s">
        <v>33</v>
      </c>
      <c r="C11" s="3">
        <v>2117</v>
      </c>
      <c r="D11" s="3">
        <v>1972</v>
      </c>
      <c r="E11" s="3">
        <v>1922</v>
      </c>
      <c r="F11" s="3">
        <v>2167</v>
      </c>
      <c r="G11" s="3">
        <v>2035</v>
      </c>
      <c r="H11" s="3">
        <v>1859</v>
      </c>
      <c r="I11" s="3">
        <v>1970</v>
      </c>
      <c r="J11" s="3">
        <v>1940</v>
      </c>
      <c r="K11" s="3">
        <v>1963</v>
      </c>
      <c r="L11" s="3">
        <v>1972</v>
      </c>
      <c r="M11" s="3">
        <v>2042</v>
      </c>
      <c r="N11" s="35"/>
      <c r="O11" s="3">
        <v>1464022</v>
      </c>
      <c r="P11" s="3">
        <v>1437371</v>
      </c>
      <c r="Q11" s="3">
        <v>1591448</v>
      </c>
      <c r="R11" s="3">
        <v>1418909</v>
      </c>
      <c r="S11" s="3">
        <v>1519107</v>
      </c>
      <c r="T11" s="3">
        <v>1585154</v>
      </c>
      <c r="U11" s="3">
        <v>1756776.9</v>
      </c>
      <c r="V11" s="3">
        <v>1589008.8936399997</v>
      </c>
      <c r="W11" s="3">
        <v>1534099.3592999987</v>
      </c>
      <c r="X11" s="3">
        <v>1372267.9333399995</v>
      </c>
      <c r="Y11" s="3">
        <v>1841240.9757999978</v>
      </c>
      <c r="Z11" s="35"/>
      <c r="AA11" s="3">
        <v>16809</v>
      </c>
      <c r="AB11" s="3">
        <v>15316</v>
      </c>
      <c r="AC11" s="3">
        <v>15883</v>
      </c>
      <c r="AD11" s="3">
        <v>17816</v>
      </c>
      <c r="AE11" s="3">
        <v>16807</v>
      </c>
      <c r="AF11" s="3">
        <v>17046</v>
      </c>
      <c r="AG11" s="3">
        <v>17113</v>
      </c>
      <c r="AH11" s="3">
        <v>17388</v>
      </c>
      <c r="AI11" s="3">
        <v>16012</v>
      </c>
      <c r="AJ11" s="3">
        <v>15863</v>
      </c>
      <c r="AK11" s="9">
        <v>16956</v>
      </c>
    </row>
    <row r="12" spans="1:37" x14ac:dyDescent="0.3">
      <c r="A12" s="8" t="s">
        <v>5</v>
      </c>
      <c r="B12" s="18" t="s">
        <v>34</v>
      </c>
      <c r="C12" s="3">
        <v>114460</v>
      </c>
      <c r="D12" s="3">
        <v>100149</v>
      </c>
      <c r="E12" s="3">
        <v>88293</v>
      </c>
      <c r="F12" s="3">
        <v>87251</v>
      </c>
      <c r="G12" s="3">
        <v>70464</v>
      </c>
      <c r="H12" s="3">
        <v>61190</v>
      </c>
      <c r="I12" s="3">
        <v>62749</v>
      </c>
      <c r="J12" s="3">
        <v>58771</v>
      </c>
      <c r="K12" s="3">
        <v>61913</v>
      </c>
      <c r="L12" s="3">
        <v>61289</v>
      </c>
      <c r="M12" s="3">
        <v>67294</v>
      </c>
      <c r="N12" s="35"/>
      <c r="O12" s="3">
        <v>11169873</v>
      </c>
      <c r="P12" s="3">
        <v>9086927</v>
      </c>
      <c r="Q12" s="3">
        <v>9020390</v>
      </c>
      <c r="R12" s="3">
        <v>10182825</v>
      </c>
      <c r="S12" s="3">
        <v>10615460</v>
      </c>
      <c r="T12" s="3">
        <v>10547529</v>
      </c>
      <c r="U12" s="3">
        <v>10009648.26</v>
      </c>
      <c r="V12" s="3">
        <v>10501403.558629958</v>
      </c>
      <c r="W12" s="3">
        <v>10716423.530839927</v>
      </c>
      <c r="X12" s="3">
        <v>10414906.928409901</v>
      </c>
      <c r="Y12" s="3">
        <v>11777247.479959939</v>
      </c>
      <c r="Z12" s="35"/>
      <c r="AA12" s="3">
        <v>246563</v>
      </c>
      <c r="AB12" s="3">
        <v>199331</v>
      </c>
      <c r="AC12" s="3">
        <v>196093</v>
      </c>
      <c r="AD12" s="3">
        <v>185387</v>
      </c>
      <c r="AE12" s="3">
        <v>141268</v>
      </c>
      <c r="AF12" s="3">
        <v>158050</v>
      </c>
      <c r="AG12" s="3">
        <v>124224</v>
      </c>
      <c r="AH12" s="3">
        <v>126669</v>
      </c>
      <c r="AI12" s="3">
        <v>140983</v>
      </c>
      <c r="AJ12" s="3">
        <v>149444</v>
      </c>
      <c r="AK12" s="9">
        <v>166751</v>
      </c>
    </row>
    <row r="13" spans="1:37" x14ac:dyDescent="0.3">
      <c r="A13" s="8" t="s">
        <v>6</v>
      </c>
      <c r="B13" s="18" t="s">
        <v>35</v>
      </c>
      <c r="C13" s="3">
        <v>296488</v>
      </c>
      <c r="D13" s="3">
        <v>279274</v>
      </c>
      <c r="E13" s="3">
        <v>267557</v>
      </c>
      <c r="F13" s="3">
        <v>269519</v>
      </c>
      <c r="G13" s="3">
        <v>250678</v>
      </c>
      <c r="H13" s="3">
        <v>235891</v>
      </c>
      <c r="I13" s="3">
        <v>234733</v>
      </c>
      <c r="J13" s="3">
        <v>227461</v>
      </c>
      <c r="K13" s="3">
        <v>230782</v>
      </c>
      <c r="L13" s="3">
        <v>224729</v>
      </c>
      <c r="M13" s="3">
        <v>227192</v>
      </c>
      <c r="N13" s="35"/>
      <c r="O13" s="3">
        <v>129563524</v>
      </c>
      <c r="P13" s="3">
        <v>116345164</v>
      </c>
      <c r="Q13" s="3">
        <v>109335652</v>
      </c>
      <c r="R13" s="3">
        <v>113801470</v>
      </c>
      <c r="S13" s="3">
        <v>106776482</v>
      </c>
      <c r="T13" s="3">
        <v>107115191</v>
      </c>
      <c r="U13" s="3">
        <v>111465617.52</v>
      </c>
      <c r="V13" s="3">
        <v>119120915.83239001</v>
      </c>
      <c r="W13" s="3">
        <v>124856277.34567246</v>
      </c>
      <c r="X13" s="3">
        <v>116041030.83459857</v>
      </c>
      <c r="Y13" s="3">
        <v>134721771.45465973</v>
      </c>
      <c r="Z13" s="35"/>
      <c r="AA13" s="3">
        <v>850947</v>
      </c>
      <c r="AB13" s="3">
        <v>760612</v>
      </c>
      <c r="AC13" s="3">
        <v>787937</v>
      </c>
      <c r="AD13" s="3">
        <v>783278</v>
      </c>
      <c r="AE13" s="3">
        <v>671672</v>
      </c>
      <c r="AF13" s="3">
        <v>735993</v>
      </c>
      <c r="AG13" s="3">
        <v>696823</v>
      </c>
      <c r="AH13" s="3">
        <v>746773</v>
      </c>
      <c r="AI13" s="3">
        <v>772794</v>
      </c>
      <c r="AJ13" s="3">
        <v>751935</v>
      </c>
      <c r="AK13" s="9">
        <v>799484</v>
      </c>
    </row>
    <row r="14" spans="1:37" x14ac:dyDescent="0.3">
      <c r="A14" s="8" t="s">
        <v>7</v>
      </c>
      <c r="B14" s="18" t="s">
        <v>36</v>
      </c>
      <c r="C14" s="3">
        <v>73194</v>
      </c>
      <c r="D14" s="3">
        <v>69140</v>
      </c>
      <c r="E14" s="3">
        <v>67427</v>
      </c>
      <c r="F14" s="3">
        <v>67075</v>
      </c>
      <c r="G14" s="3">
        <v>63588</v>
      </c>
      <c r="H14" s="3">
        <v>60898</v>
      </c>
      <c r="I14" s="3">
        <v>61152</v>
      </c>
      <c r="J14" s="3">
        <v>60059</v>
      </c>
      <c r="K14" s="3">
        <v>61145</v>
      </c>
      <c r="L14" s="3">
        <v>59700</v>
      </c>
      <c r="M14" s="3">
        <v>61149</v>
      </c>
      <c r="N14" s="35"/>
      <c r="O14" s="3">
        <v>12471362</v>
      </c>
      <c r="P14" s="3">
        <v>11933550</v>
      </c>
      <c r="Q14" s="3">
        <v>11517065</v>
      </c>
      <c r="R14" s="3">
        <v>12943459</v>
      </c>
      <c r="S14" s="3">
        <v>13630391</v>
      </c>
      <c r="T14" s="3">
        <v>14091956</v>
      </c>
      <c r="U14" s="3">
        <v>14902836.82</v>
      </c>
      <c r="V14" s="3">
        <v>16407258.394108014</v>
      </c>
      <c r="W14" s="3">
        <v>16921006.385323413</v>
      </c>
      <c r="X14" s="3">
        <v>12992685.535120064</v>
      </c>
      <c r="Y14" s="3">
        <v>16008834.757918719</v>
      </c>
      <c r="Z14" s="35"/>
      <c r="AA14" s="3">
        <v>205288</v>
      </c>
      <c r="AB14" s="3">
        <v>182097</v>
      </c>
      <c r="AC14" s="3">
        <v>194242</v>
      </c>
      <c r="AD14" s="3">
        <v>205140</v>
      </c>
      <c r="AE14" s="3">
        <v>179371</v>
      </c>
      <c r="AF14" s="3">
        <v>190636</v>
      </c>
      <c r="AG14" s="3">
        <v>178495</v>
      </c>
      <c r="AH14" s="3">
        <v>185712</v>
      </c>
      <c r="AI14" s="3">
        <v>191498</v>
      </c>
      <c r="AJ14" s="3">
        <v>186707</v>
      </c>
      <c r="AK14" s="9">
        <v>185920</v>
      </c>
    </row>
    <row r="15" spans="1:37" x14ac:dyDescent="0.3">
      <c r="A15" s="8" t="s">
        <v>8</v>
      </c>
      <c r="B15" s="18" t="s">
        <v>37</v>
      </c>
      <c r="C15" s="3">
        <v>120123</v>
      </c>
      <c r="D15" s="3">
        <v>116661</v>
      </c>
      <c r="E15" s="3">
        <v>115495</v>
      </c>
      <c r="F15" s="3">
        <v>120409</v>
      </c>
      <c r="G15" s="3">
        <v>115050</v>
      </c>
      <c r="H15" s="3">
        <v>109967</v>
      </c>
      <c r="I15" s="3">
        <v>111780</v>
      </c>
      <c r="J15" s="3">
        <v>106819</v>
      </c>
      <c r="K15" s="3">
        <v>110330</v>
      </c>
      <c r="L15" s="3">
        <v>104957</v>
      </c>
      <c r="M15" s="3">
        <v>107186</v>
      </c>
      <c r="N15" s="35"/>
      <c r="O15" s="3">
        <v>10581278</v>
      </c>
      <c r="P15" s="3">
        <v>8609426</v>
      </c>
      <c r="Q15" s="3">
        <v>9362887</v>
      </c>
      <c r="R15" s="3">
        <v>10645213</v>
      </c>
      <c r="S15" s="3">
        <v>11006601</v>
      </c>
      <c r="T15" s="3">
        <v>10778604</v>
      </c>
      <c r="U15" s="3">
        <v>11807009.609999999</v>
      </c>
      <c r="V15" s="3">
        <v>12861226.400310067</v>
      </c>
      <c r="W15" s="3">
        <v>14167392.802319847</v>
      </c>
      <c r="X15" s="3">
        <v>7046265.1046900209</v>
      </c>
      <c r="Y15" s="3">
        <v>11591891.456710121</v>
      </c>
      <c r="Z15" s="35"/>
      <c r="AA15" s="3">
        <v>358106</v>
      </c>
      <c r="AB15" s="3">
        <v>319795</v>
      </c>
      <c r="AC15" s="3">
        <v>396789</v>
      </c>
      <c r="AD15" s="3">
        <v>447141</v>
      </c>
      <c r="AE15" s="3">
        <v>434792</v>
      </c>
      <c r="AF15" s="3">
        <v>521576</v>
      </c>
      <c r="AG15" s="3">
        <v>531718</v>
      </c>
      <c r="AH15" s="3">
        <v>590196</v>
      </c>
      <c r="AI15" s="3">
        <v>656342</v>
      </c>
      <c r="AJ15" s="3">
        <v>532195</v>
      </c>
      <c r="AK15" s="9">
        <v>639473</v>
      </c>
    </row>
    <row r="16" spans="1:37" x14ac:dyDescent="0.3">
      <c r="A16" s="8" t="s">
        <v>9</v>
      </c>
      <c r="B16" s="18" t="s">
        <v>38</v>
      </c>
      <c r="C16" s="3">
        <v>19371</v>
      </c>
      <c r="D16" s="3">
        <v>18081</v>
      </c>
      <c r="E16" s="3">
        <v>17427</v>
      </c>
      <c r="F16" s="3">
        <v>20655</v>
      </c>
      <c r="G16" s="3">
        <v>19609</v>
      </c>
      <c r="H16" s="3">
        <v>17736</v>
      </c>
      <c r="I16" s="3">
        <v>17020</v>
      </c>
      <c r="J16" s="3">
        <v>16372</v>
      </c>
      <c r="K16" s="3">
        <v>17097</v>
      </c>
      <c r="L16" s="3">
        <v>17970</v>
      </c>
      <c r="M16" s="3">
        <v>20763</v>
      </c>
      <c r="N16" s="35"/>
      <c r="O16" s="3">
        <v>12094269</v>
      </c>
      <c r="P16" s="3">
        <v>11013690</v>
      </c>
      <c r="Q16" s="3">
        <v>9789133</v>
      </c>
      <c r="R16" s="3">
        <v>10109885</v>
      </c>
      <c r="S16" s="3">
        <v>9824357</v>
      </c>
      <c r="T16" s="3">
        <v>9695999</v>
      </c>
      <c r="U16" s="3">
        <v>9855714.1799999997</v>
      </c>
      <c r="V16" s="3">
        <v>10780422.796169942</v>
      </c>
      <c r="W16" s="3">
        <v>11003282.808639983</v>
      </c>
      <c r="X16" s="3">
        <v>10991238.928739982</v>
      </c>
      <c r="Y16" s="3">
        <v>11784565.202109959</v>
      </c>
      <c r="Z16" s="35"/>
      <c r="AA16" s="3">
        <v>94973</v>
      </c>
      <c r="AB16" s="3">
        <v>85575</v>
      </c>
      <c r="AC16" s="3">
        <v>86147</v>
      </c>
      <c r="AD16" s="3">
        <v>84384</v>
      </c>
      <c r="AE16" s="3">
        <v>81014</v>
      </c>
      <c r="AF16" s="3">
        <v>83569</v>
      </c>
      <c r="AG16" s="3">
        <v>82696</v>
      </c>
      <c r="AH16" s="3">
        <v>87164</v>
      </c>
      <c r="AI16" s="3">
        <v>90874</v>
      </c>
      <c r="AJ16" s="3">
        <v>91122</v>
      </c>
      <c r="AK16" s="9">
        <v>97579</v>
      </c>
    </row>
    <row r="17" spans="1:39" x14ac:dyDescent="0.3">
      <c r="A17" s="8" t="s">
        <v>10</v>
      </c>
      <c r="B17" s="18" t="s">
        <v>39</v>
      </c>
      <c r="C17" s="3">
        <v>17631</v>
      </c>
      <c r="D17" s="3">
        <v>16795</v>
      </c>
      <c r="E17" s="3">
        <v>13360</v>
      </c>
      <c r="F17" s="3">
        <v>18653</v>
      </c>
      <c r="G17" s="3">
        <v>17683</v>
      </c>
      <c r="H17" s="3">
        <v>16803</v>
      </c>
      <c r="I17" s="3">
        <v>16717</v>
      </c>
      <c r="J17" s="3">
        <v>16856</v>
      </c>
      <c r="K17" s="3">
        <v>17032</v>
      </c>
      <c r="L17" s="3">
        <v>16827</v>
      </c>
      <c r="M17" s="3">
        <v>16976</v>
      </c>
      <c r="N17" s="35"/>
      <c r="O17" s="3">
        <v>31785805</v>
      </c>
      <c r="P17" s="3">
        <v>26253719</v>
      </c>
      <c r="Q17" s="3">
        <v>19773993</v>
      </c>
      <c r="R17" s="3">
        <v>17172143</v>
      </c>
      <c r="S17" s="3">
        <v>21681322</v>
      </c>
      <c r="T17" s="3">
        <v>12692890</v>
      </c>
      <c r="U17" s="3">
        <v>13248989.27</v>
      </c>
      <c r="V17" s="3">
        <v>16714149.667985551</v>
      </c>
      <c r="W17" s="3">
        <v>17907371.413043074</v>
      </c>
      <c r="X17" s="3">
        <v>17717380.481948957</v>
      </c>
      <c r="Y17" s="3">
        <v>18824976.253907628</v>
      </c>
      <c r="Z17" s="35"/>
      <c r="AA17" s="3">
        <v>103887</v>
      </c>
      <c r="AB17" s="3">
        <v>96854</v>
      </c>
      <c r="AC17" s="3">
        <v>94747</v>
      </c>
      <c r="AD17" s="3">
        <v>101720</v>
      </c>
      <c r="AE17" s="3">
        <v>91734</v>
      </c>
      <c r="AF17" s="3">
        <v>88449</v>
      </c>
      <c r="AG17" s="3">
        <v>84093</v>
      </c>
      <c r="AH17" s="3">
        <v>82948</v>
      </c>
      <c r="AI17" s="3">
        <v>82209</v>
      </c>
      <c r="AJ17" s="3">
        <v>81182</v>
      </c>
      <c r="AK17" s="9">
        <v>79257</v>
      </c>
    </row>
    <row r="18" spans="1:39" x14ac:dyDescent="0.3">
      <c r="A18" s="8" t="s">
        <v>11</v>
      </c>
      <c r="B18" s="18" t="s">
        <v>40</v>
      </c>
      <c r="C18" s="3">
        <v>9596</v>
      </c>
      <c r="D18" s="3">
        <v>8175</v>
      </c>
      <c r="E18" s="3">
        <v>7363</v>
      </c>
      <c r="F18" s="3">
        <v>9000</v>
      </c>
      <c r="G18" s="3">
        <v>8562</v>
      </c>
      <c r="H18" s="3">
        <v>8549</v>
      </c>
      <c r="I18" s="3">
        <v>9673</v>
      </c>
      <c r="J18" s="3">
        <v>9153</v>
      </c>
      <c r="K18" s="3">
        <v>10773</v>
      </c>
      <c r="L18" s="3">
        <v>11646</v>
      </c>
      <c r="M18" s="3">
        <v>13994</v>
      </c>
      <c r="N18" s="35"/>
      <c r="O18" s="3">
        <v>1167677</v>
      </c>
      <c r="P18" s="3">
        <v>922676</v>
      </c>
      <c r="Q18" s="3">
        <v>998698</v>
      </c>
      <c r="R18" s="3">
        <v>1395414</v>
      </c>
      <c r="S18" s="3">
        <v>1470469</v>
      </c>
      <c r="T18" s="3">
        <v>1506419</v>
      </c>
      <c r="U18" s="3">
        <v>1461351.26</v>
      </c>
      <c r="V18" s="3">
        <v>1808452.6262199995</v>
      </c>
      <c r="W18" s="3">
        <v>2511613.2455399949</v>
      </c>
      <c r="X18" s="3">
        <v>1857591.5987099973</v>
      </c>
      <c r="Y18" s="3">
        <v>2194271.6934999968</v>
      </c>
      <c r="Z18" s="35"/>
      <c r="AA18" s="3">
        <v>17604</v>
      </c>
      <c r="AB18" s="3">
        <v>14636</v>
      </c>
      <c r="AC18" s="3">
        <v>15073</v>
      </c>
      <c r="AD18" s="3">
        <v>15221</v>
      </c>
      <c r="AE18" s="3">
        <v>15156</v>
      </c>
      <c r="AF18" s="3">
        <v>17450</v>
      </c>
      <c r="AG18" s="3">
        <v>18116</v>
      </c>
      <c r="AH18" s="3">
        <v>19532</v>
      </c>
      <c r="AI18" s="3">
        <v>22644</v>
      </c>
      <c r="AJ18" s="3">
        <v>22704</v>
      </c>
      <c r="AK18" s="9">
        <v>28656</v>
      </c>
    </row>
    <row r="19" spans="1:39" x14ac:dyDescent="0.3">
      <c r="A19" s="8" t="s">
        <v>12</v>
      </c>
      <c r="B19" s="18" t="s">
        <v>41</v>
      </c>
      <c r="C19" s="3">
        <v>174896</v>
      </c>
      <c r="D19" s="3">
        <v>165197</v>
      </c>
      <c r="E19" s="3">
        <v>158105</v>
      </c>
      <c r="F19" s="3">
        <v>162236</v>
      </c>
      <c r="G19" s="3">
        <v>150920</v>
      </c>
      <c r="H19" s="3">
        <v>140248</v>
      </c>
      <c r="I19" s="3">
        <v>138195</v>
      </c>
      <c r="J19" s="3">
        <v>134286</v>
      </c>
      <c r="K19" s="3">
        <v>138661</v>
      </c>
      <c r="L19" s="3">
        <v>140889</v>
      </c>
      <c r="M19" s="3">
        <v>149439</v>
      </c>
      <c r="N19" s="35"/>
      <c r="O19" s="3">
        <v>8824258</v>
      </c>
      <c r="P19" s="3">
        <v>8185197</v>
      </c>
      <c r="Q19" s="3">
        <v>7880096</v>
      </c>
      <c r="R19" s="3">
        <v>8453376</v>
      </c>
      <c r="S19" s="3">
        <v>8624597</v>
      </c>
      <c r="T19" s="3">
        <v>8026229</v>
      </c>
      <c r="U19" s="3">
        <v>8563601.0399999991</v>
      </c>
      <c r="V19" s="3">
        <v>9338828.2261499334</v>
      </c>
      <c r="W19" s="3">
        <v>10150008.726440009</v>
      </c>
      <c r="X19" s="3">
        <v>9705951.961889999</v>
      </c>
      <c r="Y19" s="3">
        <v>12055023.72705278</v>
      </c>
      <c r="Z19" s="35"/>
      <c r="AA19" s="3">
        <v>318845</v>
      </c>
      <c r="AB19" s="3">
        <v>280376</v>
      </c>
      <c r="AC19" s="3">
        <v>299166</v>
      </c>
      <c r="AD19" s="3">
        <v>311642</v>
      </c>
      <c r="AE19" s="3">
        <v>241910</v>
      </c>
      <c r="AF19" s="3">
        <v>260038</v>
      </c>
      <c r="AG19" s="3">
        <v>233353</v>
      </c>
      <c r="AH19" s="3">
        <v>249631</v>
      </c>
      <c r="AI19" s="3">
        <v>250068</v>
      </c>
      <c r="AJ19" s="3">
        <v>258179</v>
      </c>
      <c r="AK19" s="9">
        <v>290769</v>
      </c>
    </row>
    <row r="20" spans="1:39" x14ac:dyDescent="0.3">
      <c r="A20" s="8" t="s">
        <v>13</v>
      </c>
      <c r="B20" s="18" t="s">
        <v>42</v>
      </c>
      <c r="C20" s="3">
        <v>25056</v>
      </c>
      <c r="D20" s="3">
        <v>22486</v>
      </c>
      <c r="E20" s="3">
        <v>21054</v>
      </c>
      <c r="F20" s="3">
        <v>22195</v>
      </c>
      <c r="G20" s="3">
        <v>20987</v>
      </c>
      <c r="H20" s="3">
        <v>19342</v>
      </c>
      <c r="I20" s="3">
        <v>20183</v>
      </c>
      <c r="J20" s="3">
        <v>20284</v>
      </c>
      <c r="K20" s="3">
        <v>21779</v>
      </c>
      <c r="L20" s="3">
        <v>21844</v>
      </c>
      <c r="M20" s="3">
        <v>23738</v>
      </c>
      <c r="N20" s="35"/>
      <c r="O20" s="3">
        <v>5774311</v>
      </c>
      <c r="P20" s="3">
        <v>5187370</v>
      </c>
      <c r="Q20" s="3">
        <v>5208373</v>
      </c>
      <c r="R20" s="3">
        <v>5720753</v>
      </c>
      <c r="S20" s="3">
        <v>5447043</v>
      </c>
      <c r="T20" s="3">
        <v>5699912</v>
      </c>
      <c r="U20" s="3">
        <v>6232239.6200000001</v>
      </c>
      <c r="V20" s="3">
        <v>6913179.8979899911</v>
      </c>
      <c r="W20" s="3">
        <v>7590904.844690023</v>
      </c>
      <c r="X20" s="3">
        <v>4678486.415130022</v>
      </c>
      <c r="Y20" s="3">
        <v>6458278.19881998</v>
      </c>
      <c r="Z20" s="35"/>
      <c r="AA20" s="3">
        <v>105759</v>
      </c>
      <c r="AB20" s="3">
        <v>101863</v>
      </c>
      <c r="AC20" s="3">
        <v>120804</v>
      </c>
      <c r="AD20" s="3">
        <v>118283</v>
      </c>
      <c r="AE20" s="3">
        <v>120199</v>
      </c>
      <c r="AF20" s="3">
        <v>133910</v>
      </c>
      <c r="AG20" s="3">
        <v>136509</v>
      </c>
      <c r="AH20" s="3">
        <v>145179</v>
      </c>
      <c r="AI20" s="3">
        <v>157331</v>
      </c>
      <c r="AJ20" s="3">
        <v>140317</v>
      </c>
      <c r="AK20" s="9">
        <v>163783</v>
      </c>
    </row>
    <row r="21" spans="1:39" x14ac:dyDescent="0.3">
      <c r="A21" s="8" t="s">
        <v>14</v>
      </c>
      <c r="B21" s="18" t="s">
        <v>43</v>
      </c>
      <c r="C21" s="3">
        <v>571</v>
      </c>
      <c r="D21" s="3">
        <v>415</v>
      </c>
      <c r="E21" s="3">
        <v>416</v>
      </c>
      <c r="F21" s="3">
        <v>918</v>
      </c>
      <c r="G21" s="3">
        <v>1007</v>
      </c>
      <c r="H21" s="3">
        <v>967</v>
      </c>
      <c r="I21" s="3">
        <v>989</v>
      </c>
      <c r="J21" s="3">
        <v>1033</v>
      </c>
      <c r="K21" s="3">
        <v>1088</v>
      </c>
      <c r="L21" s="3">
        <v>1070</v>
      </c>
      <c r="M21" s="3">
        <v>1044</v>
      </c>
      <c r="N21" s="35"/>
      <c r="O21" s="3">
        <v>283953</v>
      </c>
      <c r="P21" s="3">
        <v>401908</v>
      </c>
      <c r="Q21" s="3">
        <v>627252</v>
      </c>
      <c r="R21" s="3">
        <v>609709</v>
      </c>
      <c r="S21" s="3">
        <v>532923</v>
      </c>
      <c r="T21" s="3">
        <v>541069</v>
      </c>
      <c r="U21" s="3">
        <v>445595.95</v>
      </c>
      <c r="V21" s="3">
        <v>435792.30410999979</v>
      </c>
      <c r="W21" s="3">
        <v>437299.44573000015</v>
      </c>
      <c r="X21" s="3">
        <v>620891.91525999969</v>
      </c>
      <c r="Y21" s="3">
        <v>712433.50525000109</v>
      </c>
      <c r="Z21" s="35"/>
      <c r="AA21" s="3">
        <v>31733</v>
      </c>
      <c r="AB21" s="3">
        <v>34898</v>
      </c>
      <c r="AC21" s="3">
        <v>35685</v>
      </c>
      <c r="AD21" s="3">
        <v>128034</v>
      </c>
      <c r="AE21" s="3">
        <v>137869</v>
      </c>
      <c r="AF21" s="3">
        <v>148049</v>
      </c>
      <c r="AG21" s="3">
        <v>421176</v>
      </c>
      <c r="AH21" s="3">
        <v>366470</v>
      </c>
      <c r="AI21" s="3">
        <v>374015</v>
      </c>
      <c r="AJ21" s="3">
        <v>388243</v>
      </c>
      <c r="AK21" s="9">
        <v>415291</v>
      </c>
      <c r="AM21" s="23"/>
    </row>
    <row r="22" spans="1:39" x14ac:dyDescent="0.3">
      <c r="A22" s="8" t="s">
        <v>15</v>
      </c>
      <c r="B22" s="18" t="s">
        <v>44</v>
      </c>
      <c r="C22" s="3">
        <v>24298</v>
      </c>
      <c r="D22" s="3">
        <v>22860</v>
      </c>
      <c r="E22" s="3">
        <v>20152</v>
      </c>
      <c r="F22" s="3">
        <v>23401</v>
      </c>
      <c r="G22" s="3">
        <v>22457</v>
      </c>
      <c r="H22" s="3">
        <v>20805</v>
      </c>
      <c r="I22" s="3">
        <v>20517</v>
      </c>
      <c r="J22" s="3">
        <v>20901</v>
      </c>
      <c r="K22" s="3">
        <v>21695</v>
      </c>
      <c r="L22" s="3">
        <v>22073</v>
      </c>
      <c r="M22" s="3">
        <v>22732</v>
      </c>
      <c r="N22" s="35"/>
      <c r="O22" s="3">
        <v>1511491</v>
      </c>
      <c r="P22" s="3">
        <v>1054082</v>
      </c>
      <c r="Q22" s="3">
        <v>924569</v>
      </c>
      <c r="R22" s="3">
        <v>1258980</v>
      </c>
      <c r="S22" s="3">
        <v>1167418</v>
      </c>
      <c r="T22" s="3">
        <v>1024884</v>
      </c>
      <c r="U22" s="3">
        <v>1140472.29</v>
      </c>
      <c r="V22" s="3">
        <v>1094626.5139299994</v>
      </c>
      <c r="W22" s="3">
        <v>1160172.8721699943</v>
      </c>
      <c r="X22" s="3">
        <v>1064894.5810799988</v>
      </c>
      <c r="Y22" s="3">
        <v>1157194.2515999966</v>
      </c>
      <c r="Z22" s="35"/>
      <c r="AA22" s="3">
        <v>84035</v>
      </c>
      <c r="AB22" s="3">
        <v>81011</v>
      </c>
      <c r="AC22" s="3">
        <v>85430</v>
      </c>
      <c r="AD22" s="3">
        <v>190732</v>
      </c>
      <c r="AE22" s="3">
        <v>186527</v>
      </c>
      <c r="AF22" s="3">
        <v>181903</v>
      </c>
      <c r="AG22" s="3">
        <v>345915</v>
      </c>
      <c r="AH22" s="3">
        <v>327575</v>
      </c>
      <c r="AI22" s="3">
        <v>342841</v>
      </c>
      <c r="AJ22" s="3">
        <v>344523</v>
      </c>
      <c r="AK22" s="9">
        <v>348228</v>
      </c>
    </row>
    <row r="23" spans="1:39" x14ac:dyDescent="0.3">
      <c r="A23" s="8" t="s">
        <v>16</v>
      </c>
      <c r="B23" s="18" t="s">
        <v>45</v>
      </c>
      <c r="C23" s="3">
        <v>54289</v>
      </c>
      <c r="D23" s="3">
        <v>53848</v>
      </c>
      <c r="E23" s="3">
        <v>51627</v>
      </c>
      <c r="F23" s="3">
        <v>57624</v>
      </c>
      <c r="G23" s="3">
        <v>56878</v>
      </c>
      <c r="H23" s="3">
        <v>57435</v>
      </c>
      <c r="I23" s="3">
        <v>57629</v>
      </c>
      <c r="J23" s="3">
        <v>58066</v>
      </c>
      <c r="K23" s="3">
        <v>58515</v>
      </c>
      <c r="L23" s="3">
        <v>59490</v>
      </c>
      <c r="M23" s="3">
        <v>61422</v>
      </c>
      <c r="N23" s="35"/>
      <c r="O23" s="3">
        <v>4542536</v>
      </c>
      <c r="P23" s="3">
        <v>3905057</v>
      </c>
      <c r="Q23" s="3">
        <v>3902792</v>
      </c>
      <c r="R23" s="3">
        <v>4053094</v>
      </c>
      <c r="S23" s="3">
        <v>3830366</v>
      </c>
      <c r="T23" s="3">
        <v>3915947</v>
      </c>
      <c r="U23" s="3">
        <v>3914340.67</v>
      </c>
      <c r="V23" s="3">
        <v>4082315.9805400115</v>
      </c>
      <c r="W23" s="3">
        <v>4271079.82197004</v>
      </c>
      <c r="X23" s="3">
        <v>4389024.648020044</v>
      </c>
      <c r="Y23" s="3">
        <v>5575573.4070700146</v>
      </c>
      <c r="Z23" s="35"/>
      <c r="AA23" s="3">
        <v>121544</v>
      </c>
      <c r="AB23" s="3">
        <v>119542</v>
      </c>
      <c r="AC23" s="3">
        <v>120196</v>
      </c>
      <c r="AD23" s="3">
        <v>232658</v>
      </c>
      <c r="AE23" s="3">
        <v>218785</v>
      </c>
      <c r="AF23" s="3">
        <v>225973</v>
      </c>
      <c r="AG23" s="3">
        <v>261147</v>
      </c>
      <c r="AH23" s="3">
        <v>259068</v>
      </c>
      <c r="AI23" s="3">
        <v>273369</v>
      </c>
      <c r="AJ23" s="3">
        <v>286219</v>
      </c>
      <c r="AK23" s="9">
        <v>304900</v>
      </c>
    </row>
    <row r="24" spans="1:39" x14ac:dyDescent="0.3">
      <c r="A24" s="8" t="s">
        <v>17</v>
      </c>
      <c r="B24" s="18" t="s">
        <v>46</v>
      </c>
      <c r="C24" s="3">
        <v>30695</v>
      </c>
      <c r="D24" s="3">
        <v>26396</v>
      </c>
      <c r="E24" s="3">
        <v>23335</v>
      </c>
      <c r="F24" s="3">
        <v>24461</v>
      </c>
      <c r="G24" s="3">
        <v>22260</v>
      </c>
      <c r="H24" s="3">
        <v>20623</v>
      </c>
      <c r="I24" s="3">
        <v>20857</v>
      </c>
      <c r="J24" s="3">
        <v>21138</v>
      </c>
      <c r="K24" s="3">
        <v>21343</v>
      </c>
      <c r="L24" s="3">
        <v>20464</v>
      </c>
      <c r="M24" s="3">
        <v>21988</v>
      </c>
      <c r="N24" s="35"/>
      <c r="O24" s="3">
        <v>5899222</v>
      </c>
      <c r="P24" s="3">
        <v>5342201</v>
      </c>
      <c r="Q24" s="3">
        <v>4997935</v>
      </c>
      <c r="R24" s="3">
        <v>5668141</v>
      </c>
      <c r="S24" s="3">
        <v>5444775</v>
      </c>
      <c r="T24" s="3">
        <v>5399165</v>
      </c>
      <c r="U24" s="3">
        <v>5848372.7800000003</v>
      </c>
      <c r="V24" s="3">
        <v>3744983.2844200013</v>
      </c>
      <c r="W24" s="3">
        <v>6310856.2093399949</v>
      </c>
      <c r="X24" s="3">
        <v>3259879.9236399862</v>
      </c>
      <c r="Y24" s="3">
        <v>2835748.5972200022</v>
      </c>
      <c r="Z24" s="35"/>
      <c r="AA24" s="3">
        <v>61210</v>
      </c>
      <c r="AB24" s="3">
        <v>53360</v>
      </c>
      <c r="AC24" s="3">
        <v>51824</v>
      </c>
      <c r="AD24" s="3">
        <v>69941</v>
      </c>
      <c r="AE24" s="3">
        <v>63185</v>
      </c>
      <c r="AF24" s="3">
        <v>67755</v>
      </c>
      <c r="AG24" s="3">
        <v>64986</v>
      </c>
      <c r="AH24" s="3">
        <v>72110</v>
      </c>
      <c r="AI24" s="3">
        <v>78362</v>
      </c>
      <c r="AJ24" s="3">
        <v>75637</v>
      </c>
      <c r="AK24" s="9">
        <v>80557</v>
      </c>
    </row>
    <row r="25" spans="1:39" x14ac:dyDescent="0.3">
      <c r="A25" s="8" t="s">
        <v>18</v>
      </c>
      <c r="B25" s="18" t="s">
        <v>47</v>
      </c>
      <c r="C25" s="3">
        <v>37346</v>
      </c>
      <c r="D25" s="3">
        <v>35019</v>
      </c>
      <c r="E25" s="3">
        <v>33612</v>
      </c>
      <c r="F25" s="3">
        <v>40606</v>
      </c>
      <c r="G25" s="3">
        <v>40445</v>
      </c>
      <c r="H25" s="3">
        <v>36332</v>
      </c>
      <c r="I25" s="3">
        <v>37574</v>
      </c>
      <c r="J25" s="3">
        <v>38736</v>
      </c>
      <c r="K25" s="3">
        <v>40411</v>
      </c>
      <c r="L25" s="3">
        <v>39082</v>
      </c>
      <c r="M25" s="3">
        <v>40572</v>
      </c>
      <c r="N25" s="35"/>
      <c r="O25" s="3">
        <v>1276601</v>
      </c>
      <c r="P25" s="3">
        <v>1200599</v>
      </c>
      <c r="Q25" s="3">
        <v>1254241</v>
      </c>
      <c r="R25" s="3">
        <v>1191465</v>
      </c>
      <c r="S25" s="3">
        <v>1199453</v>
      </c>
      <c r="T25" s="3">
        <v>1213495</v>
      </c>
      <c r="U25" s="3">
        <v>1219650.8999999999</v>
      </c>
      <c r="V25" s="3">
        <v>1282250.223400004</v>
      </c>
      <c r="W25" s="3">
        <v>1380290.7223399964</v>
      </c>
      <c r="X25" s="3">
        <v>1185485.5427200056</v>
      </c>
      <c r="Y25" s="3">
        <v>1417529.6733400056</v>
      </c>
      <c r="Z25" s="35"/>
      <c r="AA25" s="3">
        <v>80209</v>
      </c>
      <c r="AB25" s="3">
        <v>74222</v>
      </c>
      <c r="AC25" s="3">
        <v>76844</v>
      </c>
      <c r="AD25" s="3">
        <v>111561</v>
      </c>
      <c r="AE25" s="3">
        <v>93496</v>
      </c>
      <c r="AF25" s="3">
        <v>99930</v>
      </c>
      <c r="AG25" s="3">
        <v>91617</v>
      </c>
      <c r="AH25" s="3">
        <v>99203</v>
      </c>
      <c r="AI25" s="3">
        <v>111748</v>
      </c>
      <c r="AJ25" s="3">
        <v>117352</v>
      </c>
      <c r="AK25" s="9">
        <v>123359</v>
      </c>
    </row>
    <row r="26" spans="1:39" x14ac:dyDescent="0.3">
      <c r="A26" s="8" t="s">
        <v>19</v>
      </c>
      <c r="B26" s="18" t="s">
        <v>22</v>
      </c>
      <c r="N26" s="3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9"/>
    </row>
    <row r="27" spans="1:39" x14ac:dyDescent="0.3">
      <c r="A27" s="8" t="s">
        <v>20</v>
      </c>
      <c r="B27" s="18" t="s">
        <v>23</v>
      </c>
      <c r="N27" s="3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9"/>
    </row>
    <row r="28" spans="1:39" x14ac:dyDescent="0.3">
      <c r="A28" s="10" t="s">
        <v>48</v>
      </c>
      <c r="B28" s="11"/>
      <c r="C28" s="3">
        <v>1545</v>
      </c>
      <c r="D28" s="3">
        <v>1489</v>
      </c>
      <c r="E28" s="3">
        <v>1691</v>
      </c>
      <c r="F28" s="3">
        <v>2600</v>
      </c>
      <c r="G28" s="3">
        <v>1432</v>
      </c>
      <c r="H28" s="3">
        <v>898</v>
      </c>
      <c r="I28" s="3">
        <v>8749</v>
      </c>
      <c r="J28" s="3">
        <v>13600</v>
      </c>
      <c r="K28" s="3">
        <v>9108</v>
      </c>
      <c r="L28" s="9">
        <v>2481</v>
      </c>
      <c r="M28" s="3">
        <v>2524</v>
      </c>
      <c r="N28" s="35"/>
      <c r="O28" s="3">
        <v>35192</v>
      </c>
      <c r="P28" s="3">
        <v>39293</v>
      </c>
      <c r="Q28" s="3">
        <v>38706</v>
      </c>
      <c r="R28" s="3">
        <v>42439</v>
      </c>
      <c r="S28" s="3">
        <v>19801</v>
      </c>
      <c r="T28" s="3">
        <v>14284</v>
      </c>
      <c r="U28" s="3">
        <v>24335.32</v>
      </c>
      <c r="V28" s="3">
        <v>14774.909620000015</v>
      </c>
      <c r="W28" s="3">
        <v>90943.816120000018</v>
      </c>
      <c r="X28" s="9">
        <v>81205.254250000042</v>
      </c>
      <c r="Y28" s="3">
        <v>154825.81145999994</v>
      </c>
      <c r="Z28" s="35"/>
      <c r="AA28" s="3">
        <v>2023</v>
      </c>
      <c r="AB28" s="3">
        <v>1665</v>
      </c>
      <c r="AC28" s="3">
        <v>1467</v>
      </c>
      <c r="AD28" s="3">
        <v>1770</v>
      </c>
      <c r="AE28" s="3">
        <v>1722</v>
      </c>
      <c r="AF28" s="3">
        <v>2182</v>
      </c>
      <c r="AG28" s="9">
        <v>10233</v>
      </c>
      <c r="AH28" s="9">
        <v>33451</v>
      </c>
      <c r="AI28" s="9">
        <v>30642</v>
      </c>
      <c r="AJ28" s="9">
        <v>14948</v>
      </c>
      <c r="AK28" s="9">
        <v>10824</v>
      </c>
    </row>
    <row r="29" spans="1:39" s="2" customFormat="1" ht="15" customHeight="1" x14ac:dyDescent="0.3">
      <c r="A29" s="12" t="s">
        <v>49</v>
      </c>
      <c r="B29" s="12"/>
      <c r="C29" s="13">
        <f>SUM(C7:C28)</f>
        <v>1137602</v>
      </c>
      <c r="D29" s="13">
        <f>SUM(D7:D28)</f>
        <v>1068366</v>
      </c>
      <c r="E29" s="13">
        <f>SUM(E7:E28)</f>
        <v>1015146</v>
      </c>
      <c r="F29" s="13">
        <f t="shared" ref="F29:G29" si="0">SUM(F7:F28)</f>
        <v>1468014</v>
      </c>
      <c r="G29" s="13">
        <f t="shared" si="0"/>
        <v>1403563</v>
      </c>
      <c r="H29" s="13">
        <f>SUM(H7:H28)</f>
        <v>1403086</v>
      </c>
      <c r="I29" s="13">
        <f>SUM(I7:I28)</f>
        <v>1415370</v>
      </c>
      <c r="J29" s="13">
        <v>1419855</v>
      </c>
      <c r="K29" s="13">
        <v>1427124</v>
      </c>
      <c r="L29" s="13">
        <v>1393614</v>
      </c>
      <c r="M29" s="13">
        <v>1447339</v>
      </c>
      <c r="N29" s="14"/>
      <c r="O29" s="13">
        <v>317205422</v>
      </c>
      <c r="P29" s="13">
        <v>293092672</v>
      </c>
      <c r="Q29" s="13">
        <v>275101028</v>
      </c>
      <c r="R29" s="13">
        <v>287755918</v>
      </c>
      <c r="S29" s="13">
        <v>284916974</v>
      </c>
      <c r="T29" s="13">
        <v>272423838</v>
      </c>
      <c r="U29" s="13">
        <f>SUM(U7:U28)</f>
        <v>288216951.87</v>
      </c>
      <c r="V29" s="13">
        <v>300785218.58656353</v>
      </c>
      <c r="W29" s="13">
        <v>314726719.74272871</v>
      </c>
      <c r="X29" s="13">
        <v>280436760.50930798</v>
      </c>
      <c r="Y29" s="13">
        <v>341114163.09284931</v>
      </c>
      <c r="Z29" s="14"/>
      <c r="AA29" s="13">
        <f t="shared" ref="AA29:AF29" si="1">SUM(AA7:AA28)</f>
        <v>3206585</v>
      </c>
      <c r="AB29" s="13">
        <f t="shared" si="1"/>
        <v>2879435</v>
      </c>
      <c r="AC29" s="13">
        <f t="shared" si="1"/>
        <v>3033348</v>
      </c>
      <c r="AD29" s="13">
        <f t="shared" si="1"/>
        <v>3868151</v>
      </c>
      <c r="AE29" s="13">
        <f t="shared" si="1"/>
        <v>3519941</v>
      </c>
      <c r="AF29" s="13">
        <f t="shared" si="1"/>
        <v>3887376</v>
      </c>
      <c r="AG29" s="13">
        <f>SUM(AG7:AG28)</f>
        <v>4178199</v>
      </c>
      <c r="AH29" s="13">
        <v>4243035</v>
      </c>
      <c r="AI29" s="13">
        <v>4438516</v>
      </c>
      <c r="AJ29" s="13">
        <v>4288041</v>
      </c>
      <c r="AK29" s="15">
        <v>4507038</v>
      </c>
    </row>
    <row r="30" spans="1:39" x14ac:dyDescent="0.3">
      <c r="C30" s="16"/>
      <c r="D30" s="17"/>
      <c r="E30" s="17"/>
      <c r="F30" s="17"/>
      <c r="G30" s="17"/>
      <c r="H30" s="17"/>
      <c r="I30" s="22"/>
      <c r="J30" s="22"/>
      <c r="K30" s="22"/>
      <c r="L30" s="22"/>
      <c r="M30" s="22"/>
      <c r="AB30" s="17"/>
      <c r="AC30" s="17"/>
      <c r="AD30" s="17"/>
      <c r="AE30" s="17"/>
      <c r="AF30" s="17"/>
      <c r="AG30" s="22"/>
      <c r="AH30" s="22"/>
      <c r="AI30" s="22"/>
      <c r="AJ30" s="22"/>
      <c r="AK30" s="22"/>
    </row>
    <row r="31" spans="1:39" x14ac:dyDescent="0.3">
      <c r="C31" s="2"/>
      <c r="H31" s="20"/>
      <c r="I31" s="20"/>
      <c r="J31" s="20"/>
      <c r="K31" s="20"/>
      <c r="L31" s="20"/>
      <c r="M31" s="20"/>
      <c r="O31" s="3"/>
      <c r="P31" s="3"/>
      <c r="Q31" s="3"/>
      <c r="R31" s="3"/>
      <c r="S31" s="3"/>
      <c r="T31" s="20"/>
      <c r="U31" s="20"/>
      <c r="V31" s="20"/>
      <c r="W31" s="20"/>
      <c r="X31" s="20"/>
      <c r="Y31" s="20"/>
      <c r="AA31" s="2"/>
      <c r="AF31" s="20"/>
      <c r="AG31" s="20"/>
      <c r="AH31" s="20"/>
      <c r="AI31" s="20"/>
      <c r="AJ31" s="20"/>
      <c r="AK31" s="20"/>
    </row>
    <row r="32" spans="1:39" x14ac:dyDescent="0.3">
      <c r="A32" s="8" t="s">
        <v>0</v>
      </c>
      <c r="B32" s="40" t="s">
        <v>59</v>
      </c>
      <c r="C32" s="3" t="str">
        <f>CONCATENATE(A32,":"," ",B32)</f>
        <v>A: Agriculture, Forestry and Fishing</v>
      </c>
      <c r="F32" s="12" t="s">
        <v>51</v>
      </c>
      <c r="G32" s="32" t="s">
        <v>52</v>
      </c>
      <c r="H32" s="32" t="s">
        <v>86</v>
      </c>
      <c r="I32" s="32" t="s">
        <v>53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8" t="s">
        <v>1</v>
      </c>
      <c r="B33" s="40" t="s">
        <v>60</v>
      </c>
      <c r="C33" s="3" t="str">
        <f t="shared" ref="C33:C52" si="2">CONCATENATE(A33,":"," ",B33)</f>
        <v>B: Mining and Quarrying</v>
      </c>
      <c r="F33" s="39">
        <v>2011</v>
      </c>
      <c r="G33" s="32">
        <v>1137602</v>
      </c>
      <c r="H33" s="32">
        <v>3172054.22</v>
      </c>
      <c r="I33" s="32">
        <v>3206585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8" t="s">
        <v>2</v>
      </c>
      <c r="B34" s="40" t="s">
        <v>61</v>
      </c>
      <c r="C34" s="3" t="str">
        <f t="shared" si="2"/>
        <v>C: Manufacturing</v>
      </c>
      <c r="F34" s="39">
        <v>2012</v>
      </c>
      <c r="G34" s="32">
        <v>1068366</v>
      </c>
      <c r="H34" s="32">
        <v>2930926.72</v>
      </c>
      <c r="I34" s="32">
        <v>2879435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8" t="s">
        <v>3</v>
      </c>
      <c r="B35" s="40" t="s">
        <v>62</v>
      </c>
      <c r="C35" s="3" t="str">
        <f t="shared" si="2"/>
        <v>D: Electricity, Gas, Steam and Air Conditioning Supply</v>
      </c>
      <c r="F35" s="39">
        <v>2013</v>
      </c>
      <c r="G35" s="32">
        <v>1015146</v>
      </c>
      <c r="H35" s="32">
        <v>2751010.28</v>
      </c>
      <c r="I35" s="32">
        <v>3033348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3">
      <c r="A36" s="8" t="s">
        <v>4</v>
      </c>
      <c r="B36" s="40" t="s">
        <v>63</v>
      </c>
      <c r="C36" s="3" t="str">
        <f t="shared" si="2"/>
        <v>E: Water Supply; Sewerage, Waste Management and Remediation Activities</v>
      </c>
      <c r="F36" s="39">
        <v>2014</v>
      </c>
      <c r="G36" s="32">
        <v>1468014</v>
      </c>
      <c r="H36" s="32">
        <v>2877559.18</v>
      </c>
      <c r="I36" s="32">
        <v>3868151</v>
      </c>
    </row>
    <row r="37" spans="1:25" x14ac:dyDescent="0.3">
      <c r="A37" s="8" t="s">
        <v>5</v>
      </c>
      <c r="B37" s="40" t="s">
        <v>64</v>
      </c>
      <c r="C37" s="3" t="str">
        <f t="shared" si="2"/>
        <v>F: Construction</v>
      </c>
      <c r="F37" s="39">
        <v>2015</v>
      </c>
      <c r="G37" s="32">
        <v>1403563</v>
      </c>
      <c r="H37" s="32">
        <v>2849169.74</v>
      </c>
      <c r="I37" s="32">
        <v>3519941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3">
      <c r="A38" s="8" t="s">
        <v>6</v>
      </c>
      <c r="B38" s="40" t="s">
        <v>77</v>
      </c>
      <c r="C38" s="3" t="str">
        <f t="shared" si="2"/>
        <v>G: Wholesale and Retail Trade; Repair of Motor Vehicles and Motorcycles</v>
      </c>
      <c r="F38" s="39">
        <v>2016</v>
      </c>
      <c r="G38" s="32">
        <v>1403086</v>
      </c>
      <c r="H38" s="32">
        <v>2724238.38</v>
      </c>
      <c r="I38" s="32">
        <v>3887376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3">
      <c r="A39" s="8" t="s">
        <v>7</v>
      </c>
      <c r="B39" s="40" t="s">
        <v>65</v>
      </c>
      <c r="C39" s="3" t="str">
        <f t="shared" si="2"/>
        <v>H: Transportation and Storage</v>
      </c>
      <c r="F39" s="39">
        <v>2017</v>
      </c>
      <c r="G39" s="32">
        <v>1415370</v>
      </c>
      <c r="H39" s="32">
        <v>2882169.5186999999</v>
      </c>
      <c r="I39" s="32">
        <v>4178199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3">
      <c r="A40" s="8" t="s">
        <v>8</v>
      </c>
      <c r="B40" s="40" t="s">
        <v>66</v>
      </c>
      <c r="C40" s="3" t="str">
        <f t="shared" si="2"/>
        <v>I: Accommodation and Food Service Activities</v>
      </c>
      <c r="F40" s="39">
        <v>2018</v>
      </c>
      <c r="G40" s="32">
        <v>1419855</v>
      </c>
      <c r="H40" s="32">
        <v>3007852.1858656351</v>
      </c>
      <c r="I40" s="32">
        <v>4243035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x14ac:dyDescent="0.3">
      <c r="A41" s="8" t="s">
        <v>9</v>
      </c>
      <c r="B41" s="40" t="s">
        <v>67</v>
      </c>
      <c r="C41" s="3" t="str">
        <f t="shared" si="2"/>
        <v>J: Information and Communication</v>
      </c>
      <c r="F41" s="39">
        <v>2019</v>
      </c>
      <c r="G41" s="32">
        <v>1427124</v>
      </c>
      <c r="H41" s="32">
        <v>3147267.1974272872</v>
      </c>
      <c r="I41" s="32">
        <v>4438516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3">
      <c r="A42" s="8" t="s">
        <v>10</v>
      </c>
      <c r="B42" s="40" t="s">
        <v>68</v>
      </c>
      <c r="C42" s="3" t="str">
        <f t="shared" si="2"/>
        <v>K: Financial and Insurance Activities</v>
      </c>
      <c r="F42" s="39">
        <v>2020</v>
      </c>
      <c r="G42" s="32">
        <v>1393614</v>
      </c>
      <c r="H42" s="32">
        <v>2804367.6050930796</v>
      </c>
      <c r="I42" s="32">
        <v>4288041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3">
      <c r="A43" s="8" t="s">
        <v>11</v>
      </c>
      <c r="B43" s="40" t="s">
        <v>69</v>
      </c>
      <c r="C43" s="3" t="str">
        <f t="shared" si="2"/>
        <v>L: Real Estate Activities</v>
      </c>
      <c r="F43" s="39">
        <v>2021</v>
      </c>
      <c r="G43" s="32">
        <v>1447339</v>
      </c>
      <c r="H43" s="32">
        <v>3411141.630928495</v>
      </c>
      <c r="I43" s="32">
        <v>4507038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3">
      <c r="A44" s="8" t="s">
        <v>12</v>
      </c>
      <c r="B44" s="40" t="s">
        <v>70</v>
      </c>
      <c r="C44" s="3" t="str">
        <f t="shared" si="2"/>
        <v>M: Professional, Scientific and Technical Activities</v>
      </c>
      <c r="F44" s="37"/>
      <c r="G44" s="37"/>
      <c r="H44" s="37"/>
      <c r="I44" s="37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3">
      <c r="A45" s="8" t="s">
        <v>13</v>
      </c>
      <c r="B45" s="40" t="s">
        <v>71</v>
      </c>
      <c r="C45" s="3" t="str">
        <f t="shared" si="2"/>
        <v>N: Administrative and Support Service Activities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3">
      <c r="A46" s="8" t="s">
        <v>14</v>
      </c>
      <c r="B46" s="40" t="s">
        <v>72</v>
      </c>
      <c r="C46" s="3" t="str">
        <f t="shared" si="2"/>
        <v>O: Public Administration and Defence; Compulsory Social Security</v>
      </c>
      <c r="F46" s="12" t="s">
        <v>24</v>
      </c>
      <c r="G46" s="12" t="s">
        <v>54</v>
      </c>
      <c r="H46" s="12" t="s">
        <v>55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3">
      <c r="A47" s="8" t="s">
        <v>15</v>
      </c>
      <c r="B47" s="40" t="s">
        <v>73</v>
      </c>
      <c r="C47" s="3" t="str">
        <f t="shared" si="2"/>
        <v>P: Education</v>
      </c>
      <c r="F47" s="8" t="s">
        <v>0</v>
      </c>
      <c r="G47" s="24" t="str">
        <f>VLOOKUP(F47,$A$32:$C$52,3,0)</f>
        <v>A: Agriculture, Forestry and Fishing</v>
      </c>
      <c r="H47" s="36">
        <f>VLOOKUP(F47,$A$7:$M$28,13,0)</f>
        <v>537865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3">
      <c r="A48" s="8" t="s">
        <v>16</v>
      </c>
      <c r="B48" s="40" t="s">
        <v>74</v>
      </c>
      <c r="C48" s="3" t="str">
        <f t="shared" si="2"/>
        <v>Q: Human Health and Social Work Activities</v>
      </c>
      <c r="F48" s="8" t="s">
        <v>6</v>
      </c>
      <c r="G48" s="24" t="str">
        <f t="shared" ref="G48:G51" si="3">VLOOKUP(F48,$A$32:$C$52,3,0)</f>
        <v>G: Wholesale and Retail Trade; Repair of Motor Vehicles and Motorcycles</v>
      </c>
      <c r="H48" s="36">
        <f t="shared" ref="H48:H51" si="4">VLOOKUP(F48,$A$7:$M$28,13,0)</f>
        <v>227192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8" t="s">
        <v>17</v>
      </c>
      <c r="B49" s="40" t="s">
        <v>75</v>
      </c>
      <c r="C49" s="3" t="str">
        <f t="shared" si="2"/>
        <v>R: Arts, Entertainment and Recreation</v>
      </c>
      <c r="F49" s="8" t="s">
        <v>12</v>
      </c>
      <c r="G49" s="24" t="str">
        <f t="shared" si="3"/>
        <v>M: Professional, Scientific and Technical Activities</v>
      </c>
      <c r="H49" s="36">
        <f t="shared" si="4"/>
        <v>149439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8" t="s">
        <v>18</v>
      </c>
      <c r="B50" s="40" t="s">
        <v>76</v>
      </c>
      <c r="C50" s="3" t="str">
        <f t="shared" si="2"/>
        <v>S: Other Service Activities</v>
      </c>
      <c r="F50" s="8" t="s">
        <v>8</v>
      </c>
      <c r="G50" s="24" t="str">
        <f t="shared" si="3"/>
        <v>I: Accommodation and Food Service Activities</v>
      </c>
      <c r="H50" s="36">
        <f t="shared" si="4"/>
        <v>107186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8" t="s">
        <v>19</v>
      </c>
      <c r="B51" s="41" t="s">
        <v>78</v>
      </c>
      <c r="C51" s="3" t="str">
        <f t="shared" si="2"/>
        <v>T: Activities of Households as Employers; Undifferentiated Goods -and Services - Producing Activities of Households for own Use</v>
      </c>
      <c r="F51" s="8" t="s">
        <v>5</v>
      </c>
      <c r="G51" s="24" t="str">
        <f t="shared" si="3"/>
        <v>F: Construction</v>
      </c>
      <c r="H51" s="36">
        <f t="shared" si="4"/>
        <v>67294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8" t="s">
        <v>20</v>
      </c>
      <c r="B52" s="41" t="s">
        <v>79</v>
      </c>
      <c r="C52" s="3" t="str">
        <f t="shared" si="2"/>
        <v>U: Activities of Extraterritorial Organisations and Bodies</v>
      </c>
      <c r="F52" s="12" t="s">
        <v>58</v>
      </c>
      <c r="G52" s="24" t="s">
        <v>58</v>
      </c>
      <c r="H52" s="36">
        <f>+M29-SUM(H47:H51)</f>
        <v>358363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F55" s="12" t="s">
        <v>24</v>
      </c>
      <c r="G55" s="12" t="s">
        <v>54</v>
      </c>
      <c r="H55" s="12" t="s">
        <v>56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F56" s="8" t="s">
        <v>6</v>
      </c>
      <c r="G56" s="24" t="str">
        <f>VLOOKUP(F56,$A$32:$C$52,3,0)</f>
        <v>G: Wholesale and Retail Trade; Repair of Motor Vehicles and Motorcycles</v>
      </c>
      <c r="H56" s="36">
        <f>VLOOKUP(F56,$A$7:$Y$28,25,0)</f>
        <v>134721771.45465973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F57" s="8" t="s">
        <v>2</v>
      </c>
      <c r="G57" s="24" t="str">
        <f t="shared" ref="G57:G60" si="5">VLOOKUP(F57,$A$32:$C$52,3,0)</f>
        <v>C: Manufacturing</v>
      </c>
      <c r="H57" s="36">
        <f t="shared" ref="H57:H60" si="6">VLOOKUP(F57,$A$7:$Y$28,25,0)</f>
        <v>68594918.392100111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F58" s="8" t="s">
        <v>3</v>
      </c>
      <c r="G58" s="24" t="str">
        <f t="shared" si="5"/>
        <v>D: Electricity, Gas, Steam and Air Conditioning Supply</v>
      </c>
      <c r="H58" s="36">
        <f t="shared" si="6"/>
        <v>22662241.03099991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F59" s="8" t="s">
        <v>10</v>
      </c>
      <c r="G59" s="24" t="str">
        <f t="shared" si="5"/>
        <v>K: Financial and Insurance Activities</v>
      </c>
      <c r="H59" s="36">
        <f t="shared" si="6"/>
        <v>18824976.253907628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F60" s="8" t="s">
        <v>7</v>
      </c>
      <c r="G60" s="24" t="str">
        <f t="shared" si="5"/>
        <v>H: Transportation and Storage</v>
      </c>
      <c r="H60" s="36">
        <f t="shared" si="6"/>
        <v>16008834.757918719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F61" s="3" t="s">
        <v>58</v>
      </c>
      <c r="G61" s="3" t="s">
        <v>58</v>
      </c>
      <c r="H61" s="36">
        <f>+Y29-SUM(H56:H60)</f>
        <v>80301421.203263223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F64" s="12" t="s">
        <v>24</v>
      </c>
      <c r="G64" s="12" t="s">
        <v>54</v>
      </c>
      <c r="H64" s="12" t="s">
        <v>57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6:25" x14ac:dyDescent="0.3">
      <c r="F65" s="8" t="s">
        <v>6</v>
      </c>
      <c r="G65" s="24" t="str">
        <f>VLOOKUP(F65,$A$32:$C$52,3,0)</f>
        <v>G: Wholesale and Retail Trade; Repair of Motor Vehicles and Motorcycles</v>
      </c>
      <c r="H65" s="36">
        <f>VLOOKUP(F65,$A$7:$AK$28,37,0)</f>
        <v>799484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6:25" x14ac:dyDescent="0.3">
      <c r="F66" s="8" t="s">
        <v>8</v>
      </c>
      <c r="G66" s="24" t="str">
        <f t="shared" ref="G66:G69" si="7">VLOOKUP(F66,$A$32:$C$52,3,0)</f>
        <v>I: Accommodation and Food Service Activities</v>
      </c>
      <c r="H66" s="36">
        <f t="shared" ref="H66:H69" si="8">VLOOKUP(F66,$A$7:$AK$28,37,0)</f>
        <v>639473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6:25" x14ac:dyDescent="0.3">
      <c r="F67" s="8" t="s">
        <v>14</v>
      </c>
      <c r="G67" s="24" t="str">
        <f t="shared" si="7"/>
        <v>O: Public Administration and Defence; Compulsory Social Security</v>
      </c>
      <c r="H67" s="36">
        <f t="shared" si="8"/>
        <v>415291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6:25" x14ac:dyDescent="0.3">
      <c r="F68" s="8" t="s">
        <v>2</v>
      </c>
      <c r="G68" s="24" t="str">
        <f t="shared" si="7"/>
        <v>C: Manufacturing</v>
      </c>
      <c r="H68" s="36">
        <f t="shared" si="8"/>
        <v>369156</v>
      </c>
    </row>
    <row r="69" spans="6:25" x14ac:dyDescent="0.3">
      <c r="F69" s="8" t="s">
        <v>15</v>
      </c>
      <c r="G69" s="24" t="str">
        <f t="shared" si="7"/>
        <v>P: Education</v>
      </c>
      <c r="H69" s="36">
        <f t="shared" si="8"/>
        <v>348228</v>
      </c>
    </row>
    <row r="70" spans="6:25" x14ac:dyDescent="0.3">
      <c r="F70" s="12" t="s">
        <v>58</v>
      </c>
      <c r="G70" s="24" t="s">
        <v>58</v>
      </c>
      <c r="H70" s="24">
        <f>+AK29-SUM(H65:H69)</f>
        <v>1935406</v>
      </c>
    </row>
  </sheetData>
  <sortState xmlns:xlrd2="http://schemas.microsoft.com/office/spreadsheetml/2017/richdata2" ref="F65:H70">
    <sortCondition descending="1" ref="H65:H70"/>
  </sortState>
  <mergeCells count="5">
    <mergeCell ref="A2:AF2"/>
    <mergeCell ref="H3:P3"/>
    <mergeCell ref="C5:H5"/>
    <mergeCell ref="O5:T5"/>
    <mergeCell ref="AA5:AF5"/>
  </mergeCells>
  <pageMargins left="0.11811023622047245" right="0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0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3"/>
  <cols>
    <col min="1" max="1" width="12.6640625" style="1" customWidth="1"/>
    <col min="2" max="2" width="48.33203125" style="1" customWidth="1"/>
    <col min="3" max="13" width="10.6640625" style="3" customWidth="1"/>
    <col min="14" max="14" width="2.44140625" style="4" customWidth="1"/>
    <col min="15" max="15" width="11.5546875" style="4" customWidth="1"/>
    <col min="16" max="16" width="11.33203125" style="4" customWidth="1"/>
    <col min="17" max="17" width="11.109375" style="4" customWidth="1"/>
    <col min="18" max="18" width="11.33203125" style="4" customWidth="1"/>
    <col min="19" max="19" width="11.88671875" style="4" customWidth="1"/>
    <col min="20" max="25" width="11.109375" style="4" customWidth="1"/>
    <col min="26" max="26" width="2.44140625" style="4" customWidth="1"/>
    <col min="27" max="27" width="9.5546875" style="4" customWidth="1"/>
    <col min="28" max="29" width="10" style="4" customWidth="1"/>
    <col min="30" max="30" width="10.44140625" style="4" customWidth="1"/>
    <col min="31" max="31" width="10.109375" style="4" customWidth="1"/>
    <col min="32" max="34" width="10.33203125" style="4" customWidth="1"/>
    <col min="35" max="35" width="12.44140625" style="4" bestFit="1" customWidth="1"/>
    <col min="36" max="37" width="10.33203125" style="4" customWidth="1"/>
    <col min="38" max="38" width="2.33203125" style="4" customWidth="1"/>
    <col min="39" max="214" width="8.88671875" style="4"/>
    <col min="215" max="215" width="10.6640625" style="4" customWidth="1"/>
    <col min="216" max="216" width="6.88671875" style="4" customWidth="1"/>
    <col min="217" max="218" width="8.88671875" style="4" customWidth="1"/>
    <col min="219" max="227" width="8.6640625" style="4" customWidth="1"/>
    <col min="228" max="228" width="10.109375" style="4" customWidth="1"/>
    <col min="229" max="231" width="8.6640625" style="4" customWidth="1"/>
    <col min="232" max="232" width="2.33203125" style="4" customWidth="1"/>
    <col min="233" max="233" width="13" style="4" customWidth="1"/>
    <col min="234" max="234" width="14.33203125" style="4" customWidth="1"/>
    <col min="235" max="236" width="13" style="4" customWidth="1"/>
    <col min="237" max="237" width="13.33203125" style="4" customWidth="1"/>
    <col min="238" max="238" width="13.44140625" style="4" customWidth="1"/>
    <col min="239" max="239" width="12.88671875" style="4" customWidth="1"/>
    <col min="240" max="240" width="12.6640625" style="4" customWidth="1"/>
    <col min="241" max="244" width="12.88671875" style="4" customWidth="1"/>
    <col min="245" max="245" width="12.44140625" style="4" customWidth="1"/>
    <col min="246" max="246" width="14.44140625" style="4" customWidth="1"/>
    <col min="247" max="247" width="15.33203125" style="4" customWidth="1"/>
    <col min="248" max="248" width="2.5546875" style="4" customWidth="1"/>
    <col min="249" max="249" width="10" style="4" customWidth="1"/>
    <col min="250" max="250" width="11.33203125" style="4" customWidth="1"/>
    <col min="251" max="263" width="8.88671875" style="4"/>
    <col min="264" max="264" width="2.88671875" style="4" customWidth="1"/>
    <col min="265" max="470" width="8.88671875" style="4"/>
    <col min="471" max="471" width="10.6640625" style="4" customWidth="1"/>
    <col min="472" max="472" width="6.88671875" style="4" customWidth="1"/>
    <col min="473" max="474" width="8.88671875" style="4" customWidth="1"/>
    <col min="475" max="483" width="8.6640625" style="4" customWidth="1"/>
    <col min="484" max="484" width="10.109375" style="4" customWidth="1"/>
    <col min="485" max="487" width="8.6640625" style="4" customWidth="1"/>
    <col min="488" max="488" width="2.33203125" style="4" customWidth="1"/>
    <col min="489" max="489" width="13" style="4" customWidth="1"/>
    <col min="490" max="490" width="14.33203125" style="4" customWidth="1"/>
    <col min="491" max="492" width="13" style="4" customWidth="1"/>
    <col min="493" max="493" width="13.33203125" style="4" customWidth="1"/>
    <col min="494" max="494" width="13.44140625" style="4" customWidth="1"/>
    <col min="495" max="495" width="12.88671875" style="4" customWidth="1"/>
    <col min="496" max="496" width="12.6640625" style="4" customWidth="1"/>
    <col min="497" max="500" width="12.88671875" style="4" customWidth="1"/>
    <col min="501" max="501" width="12.44140625" style="4" customWidth="1"/>
    <col min="502" max="502" width="14.44140625" style="4" customWidth="1"/>
    <col min="503" max="503" width="15.33203125" style="4" customWidth="1"/>
    <col min="504" max="504" width="2.5546875" style="4" customWidth="1"/>
    <col min="505" max="505" width="10" style="4" customWidth="1"/>
    <col min="506" max="506" width="11.33203125" style="4" customWidth="1"/>
    <col min="507" max="519" width="8.88671875" style="4"/>
    <col min="520" max="520" width="2.88671875" style="4" customWidth="1"/>
    <col min="521" max="726" width="8.88671875" style="4"/>
    <col min="727" max="727" width="10.6640625" style="4" customWidth="1"/>
    <col min="728" max="728" width="6.88671875" style="4" customWidth="1"/>
    <col min="729" max="730" width="8.88671875" style="4" customWidth="1"/>
    <col min="731" max="739" width="8.6640625" style="4" customWidth="1"/>
    <col min="740" max="740" width="10.109375" style="4" customWidth="1"/>
    <col min="741" max="743" width="8.6640625" style="4" customWidth="1"/>
    <col min="744" max="744" width="2.33203125" style="4" customWidth="1"/>
    <col min="745" max="745" width="13" style="4" customWidth="1"/>
    <col min="746" max="746" width="14.33203125" style="4" customWidth="1"/>
    <col min="747" max="748" width="13" style="4" customWidth="1"/>
    <col min="749" max="749" width="13.33203125" style="4" customWidth="1"/>
    <col min="750" max="750" width="13.44140625" style="4" customWidth="1"/>
    <col min="751" max="751" width="12.88671875" style="4" customWidth="1"/>
    <col min="752" max="752" width="12.6640625" style="4" customWidth="1"/>
    <col min="753" max="756" width="12.88671875" style="4" customWidth="1"/>
    <col min="757" max="757" width="12.44140625" style="4" customWidth="1"/>
    <col min="758" max="758" width="14.44140625" style="4" customWidth="1"/>
    <col min="759" max="759" width="15.33203125" style="4" customWidth="1"/>
    <col min="760" max="760" width="2.5546875" style="4" customWidth="1"/>
    <col min="761" max="761" width="10" style="4" customWidth="1"/>
    <col min="762" max="762" width="11.33203125" style="4" customWidth="1"/>
    <col min="763" max="775" width="8.88671875" style="4"/>
    <col min="776" max="776" width="2.88671875" style="4" customWidth="1"/>
    <col min="777" max="982" width="8.88671875" style="4"/>
    <col min="983" max="983" width="10.6640625" style="4" customWidth="1"/>
    <col min="984" max="984" width="6.88671875" style="4" customWidth="1"/>
    <col min="985" max="986" width="8.88671875" style="4" customWidth="1"/>
    <col min="987" max="995" width="8.6640625" style="4" customWidth="1"/>
    <col min="996" max="996" width="10.109375" style="4" customWidth="1"/>
    <col min="997" max="999" width="8.6640625" style="4" customWidth="1"/>
    <col min="1000" max="1000" width="2.33203125" style="4" customWidth="1"/>
    <col min="1001" max="1001" width="13" style="4" customWidth="1"/>
    <col min="1002" max="1002" width="14.33203125" style="4" customWidth="1"/>
    <col min="1003" max="1004" width="13" style="4" customWidth="1"/>
    <col min="1005" max="1005" width="13.33203125" style="4" customWidth="1"/>
    <col min="1006" max="1006" width="13.44140625" style="4" customWidth="1"/>
    <col min="1007" max="1007" width="12.88671875" style="4" customWidth="1"/>
    <col min="1008" max="1008" width="12.6640625" style="4" customWidth="1"/>
    <col min="1009" max="1012" width="12.88671875" style="4" customWidth="1"/>
    <col min="1013" max="1013" width="12.44140625" style="4" customWidth="1"/>
    <col min="1014" max="1014" width="14.44140625" style="4" customWidth="1"/>
    <col min="1015" max="1015" width="15.33203125" style="4" customWidth="1"/>
    <col min="1016" max="1016" width="2.5546875" style="4" customWidth="1"/>
    <col min="1017" max="1017" width="10" style="4" customWidth="1"/>
    <col min="1018" max="1018" width="11.33203125" style="4" customWidth="1"/>
    <col min="1019" max="1031" width="8.88671875" style="4"/>
    <col min="1032" max="1032" width="2.88671875" style="4" customWidth="1"/>
    <col min="1033" max="1238" width="8.88671875" style="4"/>
    <col min="1239" max="1239" width="10.6640625" style="4" customWidth="1"/>
    <col min="1240" max="1240" width="6.88671875" style="4" customWidth="1"/>
    <col min="1241" max="1242" width="8.88671875" style="4" customWidth="1"/>
    <col min="1243" max="1251" width="8.6640625" style="4" customWidth="1"/>
    <col min="1252" max="1252" width="10.109375" style="4" customWidth="1"/>
    <col min="1253" max="1255" width="8.6640625" style="4" customWidth="1"/>
    <col min="1256" max="1256" width="2.33203125" style="4" customWidth="1"/>
    <col min="1257" max="1257" width="13" style="4" customWidth="1"/>
    <col min="1258" max="1258" width="14.33203125" style="4" customWidth="1"/>
    <col min="1259" max="1260" width="13" style="4" customWidth="1"/>
    <col min="1261" max="1261" width="13.33203125" style="4" customWidth="1"/>
    <col min="1262" max="1262" width="13.44140625" style="4" customWidth="1"/>
    <col min="1263" max="1263" width="12.88671875" style="4" customWidth="1"/>
    <col min="1264" max="1264" width="12.6640625" style="4" customWidth="1"/>
    <col min="1265" max="1268" width="12.88671875" style="4" customWidth="1"/>
    <col min="1269" max="1269" width="12.44140625" style="4" customWidth="1"/>
    <col min="1270" max="1270" width="14.44140625" style="4" customWidth="1"/>
    <col min="1271" max="1271" width="15.33203125" style="4" customWidth="1"/>
    <col min="1272" max="1272" width="2.5546875" style="4" customWidth="1"/>
    <col min="1273" max="1273" width="10" style="4" customWidth="1"/>
    <col min="1274" max="1274" width="11.33203125" style="4" customWidth="1"/>
    <col min="1275" max="1287" width="8.88671875" style="4"/>
    <col min="1288" max="1288" width="2.88671875" style="4" customWidth="1"/>
    <col min="1289" max="1494" width="8.88671875" style="4"/>
    <col min="1495" max="1495" width="10.6640625" style="4" customWidth="1"/>
    <col min="1496" max="1496" width="6.88671875" style="4" customWidth="1"/>
    <col min="1497" max="1498" width="8.88671875" style="4" customWidth="1"/>
    <col min="1499" max="1507" width="8.6640625" style="4" customWidth="1"/>
    <col min="1508" max="1508" width="10.109375" style="4" customWidth="1"/>
    <col min="1509" max="1511" width="8.6640625" style="4" customWidth="1"/>
    <col min="1512" max="1512" width="2.33203125" style="4" customWidth="1"/>
    <col min="1513" max="1513" width="13" style="4" customWidth="1"/>
    <col min="1514" max="1514" width="14.33203125" style="4" customWidth="1"/>
    <col min="1515" max="1516" width="13" style="4" customWidth="1"/>
    <col min="1517" max="1517" width="13.33203125" style="4" customWidth="1"/>
    <col min="1518" max="1518" width="13.44140625" style="4" customWidth="1"/>
    <col min="1519" max="1519" width="12.88671875" style="4" customWidth="1"/>
    <col min="1520" max="1520" width="12.6640625" style="4" customWidth="1"/>
    <col min="1521" max="1524" width="12.88671875" style="4" customWidth="1"/>
    <col min="1525" max="1525" width="12.44140625" style="4" customWidth="1"/>
    <col min="1526" max="1526" width="14.44140625" style="4" customWidth="1"/>
    <col min="1527" max="1527" width="15.33203125" style="4" customWidth="1"/>
    <col min="1528" max="1528" width="2.5546875" style="4" customWidth="1"/>
    <col min="1529" max="1529" width="10" style="4" customWidth="1"/>
    <col min="1530" max="1530" width="11.33203125" style="4" customWidth="1"/>
    <col min="1531" max="1543" width="8.88671875" style="4"/>
    <col min="1544" max="1544" width="2.88671875" style="4" customWidth="1"/>
    <col min="1545" max="1750" width="8.88671875" style="4"/>
    <col min="1751" max="1751" width="10.6640625" style="4" customWidth="1"/>
    <col min="1752" max="1752" width="6.88671875" style="4" customWidth="1"/>
    <col min="1753" max="1754" width="8.88671875" style="4" customWidth="1"/>
    <col min="1755" max="1763" width="8.6640625" style="4" customWidth="1"/>
    <col min="1764" max="1764" width="10.109375" style="4" customWidth="1"/>
    <col min="1765" max="1767" width="8.6640625" style="4" customWidth="1"/>
    <col min="1768" max="1768" width="2.33203125" style="4" customWidth="1"/>
    <col min="1769" max="1769" width="13" style="4" customWidth="1"/>
    <col min="1770" max="1770" width="14.33203125" style="4" customWidth="1"/>
    <col min="1771" max="1772" width="13" style="4" customWidth="1"/>
    <col min="1773" max="1773" width="13.33203125" style="4" customWidth="1"/>
    <col min="1774" max="1774" width="13.44140625" style="4" customWidth="1"/>
    <col min="1775" max="1775" width="12.88671875" style="4" customWidth="1"/>
    <col min="1776" max="1776" width="12.6640625" style="4" customWidth="1"/>
    <col min="1777" max="1780" width="12.88671875" style="4" customWidth="1"/>
    <col min="1781" max="1781" width="12.44140625" style="4" customWidth="1"/>
    <col min="1782" max="1782" width="14.44140625" style="4" customWidth="1"/>
    <col min="1783" max="1783" width="15.33203125" style="4" customWidth="1"/>
    <col min="1784" max="1784" width="2.5546875" style="4" customWidth="1"/>
    <col min="1785" max="1785" width="10" style="4" customWidth="1"/>
    <col min="1786" max="1786" width="11.33203125" style="4" customWidth="1"/>
    <col min="1787" max="1799" width="8.88671875" style="4"/>
    <col min="1800" max="1800" width="2.88671875" style="4" customWidth="1"/>
    <col min="1801" max="2006" width="8.88671875" style="4"/>
    <col min="2007" max="2007" width="10.6640625" style="4" customWidth="1"/>
    <col min="2008" max="2008" width="6.88671875" style="4" customWidth="1"/>
    <col min="2009" max="2010" width="8.88671875" style="4" customWidth="1"/>
    <col min="2011" max="2019" width="8.6640625" style="4" customWidth="1"/>
    <col min="2020" max="2020" width="10.109375" style="4" customWidth="1"/>
    <col min="2021" max="2023" width="8.6640625" style="4" customWidth="1"/>
    <col min="2024" max="2024" width="2.33203125" style="4" customWidth="1"/>
    <col min="2025" max="2025" width="13" style="4" customWidth="1"/>
    <col min="2026" max="2026" width="14.33203125" style="4" customWidth="1"/>
    <col min="2027" max="2028" width="13" style="4" customWidth="1"/>
    <col min="2029" max="2029" width="13.33203125" style="4" customWidth="1"/>
    <col min="2030" max="2030" width="13.44140625" style="4" customWidth="1"/>
    <col min="2031" max="2031" width="12.88671875" style="4" customWidth="1"/>
    <col min="2032" max="2032" width="12.6640625" style="4" customWidth="1"/>
    <col min="2033" max="2036" width="12.88671875" style="4" customWidth="1"/>
    <col min="2037" max="2037" width="12.44140625" style="4" customWidth="1"/>
    <col min="2038" max="2038" width="14.44140625" style="4" customWidth="1"/>
    <col min="2039" max="2039" width="15.33203125" style="4" customWidth="1"/>
    <col min="2040" max="2040" width="2.5546875" style="4" customWidth="1"/>
    <col min="2041" max="2041" width="10" style="4" customWidth="1"/>
    <col min="2042" max="2042" width="11.33203125" style="4" customWidth="1"/>
    <col min="2043" max="2055" width="8.88671875" style="4"/>
    <col min="2056" max="2056" width="2.88671875" style="4" customWidth="1"/>
    <col min="2057" max="2262" width="8.88671875" style="4"/>
    <col min="2263" max="2263" width="10.6640625" style="4" customWidth="1"/>
    <col min="2264" max="2264" width="6.88671875" style="4" customWidth="1"/>
    <col min="2265" max="2266" width="8.88671875" style="4" customWidth="1"/>
    <col min="2267" max="2275" width="8.6640625" style="4" customWidth="1"/>
    <col min="2276" max="2276" width="10.109375" style="4" customWidth="1"/>
    <col min="2277" max="2279" width="8.6640625" style="4" customWidth="1"/>
    <col min="2280" max="2280" width="2.33203125" style="4" customWidth="1"/>
    <col min="2281" max="2281" width="13" style="4" customWidth="1"/>
    <col min="2282" max="2282" width="14.33203125" style="4" customWidth="1"/>
    <col min="2283" max="2284" width="13" style="4" customWidth="1"/>
    <col min="2285" max="2285" width="13.33203125" style="4" customWidth="1"/>
    <col min="2286" max="2286" width="13.44140625" style="4" customWidth="1"/>
    <col min="2287" max="2287" width="12.88671875" style="4" customWidth="1"/>
    <col min="2288" max="2288" width="12.6640625" style="4" customWidth="1"/>
    <col min="2289" max="2292" width="12.88671875" style="4" customWidth="1"/>
    <col min="2293" max="2293" width="12.44140625" style="4" customWidth="1"/>
    <col min="2294" max="2294" width="14.44140625" style="4" customWidth="1"/>
    <col min="2295" max="2295" width="15.33203125" style="4" customWidth="1"/>
    <col min="2296" max="2296" width="2.5546875" style="4" customWidth="1"/>
    <col min="2297" max="2297" width="10" style="4" customWidth="1"/>
    <col min="2298" max="2298" width="11.33203125" style="4" customWidth="1"/>
    <col min="2299" max="2311" width="8.88671875" style="4"/>
    <col min="2312" max="2312" width="2.88671875" style="4" customWidth="1"/>
    <col min="2313" max="2518" width="8.88671875" style="4"/>
    <col min="2519" max="2519" width="10.6640625" style="4" customWidth="1"/>
    <col min="2520" max="2520" width="6.88671875" style="4" customWidth="1"/>
    <col min="2521" max="2522" width="8.88671875" style="4" customWidth="1"/>
    <col min="2523" max="2531" width="8.6640625" style="4" customWidth="1"/>
    <col min="2532" max="2532" width="10.109375" style="4" customWidth="1"/>
    <col min="2533" max="2535" width="8.6640625" style="4" customWidth="1"/>
    <col min="2536" max="2536" width="2.33203125" style="4" customWidth="1"/>
    <col min="2537" max="2537" width="13" style="4" customWidth="1"/>
    <col min="2538" max="2538" width="14.33203125" style="4" customWidth="1"/>
    <col min="2539" max="2540" width="13" style="4" customWidth="1"/>
    <col min="2541" max="2541" width="13.33203125" style="4" customWidth="1"/>
    <col min="2542" max="2542" width="13.44140625" style="4" customWidth="1"/>
    <col min="2543" max="2543" width="12.88671875" style="4" customWidth="1"/>
    <col min="2544" max="2544" width="12.6640625" style="4" customWidth="1"/>
    <col min="2545" max="2548" width="12.88671875" style="4" customWidth="1"/>
    <col min="2549" max="2549" width="12.44140625" style="4" customWidth="1"/>
    <col min="2550" max="2550" width="14.44140625" style="4" customWidth="1"/>
    <col min="2551" max="2551" width="15.33203125" style="4" customWidth="1"/>
    <col min="2552" max="2552" width="2.5546875" style="4" customWidth="1"/>
    <col min="2553" max="2553" width="10" style="4" customWidth="1"/>
    <col min="2554" max="2554" width="11.33203125" style="4" customWidth="1"/>
    <col min="2555" max="2567" width="8.88671875" style="4"/>
    <col min="2568" max="2568" width="2.88671875" style="4" customWidth="1"/>
    <col min="2569" max="2774" width="8.88671875" style="4"/>
    <col min="2775" max="2775" width="10.6640625" style="4" customWidth="1"/>
    <col min="2776" max="2776" width="6.88671875" style="4" customWidth="1"/>
    <col min="2777" max="2778" width="8.88671875" style="4" customWidth="1"/>
    <col min="2779" max="2787" width="8.6640625" style="4" customWidth="1"/>
    <col min="2788" max="2788" width="10.109375" style="4" customWidth="1"/>
    <col min="2789" max="2791" width="8.6640625" style="4" customWidth="1"/>
    <col min="2792" max="2792" width="2.33203125" style="4" customWidth="1"/>
    <col min="2793" max="2793" width="13" style="4" customWidth="1"/>
    <col min="2794" max="2794" width="14.33203125" style="4" customWidth="1"/>
    <col min="2795" max="2796" width="13" style="4" customWidth="1"/>
    <col min="2797" max="2797" width="13.33203125" style="4" customWidth="1"/>
    <col min="2798" max="2798" width="13.44140625" style="4" customWidth="1"/>
    <col min="2799" max="2799" width="12.88671875" style="4" customWidth="1"/>
    <col min="2800" max="2800" width="12.6640625" style="4" customWidth="1"/>
    <col min="2801" max="2804" width="12.88671875" style="4" customWidth="1"/>
    <col min="2805" max="2805" width="12.44140625" style="4" customWidth="1"/>
    <col min="2806" max="2806" width="14.44140625" style="4" customWidth="1"/>
    <col min="2807" max="2807" width="15.33203125" style="4" customWidth="1"/>
    <col min="2808" max="2808" width="2.5546875" style="4" customWidth="1"/>
    <col min="2809" max="2809" width="10" style="4" customWidth="1"/>
    <col min="2810" max="2810" width="11.33203125" style="4" customWidth="1"/>
    <col min="2811" max="2823" width="8.88671875" style="4"/>
    <col min="2824" max="2824" width="2.88671875" style="4" customWidth="1"/>
    <col min="2825" max="3030" width="8.88671875" style="4"/>
    <col min="3031" max="3031" width="10.6640625" style="4" customWidth="1"/>
    <col min="3032" max="3032" width="6.88671875" style="4" customWidth="1"/>
    <col min="3033" max="3034" width="8.88671875" style="4" customWidth="1"/>
    <col min="3035" max="3043" width="8.6640625" style="4" customWidth="1"/>
    <col min="3044" max="3044" width="10.109375" style="4" customWidth="1"/>
    <col min="3045" max="3047" width="8.6640625" style="4" customWidth="1"/>
    <col min="3048" max="3048" width="2.33203125" style="4" customWidth="1"/>
    <col min="3049" max="3049" width="13" style="4" customWidth="1"/>
    <col min="3050" max="3050" width="14.33203125" style="4" customWidth="1"/>
    <col min="3051" max="3052" width="13" style="4" customWidth="1"/>
    <col min="3053" max="3053" width="13.33203125" style="4" customWidth="1"/>
    <col min="3054" max="3054" width="13.44140625" style="4" customWidth="1"/>
    <col min="3055" max="3055" width="12.88671875" style="4" customWidth="1"/>
    <col min="3056" max="3056" width="12.6640625" style="4" customWidth="1"/>
    <col min="3057" max="3060" width="12.88671875" style="4" customWidth="1"/>
    <col min="3061" max="3061" width="12.44140625" style="4" customWidth="1"/>
    <col min="3062" max="3062" width="14.44140625" style="4" customWidth="1"/>
    <col min="3063" max="3063" width="15.33203125" style="4" customWidth="1"/>
    <col min="3064" max="3064" width="2.5546875" style="4" customWidth="1"/>
    <col min="3065" max="3065" width="10" style="4" customWidth="1"/>
    <col min="3066" max="3066" width="11.33203125" style="4" customWidth="1"/>
    <col min="3067" max="3079" width="8.88671875" style="4"/>
    <col min="3080" max="3080" width="2.88671875" style="4" customWidth="1"/>
    <col min="3081" max="3286" width="8.88671875" style="4"/>
    <col min="3287" max="3287" width="10.6640625" style="4" customWidth="1"/>
    <col min="3288" max="3288" width="6.88671875" style="4" customWidth="1"/>
    <col min="3289" max="3290" width="8.88671875" style="4" customWidth="1"/>
    <col min="3291" max="3299" width="8.6640625" style="4" customWidth="1"/>
    <col min="3300" max="3300" width="10.109375" style="4" customWidth="1"/>
    <col min="3301" max="3303" width="8.6640625" style="4" customWidth="1"/>
    <col min="3304" max="3304" width="2.33203125" style="4" customWidth="1"/>
    <col min="3305" max="3305" width="13" style="4" customWidth="1"/>
    <col min="3306" max="3306" width="14.33203125" style="4" customWidth="1"/>
    <col min="3307" max="3308" width="13" style="4" customWidth="1"/>
    <col min="3309" max="3309" width="13.33203125" style="4" customWidth="1"/>
    <col min="3310" max="3310" width="13.44140625" style="4" customWidth="1"/>
    <col min="3311" max="3311" width="12.88671875" style="4" customWidth="1"/>
    <col min="3312" max="3312" width="12.6640625" style="4" customWidth="1"/>
    <col min="3313" max="3316" width="12.88671875" style="4" customWidth="1"/>
    <col min="3317" max="3317" width="12.44140625" style="4" customWidth="1"/>
    <col min="3318" max="3318" width="14.44140625" style="4" customWidth="1"/>
    <col min="3319" max="3319" width="15.33203125" style="4" customWidth="1"/>
    <col min="3320" max="3320" width="2.5546875" style="4" customWidth="1"/>
    <col min="3321" max="3321" width="10" style="4" customWidth="1"/>
    <col min="3322" max="3322" width="11.33203125" style="4" customWidth="1"/>
    <col min="3323" max="3335" width="8.88671875" style="4"/>
    <col min="3336" max="3336" width="2.88671875" style="4" customWidth="1"/>
    <col min="3337" max="3542" width="8.88671875" style="4"/>
    <col min="3543" max="3543" width="10.6640625" style="4" customWidth="1"/>
    <col min="3544" max="3544" width="6.88671875" style="4" customWidth="1"/>
    <col min="3545" max="3546" width="8.88671875" style="4" customWidth="1"/>
    <col min="3547" max="3555" width="8.6640625" style="4" customWidth="1"/>
    <col min="3556" max="3556" width="10.109375" style="4" customWidth="1"/>
    <col min="3557" max="3559" width="8.6640625" style="4" customWidth="1"/>
    <col min="3560" max="3560" width="2.33203125" style="4" customWidth="1"/>
    <col min="3561" max="3561" width="13" style="4" customWidth="1"/>
    <col min="3562" max="3562" width="14.33203125" style="4" customWidth="1"/>
    <col min="3563" max="3564" width="13" style="4" customWidth="1"/>
    <col min="3565" max="3565" width="13.33203125" style="4" customWidth="1"/>
    <col min="3566" max="3566" width="13.44140625" style="4" customWidth="1"/>
    <col min="3567" max="3567" width="12.88671875" style="4" customWidth="1"/>
    <col min="3568" max="3568" width="12.6640625" style="4" customWidth="1"/>
    <col min="3569" max="3572" width="12.88671875" style="4" customWidth="1"/>
    <col min="3573" max="3573" width="12.44140625" style="4" customWidth="1"/>
    <col min="3574" max="3574" width="14.44140625" style="4" customWidth="1"/>
    <col min="3575" max="3575" width="15.33203125" style="4" customWidth="1"/>
    <col min="3576" max="3576" width="2.5546875" style="4" customWidth="1"/>
    <col min="3577" max="3577" width="10" style="4" customWidth="1"/>
    <col min="3578" max="3578" width="11.33203125" style="4" customWidth="1"/>
    <col min="3579" max="3591" width="8.88671875" style="4"/>
    <col min="3592" max="3592" width="2.88671875" style="4" customWidth="1"/>
    <col min="3593" max="3798" width="8.88671875" style="4"/>
    <col min="3799" max="3799" width="10.6640625" style="4" customWidth="1"/>
    <col min="3800" max="3800" width="6.88671875" style="4" customWidth="1"/>
    <col min="3801" max="3802" width="8.88671875" style="4" customWidth="1"/>
    <col min="3803" max="3811" width="8.6640625" style="4" customWidth="1"/>
    <col min="3812" max="3812" width="10.109375" style="4" customWidth="1"/>
    <col min="3813" max="3815" width="8.6640625" style="4" customWidth="1"/>
    <col min="3816" max="3816" width="2.33203125" style="4" customWidth="1"/>
    <col min="3817" max="3817" width="13" style="4" customWidth="1"/>
    <col min="3818" max="3818" width="14.33203125" style="4" customWidth="1"/>
    <col min="3819" max="3820" width="13" style="4" customWidth="1"/>
    <col min="3821" max="3821" width="13.33203125" style="4" customWidth="1"/>
    <col min="3822" max="3822" width="13.44140625" style="4" customWidth="1"/>
    <col min="3823" max="3823" width="12.88671875" style="4" customWidth="1"/>
    <col min="3824" max="3824" width="12.6640625" style="4" customWidth="1"/>
    <col min="3825" max="3828" width="12.88671875" style="4" customWidth="1"/>
    <col min="3829" max="3829" width="12.44140625" style="4" customWidth="1"/>
    <col min="3830" max="3830" width="14.44140625" style="4" customWidth="1"/>
    <col min="3831" max="3831" width="15.33203125" style="4" customWidth="1"/>
    <col min="3832" max="3832" width="2.5546875" style="4" customWidth="1"/>
    <col min="3833" max="3833" width="10" style="4" customWidth="1"/>
    <col min="3834" max="3834" width="11.33203125" style="4" customWidth="1"/>
    <col min="3835" max="3847" width="8.88671875" style="4"/>
    <col min="3848" max="3848" width="2.88671875" style="4" customWidth="1"/>
    <col min="3849" max="4054" width="8.88671875" style="4"/>
    <col min="4055" max="4055" width="10.6640625" style="4" customWidth="1"/>
    <col min="4056" max="4056" width="6.88671875" style="4" customWidth="1"/>
    <col min="4057" max="4058" width="8.88671875" style="4" customWidth="1"/>
    <col min="4059" max="4067" width="8.6640625" style="4" customWidth="1"/>
    <col min="4068" max="4068" width="10.109375" style="4" customWidth="1"/>
    <col min="4069" max="4071" width="8.6640625" style="4" customWidth="1"/>
    <col min="4072" max="4072" width="2.33203125" style="4" customWidth="1"/>
    <col min="4073" max="4073" width="13" style="4" customWidth="1"/>
    <col min="4074" max="4074" width="14.33203125" style="4" customWidth="1"/>
    <col min="4075" max="4076" width="13" style="4" customWidth="1"/>
    <col min="4077" max="4077" width="13.33203125" style="4" customWidth="1"/>
    <col min="4078" max="4078" width="13.44140625" style="4" customWidth="1"/>
    <col min="4079" max="4079" width="12.88671875" style="4" customWidth="1"/>
    <col min="4080" max="4080" width="12.6640625" style="4" customWidth="1"/>
    <col min="4081" max="4084" width="12.88671875" style="4" customWidth="1"/>
    <col min="4085" max="4085" width="12.44140625" style="4" customWidth="1"/>
    <col min="4086" max="4086" width="14.44140625" style="4" customWidth="1"/>
    <col min="4087" max="4087" width="15.33203125" style="4" customWidth="1"/>
    <col min="4088" max="4088" width="2.5546875" style="4" customWidth="1"/>
    <col min="4089" max="4089" width="10" style="4" customWidth="1"/>
    <col min="4090" max="4090" width="11.33203125" style="4" customWidth="1"/>
    <col min="4091" max="4103" width="8.88671875" style="4"/>
    <col min="4104" max="4104" width="2.88671875" style="4" customWidth="1"/>
    <col min="4105" max="4310" width="8.88671875" style="4"/>
    <col min="4311" max="4311" width="10.6640625" style="4" customWidth="1"/>
    <col min="4312" max="4312" width="6.88671875" style="4" customWidth="1"/>
    <col min="4313" max="4314" width="8.88671875" style="4" customWidth="1"/>
    <col min="4315" max="4323" width="8.6640625" style="4" customWidth="1"/>
    <col min="4324" max="4324" width="10.109375" style="4" customWidth="1"/>
    <col min="4325" max="4327" width="8.6640625" style="4" customWidth="1"/>
    <col min="4328" max="4328" width="2.33203125" style="4" customWidth="1"/>
    <col min="4329" max="4329" width="13" style="4" customWidth="1"/>
    <col min="4330" max="4330" width="14.33203125" style="4" customWidth="1"/>
    <col min="4331" max="4332" width="13" style="4" customWidth="1"/>
    <col min="4333" max="4333" width="13.33203125" style="4" customWidth="1"/>
    <col min="4334" max="4334" width="13.44140625" style="4" customWidth="1"/>
    <col min="4335" max="4335" width="12.88671875" style="4" customWidth="1"/>
    <col min="4336" max="4336" width="12.6640625" style="4" customWidth="1"/>
    <col min="4337" max="4340" width="12.88671875" style="4" customWidth="1"/>
    <col min="4341" max="4341" width="12.44140625" style="4" customWidth="1"/>
    <col min="4342" max="4342" width="14.44140625" style="4" customWidth="1"/>
    <col min="4343" max="4343" width="15.33203125" style="4" customWidth="1"/>
    <col min="4344" max="4344" width="2.5546875" style="4" customWidth="1"/>
    <col min="4345" max="4345" width="10" style="4" customWidth="1"/>
    <col min="4346" max="4346" width="11.33203125" style="4" customWidth="1"/>
    <col min="4347" max="4359" width="8.88671875" style="4"/>
    <col min="4360" max="4360" width="2.88671875" style="4" customWidth="1"/>
    <col min="4361" max="4566" width="8.88671875" style="4"/>
    <col min="4567" max="4567" width="10.6640625" style="4" customWidth="1"/>
    <col min="4568" max="4568" width="6.88671875" style="4" customWidth="1"/>
    <col min="4569" max="4570" width="8.88671875" style="4" customWidth="1"/>
    <col min="4571" max="4579" width="8.6640625" style="4" customWidth="1"/>
    <col min="4580" max="4580" width="10.109375" style="4" customWidth="1"/>
    <col min="4581" max="4583" width="8.6640625" style="4" customWidth="1"/>
    <col min="4584" max="4584" width="2.33203125" style="4" customWidth="1"/>
    <col min="4585" max="4585" width="13" style="4" customWidth="1"/>
    <col min="4586" max="4586" width="14.33203125" style="4" customWidth="1"/>
    <col min="4587" max="4588" width="13" style="4" customWidth="1"/>
    <col min="4589" max="4589" width="13.33203125" style="4" customWidth="1"/>
    <col min="4590" max="4590" width="13.44140625" style="4" customWidth="1"/>
    <col min="4591" max="4591" width="12.88671875" style="4" customWidth="1"/>
    <col min="4592" max="4592" width="12.6640625" style="4" customWidth="1"/>
    <col min="4593" max="4596" width="12.88671875" style="4" customWidth="1"/>
    <col min="4597" max="4597" width="12.44140625" style="4" customWidth="1"/>
    <col min="4598" max="4598" width="14.44140625" style="4" customWidth="1"/>
    <col min="4599" max="4599" width="15.33203125" style="4" customWidth="1"/>
    <col min="4600" max="4600" width="2.5546875" style="4" customWidth="1"/>
    <col min="4601" max="4601" width="10" style="4" customWidth="1"/>
    <col min="4602" max="4602" width="11.33203125" style="4" customWidth="1"/>
    <col min="4603" max="4615" width="8.88671875" style="4"/>
    <col min="4616" max="4616" width="2.88671875" style="4" customWidth="1"/>
    <col min="4617" max="4822" width="8.88671875" style="4"/>
    <col min="4823" max="4823" width="10.6640625" style="4" customWidth="1"/>
    <col min="4824" max="4824" width="6.88671875" style="4" customWidth="1"/>
    <col min="4825" max="4826" width="8.88671875" style="4" customWidth="1"/>
    <col min="4827" max="4835" width="8.6640625" style="4" customWidth="1"/>
    <col min="4836" max="4836" width="10.109375" style="4" customWidth="1"/>
    <col min="4837" max="4839" width="8.6640625" style="4" customWidth="1"/>
    <col min="4840" max="4840" width="2.33203125" style="4" customWidth="1"/>
    <col min="4841" max="4841" width="13" style="4" customWidth="1"/>
    <col min="4842" max="4842" width="14.33203125" style="4" customWidth="1"/>
    <col min="4843" max="4844" width="13" style="4" customWidth="1"/>
    <col min="4845" max="4845" width="13.33203125" style="4" customWidth="1"/>
    <col min="4846" max="4846" width="13.44140625" style="4" customWidth="1"/>
    <col min="4847" max="4847" width="12.88671875" style="4" customWidth="1"/>
    <col min="4848" max="4848" width="12.6640625" style="4" customWidth="1"/>
    <col min="4849" max="4852" width="12.88671875" style="4" customWidth="1"/>
    <col min="4853" max="4853" width="12.44140625" style="4" customWidth="1"/>
    <col min="4854" max="4854" width="14.44140625" style="4" customWidth="1"/>
    <col min="4855" max="4855" width="15.33203125" style="4" customWidth="1"/>
    <col min="4856" max="4856" width="2.5546875" style="4" customWidth="1"/>
    <col min="4857" max="4857" width="10" style="4" customWidth="1"/>
    <col min="4858" max="4858" width="11.33203125" style="4" customWidth="1"/>
    <col min="4859" max="4871" width="8.88671875" style="4"/>
    <col min="4872" max="4872" width="2.88671875" style="4" customWidth="1"/>
    <col min="4873" max="5078" width="8.88671875" style="4"/>
    <col min="5079" max="5079" width="10.6640625" style="4" customWidth="1"/>
    <col min="5080" max="5080" width="6.88671875" style="4" customWidth="1"/>
    <col min="5081" max="5082" width="8.88671875" style="4" customWidth="1"/>
    <col min="5083" max="5091" width="8.6640625" style="4" customWidth="1"/>
    <col min="5092" max="5092" width="10.109375" style="4" customWidth="1"/>
    <col min="5093" max="5095" width="8.6640625" style="4" customWidth="1"/>
    <col min="5096" max="5096" width="2.33203125" style="4" customWidth="1"/>
    <col min="5097" max="5097" width="13" style="4" customWidth="1"/>
    <col min="5098" max="5098" width="14.33203125" style="4" customWidth="1"/>
    <col min="5099" max="5100" width="13" style="4" customWidth="1"/>
    <col min="5101" max="5101" width="13.33203125" style="4" customWidth="1"/>
    <col min="5102" max="5102" width="13.44140625" style="4" customWidth="1"/>
    <col min="5103" max="5103" width="12.88671875" style="4" customWidth="1"/>
    <col min="5104" max="5104" width="12.6640625" style="4" customWidth="1"/>
    <col min="5105" max="5108" width="12.88671875" style="4" customWidth="1"/>
    <col min="5109" max="5109" width="12.44140625" style="4" customWidth="1"/>
    <col min="5110" max="5110" width="14.44140625" style="4" customWidth="1"/>
    <col min="5111" max="5111" width="15.33203125" style="4" customWidth="1"/>
    <col min="5112" max="5112" width="2.5546875" style="4" customWidth="1"/>
    <col min="5113" max="5113" width="10" style="4" customWidth="1"/>
    <col min="5114" max="5114" width="11.33203125" style="4" customWidth="1"/>
    <col min="5115" max="5127" width="8.88671875" style="4"/>
    <col min="5128" max="5128" width="2.88671875" style="4" customWidth="1"/>
    <col min="5129" max="5334" width="8.88671875" style="4"/>
    <col min="5335" max="5335" width="10.6640625" style="4" customWidth="1"/>
    <col min="5336" max="5336" width="6.88671875" style="4" customWidth="1"/>
    <col min="5337" max="5338" width="8.88671875" style="4" customWidth="1"/>
    <col min="5339" max="5347" width="8.6640625" style="4" customWidth="1"/>
    <col min="5348" max="5348" width="10.109375" style="4" customWidth="1"/>
    <col min="5349" max="5351" width="8.6640625" style="4" customWidth="1"/>
    <col min="5352" max="5352" width="2.33203125" style="4" customWidth="1"/>
    <col min="5353" max="5353" width="13" style="4" customWidth="1"/>
    <col min="5354" max="5354" width="14.33203125" style="4" customWidth="1"/>
    <col min="5355" max="5356" width="13" style="4" customWidth="1"/>
    <col min="5357" max="5357" width="13.33203125" style="4" customWidth="1"/>
    <col min="5358" max="5358" width="13.44140625" style="4" customWidth="1"/>
    <col min="5359" max="5359" width="12.88671875" style="4" customWidth="1"/>
    <col min="5360" max="5360" width="12.6640625" style="4" customWidth="1"/>
    <col min="5361" max="5364" width="12.88671875" style="4" customWidth="1"/>
    <col min="5365" max="5365" width="12.44140625" style="4" customWidth="1"/>
    <col min="5366" max="5366" width="14.44140625" style="4" customWidth="1"/>
    <col min="5367" max="5367" width="15.33203125" style="4" customWidth="1"/>
    <col min="5368" max="5368" width="2.5546875" style="4" customWidth="1"/>
    <col min="5369" max="5369" width="10" style="4" customWidth="1"/>
    <col min="5370" max="5370" width="11.33203125" style="4" customWidth="1"/>
    <col min="5371" max="5383" width="8.88671875" style="4"/>
    <col min="5384" max="5384" width="2.88671875" style="4" customWidth="1"/>
    <col min="5385" max="5590" width="8.88671875" style="4"/>
    <col min="5591" max="5591" width="10.6640625" style="4" customWidth="1"/>
    <col min="5592" max="5592" width="6.88671875" style="4" customWidth="1"/>
    <col min="5593" max="5594" width="8.88671875" style="4" customWidth="1"/>
    <col min="5595" max="5603" width="8.6640625" style="4" customWidth="1"/>
    <col min="5604" max="5604" width="10.109375" style="4" customWidth="1"/>
    <col min="5605" max="5607" width="8.6640625" style="4" customWidth="1"/>
    <col min="5608" max="5608" width="2.33203125" style="4" customWidth="1"/>
    <col min="5609" max="5609" width="13" style="4" customWidth="1"/>
    <col min="5610" max="5610" width="14.33203125" style="4" customWidth="1"/>
    <col min="5611" max="5612" width="13" style="4" customWidth="1"/>
    <col min="5613" max="5613" width="13.33203125" style="4" customWidth="1"/>
    <col min="5614" max="5614" width="13.44140625" style="4" customWidth="1"/>
    <col min="5615" max="5615" width="12.88671875" style="4" customWidth="1"/>
    <col min="5616" max="5616" width="12.6640625" style="4" customWidth="1"/>
    <col min="5617" max="5620" width="12.88671875" style="4" customWidth="1"/>
    <col min="5621" max="5621" width="12.44140625" style="4" customWidth="1"/>
    <col min="5622" max="5622" width="14.44140625" style="4" customWidth="1"/>
    <col min="5623" max="5623" width="15.33203125" style="4" customWidth="1"/>
    <col min="5624" max="5624" width="2.5546875" style="4" customWidth="1"/>
    <col min="5625" max="5625" width="10" style="4" customWidth="1"/>
    <col min="5626" max="5626" width="11.33203125" style="4" customWidth="1"/>
    <col min="5627" max="5639" width="8.88671875" style="4"/>
    <col min="5640" max="5640" width="2.88671875" style="4" customWidth="1"/>
    <col min="5641" max="5846" width="8.88671875" style="4"/>
    <col min="5847" max="5847" width="10.6640625" style="4" customWidth="1"/>
    <col min="5848" max="5848" width="6.88671875" style="4" customWidth="1"/>
    <col min="5849" max="5850" width="8.88671875" style="4" customWidth="1"/>
    <col min="5851" max="5859" width="8.6640625" style="4" customWidth="1"/>
    <col min="5860" max="5860" width="10.109375" style="4" customWidth="1"/>
    <col min="5861" max="5863" width="8.6640625" style="4" customWidth="1"/>
    <col min="5864" max="5864" width="2.33203125" style="4" customWidth="1"/>
    <col min="5865" max="5865" width="13" style="4" customWidth="1"/>
    <col min="5866" max="5866" width="14.33203125" style="4" customWidth="1"/>
    <col min="5867" max="5868" width="13" style="4" customWidth="1"/>
    <col min="5869" max="5869" width="13.33203125" style="4" customWidth="1"/>
    <col min="5870" max="5870" width="13.44140625" style="4" customWidth="1"/>
    <col min="5871" max="5871" width="12.88671875" style="4" customWidth="1"/>
    <col min="5872" max="5872" width="12.6640625" style="4" customWidth="1"/>
    <col min="5873" max="5876" width="12.88671875" style="4" customWidth="1"/>
    <col min="5877" max="5877" width="12.44140625" style="4" customWidth="1"/>
    <col min="5878" max="5878" width="14.44140625" style="4" customWidth="1"/>
    <col min="5879" max="5879" width="15.33203125" style="4" customWidth="1"/>
    <col min="5880" max="5880" width="2.5546875" style="4" customWidth="1"/>
    <col min="5881" max="5881" width="10" style="4" customWidth="1"/>
    <col min="5882" max="5882" width="11.33203125" style="4" customWidth="1"/>
    <col min="5883" max="5895" width="8.88671875" style="4"/>
    <col min="5896" max="5896" width="2.88671875" style="4" customWidth="1"/>
    <col min="5897" max="6102" width="8.88671875" style="4"/>
    <col min="6103" max="6103" width="10.6640625" style="4" customWidth="1"/>
    <col min="6104" max="6104" width="6.88671875" style="4" customWidth="1"/>
    <col min="6105" max="6106" width="8.88671875" style="4" customWidth="1"/>
    <col min="6107" max="6115" width="8.6640625" style="4" customWidth="1"/>
    <col min="6116" max="6116" width="10.109375" style="4" customWidth="1"/>
    <col min="6117" max="6119" width="8.6640625" style="4" customWidth="1"/>
    <col min="6120" max="6120" width="2.33203125" style="4" customWidth="1"/>
    <col min="6121" max="6121" width="13" style="4" customWidth="1"/>
    <col min="6122" max="6122" width="14.33203125" style="4" customWidth="1"/>
    <col min="6123" max="6124" width="13" style="4" customWidth="1"/>
    <col min="6125" max="6125" width="13.33203125" style="4" customWidth="1"/>
    <col min="6126" max="6126" width="13.44140625" style="4" customWidth="1"/>
    <col min="6127" max="6127" width="12.88671875" style="4" customWidth="1"/>
    <col min="6128" max="6128" width="12.6640625" style="4" customWidth="1"/>
    <col min="6129" max="6132" width="12.88671875" style="4" customWidth="1"/>
    <col min="6133" max="6133" width="12.44140625" style="4" customWidth="1"/>
    <col min="6134" max="6134" width="14.44140625" style="4" customWidth="1"/>
    <col min="6135" max="6135" width="15.33203125" style="4" customWidth="1"/>
    <col min="6136" max="6136" width="2.5546875" style="4" customWidth="1"/>
    <col min="6137" max="6137" width="10" style="4" customWidth="1"/>
    <col min="6138" max="6138" width="11.33203125" style="4" customWidth="1"/>
    <col min="6139" max="6151" width="8.88671875" style="4"/>
    <col min="6152" max="6152" width="2.88671875" style="4" customWidth="1"/>
    <col min="6153" max="6358" width="8.88671875" style="4"/>
    <col min="6359" max="6359" width="10.6640625" style="4" customWidth="1"/>
    <col min="6360" max="6360" width="6.88671875" style="4" customWidth="1"/>
    <col min="6361" max="6362" width="8.88671875" style="4" customWidth="1"/>
    <col min="6363" max="6371" width="8.6640625" style="4" customWidth="1"/>
    <col min="6372" max="6372" width="10.109375" style="4" customWidth="1"/>
    <col min="6373" max="6375" width="8.6640625" style="4" customWidth="1"/>
    <col min="6376" max="6376" width="2.33203125" style="4" customWidth="1"/>
    <col min="6377" max="6377" width="13" style="4" customWidth="1"/>
    <col min="6378" max="6378" width="14.33203125" style="4" customWidth="1"/>
    <col min="6379" max="6380" width="13" style="4" customWidth="1"/>
    <col min="6381" max="6381" width="13.33203125" style="4" customWidth="1"/>
    <col min="6382" max="6382" width="13.44140625" style="4" customWidth="1"/>
    <col min="6383" max="6383" width="12.88671875" style="4" customWidth="1"/>
    <col min="6384" max="6384" width="12.6640625" style="4" customWidth="1"/>
    <col min="6385" max="6388" width="12.88671875" style="4" customWidth="1"/>
    <col min="6389" max="6389" width="12.44140625" style="4" customWidth="1"/>
    <col min="6390" max="6390" width="14.44140625" style="4" customWidth="1"/>
    <col min="6391" max="6391" width="15.33203125" style="4" customWidth="1"/>
    <col min="6392" max="6392" width="2.5546875" style="4" customWidth="1"/>
    <col min="6393" max="6393" width="10" style="4" customWidth="1"/>
    <col min="6394" max="6394" width="11.33203125" style="4" customWidth="1"/>
    <col min="6395" max="6407" width="8.88671875" style="4"/>
    <col min="6408" max="6408" width="2.88671875" style="4" customWidth="1"/>
    <col min="6409" max="6614" width="8.88671875" style="4"/>
    <col min="6615" max="6615" width="10.6640625" style="4" customWidth="1"/>
    <col min="6616" max="6616" width="6.88671875" style="4" customWidth="1"/>
    <col min="6617" max="6618" width="8.88671875" style="4" customWidth="1"/>
    <col min="6619" max="6627" width="8.6640625" style="4" customWidth="1"/>
    <col min="6628" max="6628" width="10.109375" style="4" customWidth="1"/>
    <col min="6629" max="6631" width="8.6640625" style="4" customWidth="1"/>
    <col min="6632" max="6632" width="2.33203125" style="4" customWidth="1"/>
    <col min="6633" max="6633" width="13" style="4" customWidth="1"/>
    <col min="6634" max="6634" width="14.33203125" style="4" customWidth="1"/>
    <col min="6635" max="6636" width="13" style="4" customWidth="1"/>
    <col min="6637" max="6637" width="13.33203125" style="4" customWidth="1"/>
    <col min="6638" max="6638" width="13.44140625" style="4" customWidth="1"/>
    <col min="6639" max="6639" width="12.88671875" style="4" customWidth="1"/>
    <col min="6640" max="6640" width="12.6640625" style="4" customWidth="1"/>
    <col min="6641" max="6644" width="12.88671875" style="4" customWidth="1"/>
    <col min="6645" max="6645" width="12.44140625" style="4" customWidth="1"/>
    <col min="6646" max="6646" width="14.44140625" style="4" customWidth="1"/>
    <col min="6647" max="6647" width="15.33203125" style="4" customWidth="1"/>
    <col min="6648" max="6648" width="2.5546875" style="4" customWidth="1"/>
    <col min="6649" max="6649" width="10" style="4" customWidth="1"/>
    <col min="6650" max="6650" width="11.33203125" style="4" customWidth="1"/>
    <col min="6651" max="6663" width="8.88671875" style="4"/>
    <col min="6664" max="6664" width="2.88671875" style="4" customWidth="1"/>
    <col min="6665" max="6870" width="8.88671875" style="4"/>
    <col min="6871" max="6871" width="10.6640625" style="4" customWidth="1"/>
    <col min="6872" max="6872" width="6.88671875" style="4" customWidth="1"/>
    <col min="6873" max="6874" width="8.88671875" style="4" customWidth="1"/>
    <col min="6875" max="6883" width="8.6640625" style="4" customWidth="1"/>
    <col min="6884" max="6884" width="10.109375" style="4" customWidth="1"/>
    <col min="6885" max="6887" width="8.6640625" style="4" customWidth="1"/>
    <col min="6888" max="6888" width="2.33203125" style="4" customWidth="1"/>
    <col min="6889" max="6889" width="13" style="4" customWidth="1"/>
    <col min="6890" max="6890" width="14.33203125" style="4" customWidth="1"/>
    <col min="6891" max="6892" width="13" style="4" customWidth="1"/>
    <col min="6893" max="6893" width="13.33203125" style="4" customWidth="1"/>
    <col min="6894" max="6894" width="13.44140625" style="4" customWidth="1"/>
    <col min="6895" max="6895" width="12.88671875" style="4" customWidth="1"/>
    <col min="6896" max="6896" width="12.6640625" style="4" customWidth="1"/>
    <col min="6897" max="6900" width="12.88671875" style="4" customWidth="1"/>
    <col min="6901" max="6901" width="12.44140625" style="4" customWidth="1"/>
    <col min="6902" max="6902" width="14.44140625" style="4" customWidth="1"/>
    <col min="6903" max="6903" width="15.33203125" style="4" customWidth="1"/>
    <col min="6904" max="6904" width="2.5546875" style="4" customWidth="1"/>
    <col min="6905" max="6905" width="10" style="4" customWidth="1"/>
    <col min="6906" max="6906" width="11.33203125" style="4" customWidth="1"/>
    <col min="6907" max="6919" width="8.88671875" style="4"/>
    <col min="6920" max="6920" width="2.88671875" style="4" customWidth="1"/>
    <col min="6921" max="7126" width="8.88671875" style="4"/>
    <col min="7127" max="7127" width="10.6640625" style="4" customWidth="1"/>
    <col min="7128" max="7128" width="6.88671875" style="4" customWidth="1"/>
    <col min="7129" max="7130" width="8.88671875" style="4" customWidth="1"/>
    <col min="7131" max="7139" width="8.6640625" style="4" customWidth="1"/>
    <col min="7140" max="7140" width="10.109375" style="4" customWidth="1"/>
    <col min="7141" max="7143" width="8.6640625" style="4" customWidth="1"/>
    <col min="7144" max="7144" width="2.33203125" style="4" customWidth="1"/>
    <col min="7145" max="7145" width="13" style="4" customWidth="1"/>
    <col min="7146" max="7146" width="14.33203125" style="4" customWidth="1"/>
    <col min="7147" max="7148" width="13" style="4" customWidth="1"/>
    <col min="7149" max="7149" width="13.33203125" style="4" customWidth="1"/>
    <col min="7150" max="7150" width="13.44140625" style="4" customWidth="1"/>
    <col min="7151" max="7151" width="12.88671875" style="4" customWidth="1"/>
    <col min="7152" max="7152" width="12.6640625" style="4" customWidth="1"/>
    <col min="7153" max="7156" width="12.88671875" style="4" customWidth="1"/>
    <col min="7157" max="7157" width="12.44140625" style="4" customWidth="1"/>
    <col min="7158" max="7158" width="14.44140625" style="4" customWidth="1"/>
    <col min="7159" max="7159" width="15.33203125" style="4" customWidth="1"/>
    <col min="7160" max="7160" width="2.5546875" style="4" customWidth="1"/>
    <col min="7161" max="7161" width="10" style="4" customWidth="1"/>
    <col min="7162" max="7162" width="11.33203125" style="4" customWidth="1"/>
    <col min="7163" max="7175" width="8.88671875" style="4"/>
    <col min="7176" max="7176" width="2.88671875" style="4" customWidth="1"/>
    <col min="7177" max="7382" width="8.88671875" style="4"/>
    <col min="7383" max="7383" width="10.6640625" style="4" customWidth="1"/>
    <col min="7384" max="7384" width="6.88671875" style="4" customWidth="1"/>
    <col min="7385" max="7386" width="8.88671875" style="4" customWidth="1"/>
    <col min="7387" max="7395" width="8.6640625" style="4" customWidth="1"/>
    <col min="7396" max="7396" width="10.109375" style="4" customWidth="1"/>
    <col min="7397" max="7399" width="8.6640625" style="4" customWidth="1"/>
    <col min="7400" max="7400" width="2.33203125" style="4" customWidth="1"/>
    <col min="7401" max="7401" width="13" style="4" customWidth="1"/>
    <col min="7402" max="7402" width="14.33203125" style="4" customWidth="1"/>
    <col min="7403" max="7404" width="13" style="4" customWidth="1"/>
    <col min="7405" max="7405" width="13.33203125" style="4" customWidth="1"/>
    <col min="7406" max="7406" width="13.44140625" style="4" customWidth="1"/>
    <col min="7407" max="7407" width="12.88671875" style="4" customWidth="1"/>
    <col min="7408" max="7408" width="12.6640625" style="4" customWidth="1"/>
    <col min="7409" max="7412" width="12.88671875" style="4" customWidth="1"/>
    <col min="7413" max="7413" width="12.44140625" style="4" customWidth="1"/>
    <col min="7414" max="7414" width="14.44140625" style="4" customWidth="1"/>
    <col min="7415" max="7415" width="15.33203125" style="4" customWidth="1"/>
    <col min="7416" max="7416" width="2.5546875" style="4" customWidth="1"/>
    <col min="7417" max="7417" width="10" style="4" customWidth="1"/>
    <col min="7418" max="7418" width="11.33203125" style="4" customWidth="1"/>
    <col min="7419" max="7431" width="8.88671875" style="4"/>
    <col min="7432" max="7432" width="2.88671875" style="4" customWidth="1"/>
    <col min="7433" max="7638" width="8.88671875" style="4"/>
    <col min="7639" max="7639" width="10.6640625" style="4" customWidth="1"/>
    <col min="7640" max="7640" width="6.88671875" style="4" customWidth="1"/>
    <col min="7641" max="7642" width="8.88671875" style="4" customWidth="1"/>
    <col min="7643" max="7651" width="8.6640625" style="4" customWidth="1"/>
    <col min="7652" max="7652" width="10.109375" style="4" customWidth="1"/>
    <col min="7653" max="7655" width="8.6640625" style="4" customWidth="1"/>
    <col min="7656" max="7656" width="2.33203125" style="4" customWidth="1"/>
    <col min="7657" max="7657" width="13" style="4" customWidth="1"/>
    <col min="7658" max="7658" width="14.33203125" style="4" customWidth="1"/>
    <col min="7659" max="7660" width="13" style="4" customWidth="1"/>
    <col min="7661" max="7661" width="13.33203125" style="4" customWidth="1"/>
    <col min="7662" max="7662" width="13.44140625" style="4" customWidth="1"/>
    <col min="7663" max="7663" width="12.88671875" style="4" customWidth="1"/>
    <col min="7664" max="7664" width="12.6640625" style="4" customWidth="1"/>
    <col min="7665" max="7668" width="12.88671875" style="4" customWidth="1"/>
    <col min="7669" max="7669" width="12.44140625" style="4" customWidth="1"/>
    <col min="7670" max="7670" width="14.44140625" style="4" customWidth="1"/>
    <col min="7671" max="7671" width="15.33203125" style="4" customWidth="1"/>
    <col min="7672" max="7672" width="2.5546875" style="4" customWidth="1"/>
    <col min="7673" max="7673" width="10" style="4" customWidth="1"/>
    <col min="7674" max="7674" width="11.33203125" style="4" customWidth="1"/>
    <col min="7675" max="7687" width="8.88671875" style="4"/>
    <col min="7688" max="7688" width="2.88671875" style="4" customWidth="1"/>
    <col min="7689" max="7894" width="8.88671875" style="4"/>
    <col min="7895" max="7895" width="10.6640625" style="4" customWidth="1"/>
    <col min="7896" max="7896" width="6.88671875" style="4" customWidth="1"/>
    <col min="7897" max="7898" width="8.88671875" style="4" customWidth="1"/>
    <col min="7899" max="7907" width="8.6640625" style="4" customWidth="1"/>
    <col min="7908" max="7908" width="10.109375" style="4" customWidth="1"/>
    <col min="7909" max="7911" width="8.6640625" style="4" customWidth="1"/>
    <col min="7912" max="7912" width="2.33203125" style="4" customWidth="1"/>
    <col min="7913" max="7913" width="13" style="4" customWidth="1"/>
    <col min="7914" max="7914" width="14.33203125" style="4" customWidth="1"/>
    <col min="7915" max="7916" width="13" style="4" customWidth="1"/>
    <col min="7917" max="7917" width="13.33203125" style="4" customWidth="1"/>
    <col min="7918" max="7918" width="13.44140625" style="4" customWidth="1"/>
    <col min="7919" max="7919" width="12.88671875" style="4" customWidth="1"/>
    <col min="7920" max="7920" width="12.6640625" style="4" customWidth="1"/>
    <col min="7921" max="7924" width="12.88671875" style="4" customWidth="1"/>
    <col min="7925" max="7925" width="12.44140625" style="4" customWidth="1"/>
    <col min="7926" max="7926" width="14.44140625" style="4" customWidth="1"/>
    <col min="7927" max="7927" width="15.33203125" style="4" customWidth="1"/>
    <col min="7928" max="7928" width="2.5546875" style="4" customWidth="1"/>
    <col min="7929" max="7929" width="10" style="4" customWidth="1"/>
    <col min="7930" max="7930" width="11.33203125" style="4" customWidth="1"/>
    <col min="7931" max="7943" width="8.88671875" style="4"/>
    <col min="7944" max="7944" width="2.88671875" style="4" customWidth="1"/>
    <col min="7945" max="8150" width="8.88671875" style="4"/>
    <col min="8151" max="8151" width="10.6640625" style="4" customWidth="1"/>
    <col min="8152" max="8152" width="6.88671875" style="4" customWidth="1"/>
    <col min="8153" max="8154" width="8.88671875" style="4" customWidth="1"/>
    <col min="8155" max="8163" width="8.6640625" style="4" customWidth="1"/>
    <col min="8164" max="8164" width="10.109375" style="4" customWidth="1"/>
    <col min="8165" max="8167" width="8.6640625" style="4" customWidth="1"/>
    <col min="8168" max="8168" width="2.33203125" style="4" customWidth="1"/>
    <col min="8169" max="8169" width="13" style="4" customWidth="1"/>
    <col min="8170" max="8170" width="14.33203125" style="4" customWidth="1"/>
    <col min="8171" max="8172" width="13" style="4" customWidth="1"/>
    <col min="8173" max="8173" width="13.33203125" style="4" customWidth="1"/>
    <col min="8174" max="8174" width="13.44140625" style="4" customWidth="1"/>
    <col min="8175" max="8175" width="12.88671875" style="4" customWidth="1"/>
    <col min="8176" max="8176" width="12.6640625" style="4" customWidth="1"/>
    <col min="8177" max="8180" width="12.88671875" style="4" customWidth="1"/>
    <col min="8181" max="8181" width="12.44140625" style="4" customWidth="1"/>
    <col min="8182" max="8182" width="14.44140625" style="4" customWidth="1"/>
    <col min="8183" max="8183" width="15.33203125" style="4" customWidth="1"/>
    <col min="8184" max="8184" width="2.5546875" style="4" customWidth="1"/>
    <col min="8185" max="8185" width="10" style="4" customWidth="1"/>
    <col min="8186" max="8186" width="11.33203125" style="4" customWidth="1"/>
    <col min="8187" max="8199" width="8.88671875" style="4"/>
    <col min="8200" max="8200" width="2.88671875" style="4" customWidth="1"/>
    <col min="8201" max="8406" width="8.88671875" style="4"/>
    <col min="8407" max="8407" width="10.6640625" style="4" customWidth="1"/>
    <col min="8408" max="8408" width="6.88671875" style="4" customWidth="1"/>
    <col min="8409" max="8410" width="8.88671875" style="4" customWidth="1"/>
    <col min="8411" max="8419" width="8.6640625" style="4" customWidth="1"/>
    <col min="8420" max="8420" width="10.109375" style="4" customWidth="1"/>
    <col min="8421" max="8423" width="8.6640625" style="4" customWidth="1"/>
    <col min="8424" max="8424" width="2.33203125" style="4" customWidth="1"/>
    <col min="8425" max="8425" width="13" style="4" customWidth="1"/>
    <col min="8426" max="8426" width="14.33203125" style="4" customWidth="1"/>
    <col min="8427" max="8428" width="13" style="4" customWidth="1"/>
    <col min="8429" max="8429" width="13.33203125" style="4" customWidth="1"/>
    <col min="8430" max="8430" width="13.44140625" style="4" customWidth="1"/>
    <col min="8431" max="8431" width="12.88671875" style="4" customWidth="1"/>
    <col min="8432" max="8432" width="12.6640625" style="4" customWidth="1"/>
    <col min="8433" max="8436" width="12.88671875" style="4" customWidth="1"/>
    <col min="8437" max="8437" width="12.44140625" style="4" customWidth="1"/>
    <col min="8438" max="8438" width="14.44140625" style="4" customWidth="1"/>
    <col min="8439" max="8439" width="15.33203125" style="4" customWidth="1"/>
    <col min="8440" max="8440" width="2.5546875" style="4" customWidth="1"/>
    <col min="8441" max="8441" width="10" style="4" customWidth="1"/>
    <col min="8442" max="8442" width="11.33203125" style="4" customWidth="1"/>
    <col min="8443" max="8455" width="8.88671875" style="4"/>
    <col min="8456" max="8456" width="2.88671875" style="4" customWidth="1"/>
    <col min="8457" max="8662" width="8.88671875" style="4"/>
    <col min="8663" max="8663" width="10.6640625" style="4" customWidth="1"/>
    <col min="8664" max="8664" width="6.88671875" style="4" customWidth="1"/>
    <col min="8665" max="8666" width="8.88671875" style="4" customWidth="1"/>
    <col min="8667" max="8675" width="8.6640625" style="4" customWidth="1"/>
    <col min="8676" max="8676" width="10.109375" style="4" customWidth="1"/>
    <col min="8677" max="8679" width="8.6640625" style="4" customWidth="1"/>
    <col min="8680" max="8680" width="2.33203125" style="4" customWidth="1"/>
    <col min="8681" max="8681" width="13" style="4" customWidth="1"/>
    <col min="8682" max="8682" width="14.33203125" style="4" customWidth="1"/>
    <col min="8683" max="8684" width="13" style="4" customWidth="1"/>
    <col min="8685" max="8685" width="13.33203125" style="4" customWidth="1"/>
    <col min="8686" max="8686" width="13.44140625" style="4" customWidth="1"/>
    <col min="8687" max="8687" width="12.88671875" style="4" customWidth="1"/>
    <col min="8688" max="8688" width="12.6640625" style="4" customWidth="1"/>
    <col min="8689" max="8692" width="12.88671875" style="4" customWidth="1"/>
    <col min="8693" max="8693" width="12.44140625" style="4" customWidth="1"/>
    <col min="8694" max="8694" width="14.44140625" style="4" customWidth="1"/>
    <col min="8695" max="8695" width="15.33203125" style="4" customWidth="1"/>
    <col min="8696" max="8696" width="2.5546875" style="4" customWidth="1"/>
    <col min="8697" max="8697" width="10" style="4" customWidth="1"/>
    <col min="8698" max="8698" width="11.33203125" style="4" customWidth="1"/>
    <col min="8699" max="8711" width="8.88671875" style="4"/>
    <col min="8712" max="8712" width="2.88671875" style="4" customWidth="1"/>
    <col min="8713" max="8918" width="8.88671875" style="4"/>
    <col min="8919" max="8919" width="10.6640625" style="4" customWidth="1"/>
    <col min="8920" max="8920" width="6.88671875" style="4" customWidth="1"/>
    <col min="8921" max="8922" width="8.88671875" style="4" customWidth="1"/>
    <col min="8923" max="8931" width="8.6640625" style="4" customWidth="1"/>
    <col min="8932" max="8932" width="10.109375" style="4" customWidth="1"/>
    <col min="8933" max="8935" width="8.6640625" style="4" customWidth="1"/>
    <col min="8936" max="8936" width="2.33203125" style="4" customWidth="1"/>
    <col min="8937" max="8937" width="13" style="4" customWidth="1"/>
    <col min="8938" max="8938" width="14.33203125" style="4" customWidth="1"/>
    <col min="8939" max="8940" width="13" style="4" customWidth="1"/>
    <col min="8941" max="8941" width="13.33203125" style="4" customWidth="1"/>
    <col min="8942" max="8942" width="13.44140625" style="4" customWidth="1"/>
    <col min="8943" max="8943" width="12.88671875" style="4" customWidth="1"/>
    <col min="8944" max="8944" width="12.6640625" style="4" customWidth="1"/>
    <col min="8945" max="8948" width="12.88671875" style="4" customWidth="1"/>
    <col min="8949" max="8949" width="12.44140625" style="4" customWidth="1"/>
    <col min="8950" max="8950" width="14.44140625" style="4" customWidth="1"/>
    <col min="8951" max="8951" width="15.33203125" style="4" customWidth="1"/>
    <col min="8952" max="8952" width="2.5546875" style="4" customWidth="1"/>
    <col min="8953" max="8953" width="10" style="4" customWidth="1"/>
    <col min="8954" max="8954" width="11.33203125" style="4" customWidth="1"/>
    <col min="8955" max="8967" width="8.88671875" style="4"/>
    <col min="8968" max="8968" width="2.88671875" style="4" customWidth="1"/>
    <col min="8969" max="9174" width="8.88671875" style="4"/>
    <col min="9175" max="9175" width="10.6640625" style="4" customWidth="1"/>
    <col min="9176" max="9176" width="6.88671875" style="4" customWidth="1"/>
    <col min="9177" max="9178" width="8.88671875" style="4" customWidth="1"/>
    <col min="9179" max="9187" width="8.6640625" style="4" customWidth="1"/>
    <col min="9188" max="9188" width="10.109375" style="4" customWidth="1"/>
    <col min="9189" max="9191" width="8.6640625" style="4" customWidth="1"/>
    <col min="9192" max="9192" width="2.33203125" style="4" customWidth="1"/>
    <col min="9193" max="9193" width="13" style="4" customWidth="1"/>
    <col min="9194" max="9194" width="14.33203125" style="4" customWidth="1"/>
    <col min="9195" max="9196" width="13" style="4" customWidth="1"/>
    <col min="9197" max="9197" width="13.33203125" style="4" customWidth="1"/>
    <col min="9198" max="9198" width="13.44140625" style="4" customWidth="1"/>
    <col min="9199" max="9199" width="12.88671875" style="4" customWidth="1"/>
    <col min="9200" max="9200" width="12.6640625" style="4" customWidth="1"/>
    <col min="9201" max="9204" width="12.88671875" style="4" customWidth="1"/>
    <col min="9205" max="9205" width="12.44140625" style="4" customWidth="1"/>
    <col min="9206" max="9206" width="14.44140625" style="4" customWidth="1"/>
    <col min="9207" max="9207" width="15.33203125" style="4" customWidth="1"/>
    <col min="9208" max="9208" width="2.5546875" style="4" customWidth="1"/>
    <col min="9209" max="9209" width="10" style="4" customWidth="1"/>
    <col min="9210" max="9210" width="11.33203125" style="4" customWidth="1"/>
    <col min="9211" max="9223" width="8.88671875" style="4"/>
    <col min="9224" max="9224" width="2.88671875" style="4" customWidth="1"/>
    <col min="9225" max="9430" width="8.88671875" style="4"/>
    <col min="9431" max="9431" width="10.6640625" style="4" customWidth="1"/>
    <col min="9432" max="9432" width="6.88671875" style="4" customWidth="1"/>
    <col min="9433" max="9434" width="8.88671875" style="4" customWidth="1"/>
    <col min="9435" max="9443" width="8.6640625" style="4" customWidth="1"/>
    <col min="9444" max="9444" width="10.109375" style="4" customWidth="1"/>
    <col min="9445" max="9447" width="8.6640625" style="4" customWidth="1"/>
    <col min="9448" max="9448" width="2.33203125" style="4" customWidth="1"/>
    <col min="9449" max="9449" width="13" style="4" customWidth="1"/>
    <col min="9450" max="9450" width="14.33203125" style="4" customWidth="1"/>
    <col min="9451" max="9452" width="13" style="4" customWidth="1"/>
    <col min="9453" max="9453" width="13.33203125" style="4" customWidth="1"/>
    <col min="9454" max="9454" width="13.44140625" style="4" customWidth="1"/>
    <col min="9455" max="9455" width="12.88671875" style="4" customWidth="1"/>
    <col min="9456" max="9456" width="12.6640625" style="4" customWidth="1"/>
    <col min="9457" max="9460" width="12.88671875" style="4" customWidth="1"/>
    <col min="9461" max="9461" width="12.44140625" style="4" customWidth="1"/>
    <col min="9462" max="9462" width="14.44140625" style="4" customWidth="1"/>
    <col min="9463" max="9463" width="15.33203125" style="4" customWidth="1"/>
    <col min="9464" max="9464" width="2.5546875" style="4" customWidth="1"/>
    <col min="9465" max="9465" width="10" style="4" customWidth="1"/>
    <col min="9466" max="9466" width="11.33203125" style="4" customWidth="1"/>
    <col min="9467" max="9479" width="8.88671875" style="4"/>
    <col min="9480" max="9480" width="2.88671875" style="4" customWidth="1"/>
    <col min="9481" max="9686" width="8.88671875" style="4"/>
    <col min="9687" max="9687" width="10.6640625" style="4" customWidth="1"/>
    <col min="9688" max="9688" width="6.88671875" style="4" customWidth="1"/>
    <col min="9689" max="9690" width="8.88671875" style="4" customWidth="1"/>
    <col min="9691" max="9699" width="8.6640625" style="4" customWidth="1"/>
    <col min="9700" max="9700" width="10.109375" style="4" customWidth="1"/>
    <col min="9701" max="9703" width="8.6640625" style="4" customWidth="1"/>
    <col min="9704" max="9704" width="2.33203125" style="4" customWidth="1"/>
    <col min="9705" max="9705" width="13" style="4" customWidth="1"/>
    <col min="9706" max="9706" width="14.33203125" style="4" customWidth="1"/>
    <col min="9707" max="9708" width="13" style="4" customWidth="1"/>
    <col min="9709" max="9709" width="13.33203125" style="4" customWidth="1"/>
    <col min="9710" max="9710" width="13.44140625" style="4" customWidth="1"/>
    <col min="9711" max="9711" width="12.88671875" style="4" customWidth="1"/>
    <col min="9712" max="9712" width="12.6640625" style="4" customWidth="1"/>
    <col min="9713" max="9716" width="12.88671875" style="4" customWidth="1"/>
    <col min="9717" max="9717" width="12.44140625" style="4" customWidth="1"/>
    <col min="9718" max="9718" width="14.44140625" style="4" customWidth="1"/>
    <col min="9719" max="9719" width="15.33203125" style="4" customWidth="1"/>
    <col min="9720" max="9720" width="2.5546875" style="4" customWidth="1"/>
    <col min="9721" max="9721" width="10" style="4" customWidth="1"/>
    <col min="9722" max="9722" width="11.33203125" style="4" customWidth="1"/>
    <col min="9723" max="9735" width="8.88671875" style="4"/>
    <col min="9736" max="9736" width="2.88671875" style="4" customWidth="1"/>
    <col min="9737" max="9942" width="8.88671875" style="4"/>
    <col min="9943" max="9943" width="10.6640625" style="4" customWidth="1"/>
    <col min="9944" max="9944" width="6.88671875" style="4" customWidth="1"/>
    <col min="9945" max="9946" width="8.88671875" style="4" customWidth="1"/>
    <col min="9947" max="9955" width="8.6640625" style="4" customWidth="1"/>
    <col min="9956" max="9956" width="10.109375" style="4" customWidth="1"/>
    <col min="9957" max="9959" width="8.6640625" style="4" customWidth="1"/>
    <col min="9960" max="9960" width="2.33203125" style="4" customWidth="1"/>
    <col min="9961" max="9961" width="13" style="4" customWidth="1"/>
    <col min="9962" max="9962" width="14.33203125" style="4" customWidth="1"/>
    <col min="9963" max="9964" width="13" style="4" customWidth="1"/>
    <col min="9965" max="9965" width="13.33203125" style="4" customWidth="1"/>
    <col min="9966" max="9966" width="13.44140625" style="4" customWidth="1"/>
    <col min="9967" max="9967" width="12.88671875" style="4" customWidth="1"/>
    <col min="9968" max="9968" width="12.6640625" style="4" customWidth="1"/>
    <col min="9969" max="9972" width="12.88671875" style="4" customWidth="1"/>
    <col min="9973" max="9973" width="12.44140625" style="4" customWidth="1"/>
    <col min="9974" max="9974" width="14.44140625" style="4" customWidth="1"/>
    <col min="9975" max="9975" width="15.33203125" style="4" customWidth="1"/>
    <col min="9976" max="9976" width="2.5546875" style="4" customWidth="1"/>
    <col min="9977" max="9977" width="10" style="4" customWidth="1"/>
    <col min="9978" max="9978" width="11.33203125" style="4" customWidth="1"/>
    <col min="9979" max="9991" width="8.88671875" style="4"/>
    <col min="9992" max="9992" width="2.88671875" style="4" customWidth="1"/>
    <col min="9993" max="10198" width="8.88671875" style="4"/>
    <col min="10199" max="10199" width="10.6640625" style="4" customWidth="1"/>
    <col min="10200" max="10200" width="6.88671875" style="4" customWidth="1"/>
    <col min="10201" max="10202" width="8.88671875" style="4" customWidth="1"/>
    <col min="10203" max="10211" width="8.6640625" style="4" customWidth="1"/>
    <col min="10212" max="10212" width="10.109375" style="4" customWidth="1"/>
    <col min="10213" max="10215" width="8.6640625" style="4" customWidth="1"/>
    <col min="10216" max="10216" width="2.33203125" style="4" customWidth="1"/>
    <col min="10217" max="10217" width="13" style="4" customWidth="1"/>
    <col min="10218" max="10218" width="14.33203125" style="4" customWidth="1"/>
    <col min="10219" max="10220" width="13" style="4" customWidth="1"/>
    <col min="10221" max="10221" width="13.33203125" style="4" customWidth="1"/>
    <col min="10222" max="10222" width="13.44140625" style="4" customWidth="1"/>
    <col min="10223" max="10223" width="12.88671875" style="4" customWidth="1"/>
    <col min="10224" max="10224" width="12.6640625" style="4" customWidth="1"/>
    <col min="10225" max="10228" width="12.88671875" style="4" customWidth="1"/>
    <col min="10229" max="10229" width="12.44140625" style="4" customWidth="1"/>
    <col min="10230" max="10230" width="14.44140625" style="4" customWidth="1"/>
    <col min="10231" max="10231" width="15.33203125" style="4" customWidth="1"/>
    <col min="10232" max="10232" width="2.5546875" style="4" customWidth="1"/>
    <col min="10233" max="10233" width="10" style="4" customWidth="1"/>
    <col min="10234" max="10234" width="11.33203125" style="4" customWidth="1"/>
    <col min="10235" max="10247" width="8.88671875" style="4"/>
    <col min="10248" max="10248" width="2.88671875" style="4" customWidth="1"/>
    <col min="10249" max="10454" width="8.88671875" style="4"/>
    <col min="10455" max="10455" width="10.6640625" style="4" customWidth="1"/>
    <col min="10456" max="10456" width="6.88671875" style="4" customWidth="1"/>
    <col min="10457" max="10458" width="8.88671875" style="4" customWidth="1"/>
    <col min="10459" max="10467" width="8.6640625" style="4" customWidth="1"/>
    <col min="10468" max="10468" width="10.109375" style="4" customWidth="1"/>
    <col min="10469" max="10471" width="8.6640625" style="4" customWidth="1"/>
    <col min="10472" max="10472" width="2.33203125" style="4" customWidth="1"/>
    <col min="10473" max="10473" width="13" style="4" customWidth="1"/>
    <col min="10474" max="10474" width="14.33203125" style="4" customWidth="1"/>
    <col min="10475" max="10476" width="13" style="4" customWidth="1"/>
    <col min="10477" max="10477" width="13.33203125" style="4" customWidth="1"/>
    <col min="10478" max="10478" width="13.44140625" style="4" customWidth="1"/>
    <col min="10479" max="10479" width="12.88671875" style="4" customWidth="1"/>
    <col min="10480" max="10480" width="12.6640625" style="4" customWidth="1"/>
    <col min="10481" max="10484" width="12.88671875" style="4" customWidth="1"/>
    <col min="10485" max="10485" width="12.44140625" style="4" customWidth="1"/>
    <col min="10486" max="10486" width="14.44140625" style="4" customWidth="1"/>
    <col min="10487" max="10487" width="15.33203125" style="4" customWidth="1"/>
    <col min="10488" max="10488" width="2.5546875" style="4" customWidth="1"/>
    <col min="10489" max="10489" width="10" style="4" customWidth="1"/>
    <col min="10490" max="10490" width="11.33203125" style="4" customWidth="1"/>
    <col min="10491" max="10503" width="8.88671875" style="4"/>
    <col min="10504" max="10504" width="2.88671875" style="4" customWidth="1"/>
    <col min="10505" max="10710" width="8.88671875" style="4"/>
    <col min="10711" max="10711" width="10.6640625" style="4" customWidth="1"/>
    <col min="10712" max="10712" width="6.88671875" style="4" customWidth="1"/>
    <col min="10713" max="10714" width="8.88671875" style="4" customWidth="1"/>
    <col min="10715" max="10723" width="8.6640625" style="4" customWidth="1"/>
    <col min="10724" max="10724" width="10.109375" style="4" customWidth="1"/>
    <col min="10725" max="10727" width="8.6640625" style="4" customWidth="1"/>
    <col min="10728" max="10728" width="2.33203125" style="4" customWidth="1"/>
    <col min="10729" max="10729" width="13" style="4" customWidth="1"/>
    <col min="10730" max="10730" width="14.33203125" style="4" customWidth="1"/>
    <col min="10731" max="10732" width="13" style="4" customWidth="1"/>
    <col min="10733" max="10733" width="13.33203125" style="4" customWidth="1"/>
    <col min="10734" max="10734" width="13.44140625" style="4" customWidth="1"/>
    <col min="10735" max="10735" width="12.88671875" style="4" customWidth="1"/>
    <col min="10736" max="10736" width="12.6640625" style="4" customWidth="1"/>
    <col min="10737" max="10740" width="12.88671875" style="4" customWidth="1"/>
    <col min="10741" max="10741" width="12.44140625" style="4" customWidth="1"/>
    <col min="10742" max="10742" width="14.44140625" style="4" customWidth="1"/>
    <col min="10743" max="10743" width="15.33203125" style="4" customWidth="1"/>
    <col min="10744" max="10744" width="2.5546875" style="4" customWidth="1"/>
    <col min="10745" max="10745" width="10" style="4" customWidth="1"/>
    <col min="10746" max="10746" width="11.33203125" style="4" customWidth="1"/>
    <col min="10747" max="10759" width="8.88671875" style="4"/>
    <col min="10760" max="10760" width="2.88671875" style="4" customWidth="1"/>
    <col min="10761" max="10966" width="8.88671875" style="4"/>
    <col min="10967" max="10967" width="10.6640625" style="4" customWidth="1"/>
    <col min="10968" max="10968" width="6.88671875" style="4" customWidth="1"/>
    <col min="10969" max="10970" width="8.88671875" style="4" customWidth="1"/>
    <col min="10971" max="10979" width="8.6640625" style="4" customWidth="1"/>
    <col min="10980" max="10980" width="10.109375" style="4" customWidth="1"/>
    <col min="10981" max="10983" width="8.6640625" style="4" customWidth="1"/>
    <col min="10984" max="10984" width="2.33203125" style="4" customWidth="1"/>
    <col min="10985" max="10985" width="13" style="4" customWidth="1"/>
    <col min="10986" max="10986" width="14.33203125" style="4" customWidth="1"/>
    <col min="10987" max="10988" width="13" style="4" customWidth="1"/>
    <col min="10989" max="10989" width="13.33203125" style="4" customWidth="1"/>
    <col min="10990" max="10990" width="13.44140625" style="4" customWidth="1"/>
    <col min="10991" max="10991" width="12.88671875" style="4" customWidth="1"/>
    <col min="10992" max="10992" width="12.6640625" style="4" customWidth="1"/>
    <col min="10993" max="10996" width="12.88671875" style="4" customWidth="1"/>
    <col min="10997" max="10997" width="12.44140625" style="4" customWidth="1"/>
    <col min="10998" max="10998" width="14.44140625" style="4" customWidth="1"/>
    <col min="10999" max="10999" width="15.33203125" style="4" customWidth="1"/>
    <col min="11000" max="11000" width="2.5546875" style="4" customWidth="1"/>
    <col min="11001" max="11001" width="10" style="4" customWidth="1"/>
    <col min="11002" max="11002" width="11.33203125" style="4" customWidth="1"/>
    <col min="11003" max="11015" width="8.88671875" style="4"/>
    <col min="11016" max="11016" width="2.88671875" style="4" customWidth="1"/>
    <col min="11017" max="11222" width="8.88671875" style="4"/>
    <col min="11223" max="11223" width="10.6640625" style="4" customWidth="1"/>
    <col min="11224" max="11224" width="6.88671875" style="4" customWidth="1"/>
    <col min="11225" max="11226" width="8.88671875" style="4" customWidth="1"/>
    <col min="11227" max="11235" width="8.6640625" style="4" customWidth="1"/>
    <col min="11236" max="11236" width="10.109375" style="4" customWidth="1"/>
    <col min="11237" max="11239" width="8.6640625" style="4" customWidth="1"/>
    <col min="11240" max="11240" width="2.33203125" style="4" customWidth="1"/>
    <col min="11241" max="11241" width="13" style="4" customWidth="1"/>
    <col min="11242" max="11242" width="14.33203125" style="4" customWidth="1"/>
    <col min="11243" max="11244" width="13" style="4" customWidth="1"/>
    <col min="11245" max="11245" width="13.33203125" style="4" customWidth="1"/>
    <col min="11246" max="11246" width="13.44140625" style="4" customWidth="1"/>
    <col min="11247" max="11247" width="12.88671875" style="4" customWidth="1"/>
    <col min="11248" max="11248" width="12.6640625" style="4" customWidth="1"/>
    <col min="11249" max="11252" width="12.88671875" style="4" customWidth="1"/>
    <col min="11253" max="11253" width="12.44140625" style="4" customWidth="1"/>
    <col min="11254" max="11254" width="14.44140625" style="4" customWidth="1"/>
    <col min="11255" max="11255" width="15.33203125" style="4" customWidth="1"/>
    <col min="11256" max="11256" width="2.5546875" style="4" customWidth="1"/>
    <col min="11257" max="11257" width="10" style="4" customWidth="1"/>
    <col min="11258" max="11258" width="11.33203125" style="4" customWidth="1"/>
    <col min="11259" max="11271" width="8.88671875" style="4"/>
    <col min="11272" max="11272" width="2.88671875" style="4" customWidth="1"/>
    <col min="11273" max="11478" width="8.88671875" style="4"/>
    <col min="11479" max="11479" width="10.6640625" style="4" customWidth="1"/>
    <col min="11480" max="11480" width="6.88671875" style="4" customWidth="1"/>
    <col min="11481" max="11482" width="8.88671875" style="4" customWidth="1"/>
    <col min="11483" max="11491" width="8.6640625" style="4" customWidth="1"/>
    <col min="11492" max="11492" width="10.109375" style="4" customWidth="1"/>
    <col min="11493" max="11495" width="8.6640625" style="4" customWidth="1"/>
    <col min="11496" max="11496" width="2.33203125" style="4" customWidth="1"/>
    <col min="11497" max="11497" width="13" style="4" customWidth="1"/>
    <col min="11498" max="11498" width="14.33203125" style="4" customWidth="1"/>
    <col min="11499" max="11500" width="13" style="4" customWidth="1"/>
    <col min="11501" max="11501" width="13.33203125" style="4" customWidth="1"/>
    <col min="11502" max="11502" width="13.44140625" style="4" customWidth="1"/>
    <col min="11503" max="11503" width="12.88671875" style="4" customWidth="1"/>
    <col min="11504" max="11504" width="12.6640625" style="4" customWidth="1"/>
    <col min="11505" max="11508" width="12.88671875" style="4" customWidth="1"/>
    <col min="11509" max="11509" width="12.44140625" style="4" customWidth="1"/>
    <col min="11510" max="11510" width="14.44140625" style="4" customWidth="1"/>
    <col min="11511" max="11511" width="15.33203125" style="4" customWidth="1"/>
    <col min="11512" max="11512" width="2.5546875" style="4" customWidth="1"/>
    <col min="11513" max="11513" width="10" style="4" customWidth="1"/>
    <col min="11514" max="11514" width="11.33203125" style="4" customWidth="1"/>
    <col min="11515" max="11527" width="8.88671875" style="4"/>
    <col min="11528" max="11528" width="2.88671875" style="4" customWidth="1"/>
    <col min="11529" max="11734" width="8.88671875" style="4"/>
    <col min="11735" max="11735" width="10.6640625" style="4" customWidth="1"/>
    <col min="11736" max="11736" width="6.88671875" style="4" customWidth="1"/>
    <col min="11737" max="11738" width="8.88671875" style="4" customWidth="1"/>
    <col min="11739" max="11747" width="8.6640625" style="4" customWidth="1"/>
    <col min="11748" max="11748" width="10.109375" style="4" customWidth="1"/>
    <col min="11749" max="11751" width="8.6640625" style="4" customWidth="1"/>
    <col min="11752" max="11752" width="2.33203125" style="4" customWidth="1"/>
    <col min="11753" max="11753" width="13" style="4" customWidth="1"/>
    <col min="11754" max="11754" width="14.33203125" style="4" customWidth="1"/>
    <col min="11755" max="11756" width="13" style="4" customWidth="1"/>
    <col min="11757" max="11757" width="13.33203125" style="4" customWidth="1"/>
    <col min="11758" max="11758" width="13.44140625" style="4" customWidth="1"/>
    <col min="11759" max="11759" width="12.88671875" style="4" customWidth="1"/>
    <col min="11760" max="11760" width="12.6640625" style="4" customWidth="1"/>
    <col min="11761" max="11764" width="12.88671875" style="4" customWidth="1"/>
    <col min="11765" max="11765" width="12.44140625" style="4" customWidth="1"/>
    <col min="11766" max="11766" width="14.44140625" style="4" customWidth="1"/>
    <col min="11767" max="11767" width="15.33203125" style="4" customWidth="1"/>
    <col min="11768" max="11768" width="2.5546875" style="4" customWidth="1"/>
    <col min="11769" max="11769" width="10" style="4" customWidth="1"/>
    <col min="11770" max="11770" width="11.33203125" style="4" customWidth="1"/>
    <col min="11771" max="11783" width="8.88671875" style="4"/>
    <col min="11784" max="11784" width="2.88671875" style="4" customWidth="1"/>
    <col min="11785" max="11990" width="8.88671875" style="4"/>
    <col min="11991" max="11991" width="10.6640625" style="4" customWidth="1"/>
    <col min="11992" max="11992" width="6.88671875" style="4" customWidth="1"/>
    <col min="11993" max="11994" width="8.88671875" style="4" customWidth="1"/>
    <col min="11995" max="12003" width="8.6640625" style="4" customWidth="1"/>
    <col min="12004" max="12004" width="10.109375" style="4" customWidth="1"/>
    <col min="12005" max="12007" width="8.6640625" style="4" customWidth="1"/>
    <col min="12008" max="12008" width="2.33203125" style="4" customWidth="1"/>
    <col min="12009" max="12009" width="13" style="4" customWidth="1"/>
    <col min="12010" max="12010" width="14.33203125" style="4" customWidth="1"/>
    <col min="12011" max="12012" width="13" style="4" customWidth="1"/>
    <col min="12013" max="12013" width="13.33203125" style="4" customWidth="1"/>
    <col min="12014" max="12014" width="13.44140625" style="4" customWidth="1"/>
    <col min="12015" max="12015" width="12.88671875" style="4" customWidth="1"/>
    <col min="12016" max="12016" width="12.6640625" style="4" customWidth="1"/>
    <col min="12017" max="12020" width="12.88671875" style="4" customWidth="1"/>
    <col min="12021" max="12021" width="12.44140625" style="4" customWidth="1"/>
    <col min="12022" max="12022" width="14.44140625" style="4" customWidth="1"/>
    <col min="12023" max="12023" width="15.33203125" style="4" customWidth="1"/>
    <col min="12024" max="12024" width="2.5546875" style="4" customWidth="1"/>
    <col min="12025" max="12025" width="10" style="4" customWidth="1"/>
    <col min="12026" max="12026" width="11.33203125" style="4" customWidth="1"/>
    <col min="12027" max="12039" width="8.88671875" style="4"/>
    <col min="12040" max="12040" width="2.88671875" style="4" customWidth="1"/>
    <col min="12041" max="12246" width="8.88671875" style="4"/>
    <col min="12247" max="12247" width="10.6640625" style="4" customWidth="1"/>
    <col min="12248" max="12248" width="6.88671875" style="4" customWidth="1"/>
    <col min="12249" max="12250" width="8.88671875" style="4" customWidth="1"/>
    <col min="12251" max="12259" width="8.6640625" style="4" customWidth="1"/>
    <col min="12260" max="12260" width="10.109375" style="4" customWidth="1"/>
    <col min="12261" max="12263" width="8.6640625" style="4" customWidth="1"/>
    <col min="12264" max="12264" width="2.33203125" style="4" customWidth="1"/>
    <col min="12265" max="12265" width="13" style="4" customWidth="1"/>
    <col min="12266" max="12266" width="14.33203125" style="4" customWidth="1"/>
    <col min="12267" max="12268" width="13" style="4" customWidth="1"/>
    <col min="12269" max="12269" width="13.33203125" style="4" customWidth="1"/>
    <col min="12270" max="12270" width="13.44140625" style="4" customWidth="1"/>
    <col min="12271" max="12271" width="12.88671875" style="4" customWidth="1"/>
    <col min="12272" max="12272" width="12.6640625" style="4" customWidth="1"/>
    <col min="12273" max="12276" width="12.88671875" style="4" customWidth="1"/>
    <col min="12277" max="12277" width="12.44140625" style="4" customWidth="1"/>
    <col min="12278" max="12278" width="14.44140625" style="4" customWidth="1"/>
    <col min="12279" max="12279" width="15.33203125" style="4" customWidth="1"/>
    <col min="12280" max="12280" width="2.5546875" style="4" customWidth="1"/>
    <col min="12281" max="12281" width="10" style="4" customWidth="1"/>
    <col min="12282" max="12282" width="11.33203125" style="4" customWidth="1"/>
    <col min="12283" max="12295" width="8.88671875" style="4"/>
    <col min="12296" max="12296" width="2.88671875" style="4" customWidth="1"/>
    <col min="12297" max="12502" width="8.88671875" style="4"/>
    <col min="12503" max="12503" width="10.6640625" style="4" customWidth="1"/>
    <col min="12504" max="12504" width="6.88671875" style="4" customWidth="1"/>
    <col min="12505" max="12506" width="8.88671875" style="4" customWidth="1"/>
    <col min="12507" max="12515" width="8.6640625" style="4" customWidth="1"/>
    <col min="12516" max="12516" width="10.109375" style="4" customWidth="1"/>
    <col min="12517" max="12519" width="8.6640625" style="4" customWidth="1"/>
    <col min="12520" max="12520" width="2.33203125" style="4" customWidth="1"/>
    <col min="12521" max="12521" width="13" style="4" customWidth="1"/>
    <col min="12522" max="12522" width="14.33203125" style="4" customWidth="1"/>
    <col min="12523" max="12524" width="13" style="4" customWidth="1"/>
    <col min="12525" max="12525" width="13.33203125" style="4" customWidth="1"/>
    <col min="12526" max="12526" width="13.44140625" style="4" customWidth="1"/>
    <col min="12527" max="12527" width="12.88671875" style="4" customWidth="1"/>
    <col min="12528" max="12528" width="12.6640625" style="4" customWidth="1"/>
    <col min="12529" max="12532" width="12.88671875" style="4" customWidth="1"/>
    <col min="12533" max="12533" width="12.44140625" style="4" customWidth="1"/>
    <col min="12534" max="12534" width="14.44140625" style="4" customWidth="1"/>
    <col min="12535" max="12535" width="15.33203125" style="4" customWidth="1"/>
    <col min="12536" max="12536" width="2.5546875" style="4" customWidth="1"/>
    <col min="12537" max="12537" width="10" style="4" customWidth="1"/>
    <col min="12538" max="12538" width="11.33203125" style="4" customWidth="1"/>
    <col min="12539" max="12551" width="8.88671875" style="4"/>
    <col min="12552" max="12552" width="2.88671875" style="4" customWidth="1"/>
    <col min="12553" max="12758" width="8.88671875" style="4"/>
    <col min="12759" max="12759" width="10.6640625" style="4" customWidth="1"/>
    <col min="12760" max="12760" width="6.88671875" style="4" customWidth="1"/>
    <col min="12761" max="12762" width="8.88671875" style="4" customWidth="1"/>
    <col min="12763" max="12771" width="8.6640625" style="4" customWidth="1"/>
    <col min="12772" max="12772" width="10.109375" style="4" customWidth="1"/>
    <col min="12773" max="12775" width="8.6640625" style="4" customWidth="1"/>
    <col min="12776" max="12776" width="2.33203125" style="4" customWidth="1"/>
    <col min="12777" max="12777" width="13" style="4" customWidth="1"/>
    <col min="12778" max="12778" width="14.33203125" style="4" customWidth="1"/>
    <col min="12779" max="12780" width="13" style="4" customWidth="1"/>
    <col min="12781" max="12781" width="13.33203125" style="4" customWidth="1"/>
    <col min="12782" max="12782" width="13.44140625" style="4" customWidth="1"/>
    <col min="12783" max="12783" width="12.88671875" style="4" customWidth="1"/>
    <col min="12784" max="12784" width="12.6640625" style="4" customWidth="1"/>
    <col min="12785" max="12788" width="12.88671875" style="4" customWidth="1"/>
    <col min="12789" max="12789" width="12.44140625" style="4" customWidth="1"/>
    <col min="12790" max="12790" width="14.44140625" style="4" customWidth="1"/>
    <col min="12791" max="12791" width="15.33203125" style="4" customWidth="1"/>
    <col min="12792" max="12792" width="2.5546875" style="4" customWidth="1"/>
    <col min="12793" max="12793" width="10" style="4" customWidth="1"/>
    <col min="12794" max="12794" width="11.33203125" style="4" customWidth="1"/>
    <col min="12795" max="12807" width="8.88671875" style="4"/>
    <col min="12808" max="12808" width="2.88671875" style="4" customWidth="1"/>
    <col min="12809" max="13014" width="8.88671875" style="4"/>
    <col min="13015" max="13015" width="10.6640625" style="4" customWidth="1"/>
    <col min="13016" max="13016" width="6.88671875" style="4" customWidth="1"/>
    <col min="13017" max="13018" width="8.88671875" style="4" customWidth="1"/>
    <col min="13019" max="13027" width="8.6640625" style="4" customWidth="1"/>
    <col min="13028" max="13028" width="10.109375" style="4" customWidth="1"/>
    <col min="13029" max="13031" width="8.6640625" style="4" customWidth="1"/>
    <col min="13032" max="13032" width="2.33203125" style="4" customWidth="1"/>
    <col min="13033" max="13033" width="13" style="4" customWidth="1"/>
    <col min="13034" max="13034" width="14.33203125" style="4" customWidth="1"/>
    <col min="13035" max="13036" width="13" style="4" customWidth="1"/>
    <col min="13037" max="13037" width="13.33203125" style="4" customWidth="1"/>
    <col min="13038" max="13038" width="13.44140625" style="4" customWidth="1"/>
    <col min="13039" max="13039" width="12.88671875" style="4" customWidth="1"/>
    <col min="13040" max="13040" width="12.6640625" style="4" customWidth="1"/>
    <col min="13041" max="13044" width="12.88671875" style="4" customWidth="1"/>
    <col min="13045" max="13045" width="12.44140625" style="4" customWidth="1"/>
    <col min="13046" max="13046" width="14.44140625" style="4" customWidth="1"/>
    <col min="13047" max="13047" width="15.33203125" style="4" customWidth="1"/>
    <col min="13048" max="13048" width="2.5546875" style="4" customWidth="1"/>
    <col min="13049" max="13049" width="10" style="4" customWidth="1"/>
    <col min="13050" max="13050" width="11.33203125" style="4" customWidth="1"/>
    <col min="13051" max="13063" width="8.88671875" style="4"/>
    <col min="13064" max="13064" width="2.88671875" style="4" customWidth="1"/>
    <col min="13065" max="13270" width="8.88671875" style="4"/>
    <col min="13271" max="13271" width="10.6640625" style="4" customWidth="1"/>
    <col min="13272" max="13272" width="6.88671875" style="4" customWidth="1"/>
    <col min="13273" max="13274" width="8.88671875" style="4" customWidth="1"/>
    <col min="13275" max="13283" width="8.6640625" style="4" customWidth="1"/>
    <col min="13284" max="13284" width="10.109375" style="4" customWidth="1"/>
    <col min="13285" max="13287" width="8.6640625" style="4" customWidth="1"/>
    <col min="13288" max="13288" width="2.33203125" style="4" customWidth="1"/>
    <col min="13289" max="13289" width="13" style="4" customWidth="1"/>
    <col min="13290" max="13290" width="14.33203125" style="4" customWidth="1"/>
    <col min="13291" max="13292" width="13" style="4" customWidth="1"/>
    <col min="13293" max="13293" width="13.33203125" style="4" customWidth="1"/>
    <col min="13294" max="13294" width="13.44140625" style="4" customWidth="1"/>
    <col min="13295" max="13295" width="12.88671875" style="4" customWidth="1"/>
    <col min="13296" max="13296" width="12.6640625" style="4" customWidth="1"/>
    <col min="13297" max="13300" width="12.88671875" style="4" customWidth="1"/>
    <col min="13301" max="13301" width="12.44140625" style="4" customWidth="1"/>
    <col min="13302" max="13302" width="14.44140625" style="4" customWidth="1"/>
    <col min="13303" max="13303" width="15.33203125" style="4" customWidth="1"/>
    <col min="13304" max="13304" width="2.5546875" style="4" customWidth="1"/>
    <col min="13305" max="13305" width="10" style="4" customWidth="1"/>
    <col min="13306" max="13306" width="11.33203125" style="4" customWidth="1"/>
    <col min="13307" max="13319" width="8.88671875" style="4"/>
    <col min="13320" max="13320" width="2.88671875" style="4" customWidth="1"/>
    <col min="13321" max="13526" width="8.88671875" style="4"/>
    <col min="13527" max="13527" width="10.6640625" style="4" customWidth="1"/>
    <col min="13528" max="13528" width="6.88671875" style="4" customWidth="1"/>
    <col min="13529" max="13530" width="8.88671875" style="4" customWidth="1"/>
    <col min="13531" max="13539" width="8.6640625" style="4" customWidth="1"/>
    <col min="13540" max="13540" width="10.109375" style="4" customWidth="1"/>
    <col min="13541" max="13543" width="8.6640625" style="4" customWidth="1"/>
    <col min="13544" max="13544" width="2.33203125" style="4" customWidth="1"/>
    <col min="13545" max="13545" width="13" style="4" customWidth="1"/>
    <col min="13546" max="13546" width="14.33203125" style="4" customWidth="1"/>
    <col min="13547" max="13548" width="13" style="4" customWidth="1"/>
    <col min="13549" max="13549" width="13.33203125" style="4" customWidth="1"/>
    <col min="13550" max="13550" width="13.44140625" style="4" customWidth="1"/>
    <col min="13551" max="13551" width="12.88671875" style="4" customWidth="1"/>
    <col min="13552" max="13552" width="12.6640625" style="4" customWidth="1"/>
    <col min="13553" max="13556" width="12.88671875" style="4" customWidth="1"/>
    <col min="13557" max="13557" width="12.44140625" style="4" customWidth="1"/>
    <col min="13558" max="13558" width="14.44140625" style="4" customWidth="1"/>
    <col min="13559" max="13559" width="15.33203125" style="4" customWidth="1"/>
    <col min="13560" max="13560" width="2.5546875" style="4" customWidth="1"/>
    <col min="13561" max="13561" width="10" style="4" customWidth="1"/>
    <col min="13562" max="13562" width="11.33203125" style="4" customWidth="1"/>
    <col min="13563" max="13575" width="8.88671875" style="4"/>
    <col min="13576" max="13576" width="2.88671875" style="4" customWidth="1"/>
    <col min="13577" max="13782" width="8.88671875" style="4"/>
    <col min="13783" max="13783" width="10.6640625" style="4" customWidth="1"/>
    <col min="13784" max="13784" width="6.88671875" style="4" customWidth="1"/>
    <col min="13785" max="13786" width="8.88671875" style="4" customWidth="1"/>
    <col min="13787" max="13795" width="8.6640625" style="4" customWidth="1"/>
    <col min="13796" max="13796" width="10.109375" style="4" customWidth="1"/>
    <col min="13797" max="13799" width="8.6640625" style="4" customWidth="1"/>
    <col min="13800" max="13800" width="2.33203125" style="4" customWidth="1"/>
    <col min="13801" max="13801" width="13" style="4" customWidth="1"/>
    <col min="13802" max="13802" width="14.33203125" style="4" customWidth="1"/>
    <col min="13803" max="13804" width="13" style="4" customWidth="1"/>
    <col min="13805" max="13805" width="13.33203125" style="4" customWidth="1"/>
    <col min="13806" max="13806" width="13.44140625" style="4" customWidth="1"/>
    <col min="13807" max="13807" width="12.88671875" style="4" customWidth="1"/>
    <col min="13808" max="13808" width="12.6640625" style="4" customWidth="1"/>
    <col min="13809" max="13812" width="12.88671875" style="4" customWidth="1"/>
    <col min="13813" max="13813" width="12.44140625" style="4" customWidth="1"/>
    <col min="13814" max="13814" width="14.44140625" style="4" customWidth="1"/>
    <col min="13815" max="13815" width="15.33203125" style="4" customWidth="1"/>
    <col min="13816" max="13816" width="2.5546875" style="4" customWidth="1"/>
    <col min="13817" max="13817" width="10" style="4" customWidth="1"/>
    <col min="13818" max="13818" width="11.33203125" style="4" customWidth="1"/>
    <col min="13819" max="13831" width="8.88671875" style="4"/>
    <col min="13832" max="13832" width="2.88671875" style="4" customWidth="1"/>
    <col min="13833" max="14038" width="8.88671875" style="4"/>
    <col min="14039" max="14039" width="10.6640625" style="4" customWidth="1"/>
    <col min="14040" max="14040" width="6.88671875" style="4" customWidth="1"/>
    <col min="14041" max="14042" width="8.88671875" style="4" customWidth="1"/>
    <col min="14043" max="14051" width="8.6640625" style="4" customWidth="1"/>
    <col min="14052" max="14052" width="10.109375" style="4" customWidth="1"/>
    <col min="14053" max="14055" width="8.6640625" style="4" customWidth="1"/>
    <col min="14056" max="14056" width="2.33203125" style="4" customWidth="1"/>
    <col min="14057" max="14057" width="13" style="4" customWidth="1"/>
    <col min="14058" max="14058" width="14.33203125" style="4" customWidth="1"/>
    <col min="14059" max="14060" width="13" style="4" customWidth="1"/>
    <col min="14061" max="14061" width="13.33203125" style="4" customWidth="1"/>
    <col min="14062" max="14062" width="13.44140625" style="4" customWidth="1"/>
    <col min="14063" max="14063" width="12.88671875" style="4" customWidth="1"/>
    <col min="14064" max="14064" width="12.6640625" style="4" customWidth="1"/>
    <col min="14065" max="14068" width="12.88671875" style="4" customWidth="1"/>
    <col min="14069" max="14069" width="12.44140625" style="4" customWidth="1"/>
    <col min="14070" max="14070" width="14.44140625" style="4" customWidth="1"/>
    <col min="14071" max="14071" width="15.33203125" style="4" customWidth="1"/>
    <col min="14072" max="14072" width="2.5546875" style="4" customWidth="1"/>
    <col min="14073" max="14073" width="10" style="4" customWidth="1"/>
    <col min="14074" max="14074" width="11.33203125" style="4" customWidth="1"/>
    <col min="14075" max="14087" width="8.88671875" style="4"/>
    <col min="14088" max="14088" width="2.88671875" style="4" customWidth="1"/>
    <col min="14089" max="14294" width="8.88671875" style="4"/>
    <col min="14295" max="14295" width="10.6640625" style="4" customWidth="1"/>
    <col min="14296" max="14296" width="6.88671875" style="4" customWidth="1"/>
    <col min="14297" max="14298" width="8.88671875" style="4" customWidth="1"/>
    <col min="14299" max="14307" width="8.6640625" style="4" customWidth="1"/>
    <col min="14308" max="14308" width="10.109375" style="4" customWidth="1"/>
    <col min="14309" max="14311" width="8.6640625" style="4" customWidth="1"/>
    <col min="14312" max="14312" width="2.33203125" style="4" customWidth="1"/>
    <col min="14313" max="14313" width="13" style="4" customWidth="1"/>
    <col min="14314" max="14314" width="14.33203125" style="4" customWidth="1"/>
    <col min="14315" max="14316" width="13" style="4" customWidth="1"/>
    <col min="14317" max="14317" width="13.33203125" style="4" customWidth="1"/>
    <col min="14318" max="14318" width="13.44140625" style="4" customWidth="1"/>
    <col min="14319" max="14319" width="12.88671875" style="4" customWidth="1"/>
    <col min="14320" max="14320" width="12.6640625" style="4" customWidth="1"/>
    <col min="14321" max="14324" width="12.88671875" style="4" customWidth="1"/>
    <col min="14325" max="14325" width="12.44140625" style="4" customWidth="1"/>
    <col min="14326" max="14326" width="14.44140625" style="4" customWidth="1"/>
    <col min="14327" max="14327" width="15.33203125" style="4" customWidth="1"/>
    <col min="14328" max="14328" width="2.5546875" style="4" customWidth="1"/>
    <col min="14329" max="14329" width="10" style="4" customWidth="1"/>
    <col min="14330" max="14330" width="11.33203125" style="4" customWidth="1"/>
    <col min="14331" max="14343" width="8.88671875" style="4"/>
    <col min="14344" max="14344" width="2.88671875" style="4" customWidth="1"/>
    <col min="14345" max="14550" width="8.88671875" style="4"/>
    <col min="14551" max="14551" width="10.6640625" style="4" customWidth="1"/>
    <col min="14552" max="14552" width="6.88671875" style="4" customWidth="1"/>
    <col min="14553" max="14554" width="8.88671875" style="4" customWidth="1"/>
    <col min="14555" max="14563" width="8.6640625" style="4" customWidth="1"/>
    <col min="14564" max="14564" width="10.109375" style="4" customWidth="1"/>
    <col min="14565" max="14567" width="8.6640625" style="4" customWidth="1"/>
    <col min="14568" max="14568" width="2.33203125" style="4" customWidth="1"/>
    <col min="14569" max="14569" width="13" style="4" customWidth="1"/>
    <col min="14570" max="14570" width="14.33203125" style="4" customWidth="1"/>
    <col min="14571" max="14572" width="13" style="4" customWidth="1"/>
    <col min="14573" max="14573" width="13.33203125" style="4" customWidth="1"/>
    <col min="14574" max="14574" width="13.44140625" style="4" customWidth="1"/>
    <col min="14575" max="14575" width="12.88671875" style="4" customWidth="1"/>
    <col min="14576" max="14576" width="12.6640625" style="4" customWidth="1"/>
    <col min="14577" max="14580" width="12.88671875" style="4" customWidth="1"/>
    <col min="14581" max="14581" width="12.44140625" style="4" customWidth="1"/>
    <col min="14582" max="14582" width="14.44140625" style="4" customWidth="1"/>
    <col min="14583" max="14583" width="15.33203125" style="4" customWidth="1"/>
    <col min="14584" max="14584" width="2.5546875" style="4" customWidth="1"/>
    <col min="14585" max="14585" width="10" style="4" customWidth="1"/>
    <col min="14586" max="14586" width="11.33203125" style="4" customWidth="1"/>
    <col min="14587" max="14599" width="8.88671875" style="4"/>
    <col min="14600" max="14600" width="2.88671875" style="4" customWidth="1"/>
    <col min="14601" max="14806" width="8.88671875" style="4"/>
    <col min="14807" max="14807" width="10.6640625" style="4" customWidth="1"/>
    <col min="14808" max="14808" width="6.88671875" style="4" customWidth="1"/>
    <col min="14809" max="14810" width="8.88671875" style="4" customWidth="1"/>
    <col min="14811" max="14819" width="8.6640625" style="4" customWidth="1"/>
    <col min="14820" max="14820" width="10.109375" style="4" customWidth="1"/>
    <col min="14821" max="14823" width="8.6640625" style="4" customWidth="1"/>
    <col min="14824" max="14824" width="2.33203125" style="4" customWidth="1"/>
    <col min="14825" max="14825" width="13" style="4" customWidth="1"/>
    <col min="14826" max="14826" width="14.33203125" style="4" customWidth="1"/>
    <col min="14827" max="14828" width="13" style="4" customWidth="1"/>
    <col min="14829" max="14829" width="13.33203125" style="4" customWidth="1"/>
    <col min="14830" max="14830" width="13.44140625" style="4" customWidth="1"/>
    <col min="14831" max="14831" width="12.88671875" style="4" customWidth="1"/>
    <col min="14832" max="14832" width="12.6640625" style="4" customWidth="1"/>
    <col min="14833" max="14836" width="12.88671875" style="4" customWidth="1"/>
    <col min="14837" max="14837" width="12.44140625" style="4" customWidth="1"/>
    <col min="14838" max="14838" width="14.44140625" style="4" customWidth="1"/>
    <col min="14839" max="14839" width="15.33203125" style="4" customWidth="1"/>
    <col min="14840" max="14840" width="2.5546875" style="4" customWidth="1"/>
    <col min="14841" max="14841" width="10" style="4" customWidth="1"/>
    <col min="14842" max="14842" width="11.33203125" style="4" customWidth="1"/>
    <col min="14843" max="14855" width="8.88671875" style="4"/>
    <col min="14856" max="14856" width="2.88671875" style="4" customWidth="1"/>
    <col min="14857" max="15062" width="8.88671875" style="4"/>
    <col min="15063" max="15063" width="10.6640625" style="4" customWidth="1"/>
    <col min="15064" max="15064" width="6.88671875" style="4" customWidth="1"/>
    <col min="15065" max="15066" width="8.88671875" style="4" customWidth="1"/>
    <col min="15067" max="15075" width="8.6640625" style="4" customWidth="1"/>
    <col min="15076" max="15076" width="10.109375" style="4" customWidth="1"/>
    <col min="15077" max="15079" width="8.6640625" style="4" customWidth="1"/>
    <col min="15080" max="15080" width="2.33203125" style="4" customWidth="1"/>
    <col min="15081" max="15081" width="13" style="4" customWidth="1"/>
    <col min="15082" max="15082" width="14.33203125" style="4" customWidth="1"/>
    <col min="15083" max="15084" width="13" style="4" customWidth="1"/>
    <col min="15085" max="15085" width="13.33203125" style="4" customWidth="1"/>
    <col min="15086" max="15086" width="13.44140625" style="4" customWidth="1"/>
    <col min="15087" max="15087" width="12.88671875" style="4" customWidth="1"/>
    <col min="15088" max="15088" width="12.6640625" style="4" customWidth="1"/>
    <col min="15089" max="15092" width="12.88671875" style="4" customWidth="1"/>
    <col min="15093" max="15093" width="12.44140625" style="4" customWidth="1"/>
    <col min="15094" max="15094" width="14.44140625" style="4" customWidth="1"/>
    <col min="15095" max="15095" width="15.33203125" style="4" customWidth="1"/>
    <col min="15096" max="15096" width="2.5546875" style="4" customWidth="1"/>
    <col min="15097" max="15097" width="10" style="4" customWidth="1"/>
    <col min="15098" max="15098" width="11.33203125" style="4" customWidth="1"/>
    <col min="15099" max="15111" width="8.88671875" style="4"/>
    <col min="15112" max="15112" width="2.88671875" style="4" customWidth="1"/>
    <col min="15113" max="15318" width="8.88671875" style="4"/>
    <col min="15319" max="15319" width="10.6640625" style="4" customWidth="1"/>
    <col min="15320" max="15320" width="6.88671875" style="4" customWidth="1"/>
    <col min="15321" max="15322" width="8.88671875" style="4" customWidth="1"/>
    <col min="15323" max="15331" width="8.6640625" style="4" customWidth="1"/>
    <col min="15332" max="15332" width="10.109375" style="4" customWidth="1"/>
    <col min="15333" max="15335" width="8.6640625" style="4" customWidth="1"/>
    <col min="15336" max="15336" width="2.33203125" style="4" customWidth="1"/>
    <col min="15337" max="15337" width="13" style="4" customWidth="1"/>
    <col min="15338" max="15338" width="14.33203125" style="4" customWidth="1"/>
    <col min="15339" max="15340" width="13" style="4" customWidth="1"/>
    <col min="15341" max="15341" width="13.33203125" style="4" customWidth="1"/>
    <col min="15342" max="15342" width="13.44140625" style="4" customWidth="1"/>
    <col min="15343" max="15343" width="12.88671875" style="4" customWidth="1"/>
    <col min="15344" max="15344" width="12.6640625" style="4" customWidth="1"/>
    <col min="15345" max="15348" width="12.88671875" style="4" customWidth="1"/>
    <col min="15349" max="15349" width="12.44140625" style="4" customWidth="1"/>
    <col min="15350" max="15350" width="14.44140625" style="4" customWidth="1"/>
    <col min="15351" max="15351" width="15.33203125" style="4" customWidth="1"/>
    <col min="15352" max="15352" width="2.5546875" style="4" customWidth="1"/>
    <col min="15353" max="15353" width="10" style="4" customWidth="1"/>
    <col min="15354" max="15354" width="11.33203125" style="4" customWidth="1"/>
    <col min="15355" max="15367" width="8.88671875" style="4"/>
    <col min="15368" max="15368" width="2.88671875" style="4" customWidth="1"/>
    <col min="15369" max="15574" width="8.88671875" style="4"/>
    <col min="15575" max="15575" width="10.6640625" style="4" customWidth="1"/>
    <col min="15576" max="15576" width="6.88671875" style="4" customWidth="1"/>
    <col min="15577" max="15578" width="8.88671875" style="4" customWidth="1"/>
    <col min="15579" max="15587" width="8.6640625" style="4" customWidth="1"/>
    <col min="15588" max="15588" width="10.109375" style="4" customWidth="1"/>
    <col min="15589" max="15591" width="8.6640625" style="4" customWidth="1"/>
    <col min="15592" max="15592" width="2.33203125" style="4" customWidth="1"/>
    <col min="15593" max="15593" width="13" style="4" customWidth="1"/>
    <col min="15594" max="15594" width="14.33203125" style="4" customWidth="1"/>
    <col min="15595" max="15596" width="13" style="4" customWidth="1"/>
    <col min="15597" max="15597" width="13.33203125" style="4" customWidth="1"/>
    <col min="15598" max="15598" width="13.44140625" style="4" customWidth="1"/>
    <col min="15599" max="15599" width="12.88671875" style="4" customWidth="1"/>
    <col min="15600" max="15600" width="12.6640625" style="4" customWidth="1"/>
    <col min="15601" max="15604" width="12.88671875" style="4" customWidth="1"/>
    <col min="15605" max="15605" width="12.44140625" style="4" customWidth="1"/>
    <col min="15606" max="15606" width="14.44140625" style="4" customWidth="1"/>
    <col min="15607" max="15607" width="15.33203125" style="4" customWidth="1"/>
    <col min="15608" max="15608" width="2.5546875" style="4" customWidth="1"/>
    <col min="15609" max="15609" width="10" style="4" customWidth="1"/>
    <col min="15610" max="15610" width="11.33203125" style="4" customWidth="1"/>
    <col min="15611" max="15623" width="8.88671875" style="4"/>
    <col min="15624" max="15624" width="2.88671875" style="4" customWidth="1"/>
    <col min="15625" max="15830" width="8.88671875" style="4"/>
    <col min="15831" max="15831" width="10.6640625" style="4" customWidth="1"/>
    <col min="15832" max="15832" width="6.88671875" style="4" customWidth="1"/>
    <col min="15833" max="15834" width="8.88671875" style="4" customWidth="1"/>
    <col min="15835" max="15843" width="8.6640625" style="4" customWidth="1"/>
    <col min="15844" max="15844" width="10.109375" style="4" customWidth="1"/>
    <col min="15845" max="15847" width="8.6640625" style="4" customWidth="1"/>
    <col min="15848" max="15848" width="2.33203125" style="4" customWidth="1"/>
    <col min="15849" max="15849" width="13" style="4" customWidth="1"/>
    <col min="15850" max="15850" width="14.33203125" style="4" customWidth="1"/>
    <col min="15851" max="15852" width="13" style="4" customWidth="1"/>
    <col min="15853" max="15853" width="13.33203125" style="4" customWidth="1"/>
    <col min="15854" max="15854" width="13.44140625" style="4" customWidth="1"/>
    <col min="15855" max="15855" width="12.88671875" style="4" customWidth="1"/>
    <col min="15856" max="15856" width="12.6640625" style="4" customWidth="1"/>
    <col min="15857" max="15860" width="12.88671875" style="4" customWidth="1"/>
    <col min="15861" max="15861" width="12.44140625" style="4" customWidth="1"/>
    <col min="15862" max="15862" width="14.44140625" style="4" customWidth="1"/>
    <col min="15863" max="15863" width="15.33203125" style="4" customWidth="1"/>
    <col min="15864" max="15864" width="2.5546875" style="4" customWidth="1"/>
    <col min="15865" max="15865" width="10" style="4" customWidth="1"/>
    <col min="15866" max="15866" width="11.33203125" style="4" customWidth="1"/>
    <col min="15867" max="15879" width="8.88671875" style="4"/>
    <col min="15880" max="15880" width="2.88671875" style="4" customWidth="1"/>
    <col min="15881" max="16086" width="8.88671875" style="4"/>
    <col min="16087" max="16087" width="10.6640625" style="4" customWidth="1"/>
    <col min="16088" max="16088" width="6.88671875" style="4" customWidth="1"/>
    <col min="16089" max="16090" width="8.88671875" style="4" customWidth="1"/>
    <col min="16091" max="16099" width="8.6640625" style="4" customWidth="1"/>
    <col min="16100" max="16100" width="10.109375" style="4" customWidth="1"/>
    <col min="16101" max="16103" width="8.6640625" style="4" customWidth="1"/>
    <col min="16104" max="16104" width="2.33203125" style="4" customWidth="1"/>
    <col min="16105" max="16105" width="13" style="4" customWidth="1"/>
    <col min="16106" max="16106" width="14.33203125" style="4" customWidth="1"/>
    <col min="16107" max="16108" width="13" style="4" customWidth="1"/>
    <col min="16109" max="16109" width="13.33203125" style="4" customWidth="1"/>
    <col min="16110" max="16110" width="13.44140625" style="4" customWidth="1"/>
    <col min="16111" max="16111" width="12.88671875" style="4" customWidth="1"/>
    <col min="16112" max="16112" width="12.6640625" style="4" customWidth="1"/>
    <col min="16113" max="16116" width="12.88671875" style="4" customWidth="1"/>
    <col min="16117" max="16117" width="12.44140625" style="4" customWidth="1"/>
    <col min="16118" max="16118" width="14.44140625" style="4" customWidth="1"/>
    <col min="16119" max="16119" width="15.33203125" style="4" customWidth="1"/>
    <col min="16120" max="16120" width="2.5546875" style="4" customWidth="1"/>
    <col min="16121" max="16121" width="10" style="4" customWidth="1"/>
    <col min="16122" max="16122" width="11.33203125" style="4" customWidth="1"/>
    <col min="16123" max="16135" width="8.88671875" style="4"/>
    <col min="16136" max="16136" width="2.88671875" style="4" customWidth="1"/>
    <col min="16137" max="16384" width="8.88671875" style="4"/>
  </cols>
  <sheetData>
    <row r="1" spans="1:37" ht="18" x14ac:dyDescent="0.35">
      <c r="A1" s="44" t="s">
        <v>91</v>
      </c>
    </row>
    <row r="2" spans="1:37" ht="15.6" x14ac:dyDescent="0.3">
      <c r="A2" s="19" t="s">
        <v>90</v>
      </c>
    </row>
    <row r="3" spans="1:37" ht="15.6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1"/>
      <c r="AH3" s="21"/>
      <c r="AI3" s="21"/>
      <c r="AJ3" s="21"/>
      <c r="AK3" s="21"/>
    </row>
    <row r="5" spans="1:37" ht="27.6" customHeight="1" x14ac:dyDescent="0.3">
      <c r="A5" s="65" t="s">
        <v>83</v>
      </c>
      <c r="B5" s="65"/>
      <c r="C5" s="60" t="s">
        <v>26</v>
      </c>
      <c r="D5" s="61"/>
      <c r="E5" s="61"/>
      <c r="F5" s="61"/>
      <c r="G5" s="61"/>
      <c r="H5" s="61"/>
      <c r="I5" s="61"/>
      <c r="J5" s="61"/>
      <c r="K5" s="61"/>
      <c r="L5" s="61"/>
      <c r="M5" s="62"/>
      <c r="N5" s="51"/>
      <c r="O5" s="57" t="s">
        <v>89</v>
      </c>
      <c r="P5" s="58"/>
      <c r="Q5" s="58"/>
      <c r="R5" s="58"/>
      <c r="S5" s="58"/>
      <c r="T5" s="58"/>
      <c r="U5" s="58"/>
      <c r="V5" s="58"/>
      <c r="W5" s="58"/>
      <c r="X5" s="58"/>
      <c r="Y5" s="59"/>
      <c r="Z5" s="51"/>
      <c r="AA5" s="54" t="s">
        <v>81</v>
      </c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s="7" customFormat="1" ht="30.6" customHeight="1" x14ac:dyDescent="0.3">
      <c r="A6" s="42" t="s">
        <v>84</v>
      </c>
      <c r="B6" s="43" t="s">
        <v>85</v>
      </c>
      <c r="C6" s="31">
        <v>2011</v>
      </c>
      <c r="D6" s="31">
        <v>2012</v>
      </c>
      <c r="E6" s="31">
        <v>2013</v>
      </c>
      <c r="F6" s="31">
        <v>2014</v>
      </c>
      <c r="G6" s="31">
        <v>2015</v>
      </c>
      <c r="H6" s="31">
        <v>2016</v>
      </c>
      <c r="I6" s="31">
        <v>2017</v>
      </c>
      <c r="J6" s="31">
        <v>2018</v>
      </c>
      <c r="K6" s="31">
        <v>2019</v>
      </c>
      <c r="L6" s="31">
        <v>2020</v>
      </c>
      <c r="M6" s="31">
        <v>2021</v>
      </c>
      <c r="N6" s="52"/>
      <c r="O6" s="31">
        <v>2011</v>
      </c>
      <c r="P6" s="31">
        <v>2012</v>
      </c>
      <c r="Q6" s="31">
        <v>2013</v>
      </c>
      <c r="R6" s="31">
        <v>2014</v>
      </c>
      <c r="S6" s="31">
        <v>2015</v>
      </c>
      <c r="T6" s="31">
        <v>2016</v>
      </c>
      <c r="U6" s="31">
        <v>2017</v>
      </c>
      <c r="V6" s="31">
        <v>2018</v>
      </c>
      <c r="W6" s="31">
        <v>2019</v>
      </c>
      <c r="X6" s="31">
        <v>2020</v>
      </c>
      <c r="Y6" s="31">
        <v>2021</v>
      </c>
      <c r="Z6" s="52"/>
      <c r="AA6" s="31">
        <v>2011</v>
      </c>
      <c r="AB6" s="31">
        <v>2012</v>
      </c>
      <c r="AC6" s="31">
        <v>2013</v>
      </c>
      <c r="AD6" s="31">
        <v>2014</v>
      </c>
      <c r="AE6" s="31">
        <v>2015</v>
      </c>
      <c r="AF6" s="31">
        <v>2016</v>
      </c>
      <c r="AG6" s="31">
        <v>2017</v>
      </c>
      <c r="AH6" s="31">
        <v>218</v>
      </c>
      <c r="AI6" s="31">
        <v>2019</v>
      </c>
      <c r="AJ6" s="31">
        <v>2020</v>
      </c>
      <c r="AK6" s="31">
        <v>2021</v>
      </c>
    </row>
    <row r="7" spans="1:37" x14ac:dyDescent="0.3">
      <c r="A7" s="29" t="s">
        <v>0</v>
      </c>
      <c r="B7" s="30" t="s">
        <v>29</v>
      </c>
      <c r="C7" s="45">
        <v>50206</v>
      </c>
      <c r="D7" s="45">
        <v>49994</v>
      </c>
      <c r="E7" s="45">
        <v>50589</v>
      </c>
      <c r="F7" s="45">
        <v>463544</v>
      </c>
      <c r="G7" s="45">
        <v>470286</v>
      </c>
      <c r="H7" s="45">
        <v>528780</v>
      </c>
      <c r="I7" s="45">
        <v>528632</v>
      </c>
      <c r="J7" s="45">
        <v>549362</v>
      </c>
      <c r="K7" s="45">
        <v>536763</v>
      </c>
      <c r="L7" s="45">
        <v>520108</v>
      </c>
      <c r="M7" s="45">
        <v>537865</v>
      </c>
      <c r="N7" s="52"/>
      <c r="O7" s="45">
        <v>3486858</v>
      </c>
      <c r="P7" s="45">
        <v>3603461</v>
      </c>
      <c r="Q7" s="45">
        <v>3969586</v>
      </c>
      <c r="R7" s="45">
        <v>7183755</v>
      </c>
      <c r="S7" s="45">
        <v>7407841</v>
      </c>
      <c r="T7" s="45">
        <v>7786514</v>
      </c>
      <c r="U7" s="45">
        <v>7668998.0499999998</v>
      </c>
      <c r="V7" s="45">
        <v>7979917.8248000816</v>
      </c>
      <c r="W7" s="45">
        <v>8001297.7164798044</v>
      </c>
      <c r="X7" s="45">
        <v>8532037.2335701697</v>
      </c>
      <c r="Y7" s="45">
        <v>9814936.8203504123</v>
      </c>
      <c r="Z7" s="52"/>
      <c r="AA7" s="45">
        <v>77423</v>
      </c>
      <c r="AB7" s="45">
        <v>72510</v>
      </c>
      <c r="AC7" s="45">
        <v>74389</v>
      </c>
      <c r="AD7" s="45">
        <v>487604</v>
      </c>
      <c r="AE7" s="45">
        <v>479137</v>
      </c>
      <c r="AF7" s="45">
        <v>587357</v>
      </c>
      <c r="AG7" s="45">
        <v>516082</v>
      </c>
      <c r="AH7" s="45">
        <v>455673</v>
      </c>
      <c r="AI7" s="45">
        <v>8001297.7164798044</v>
      </c>
      <c r="AJ7" s="45">
        <v>448204</v>
      </c>
      <c r="AK7" s="45">
        <v>348132</v>
      </c>
    </row>
    <row r="8" spans="1:37" x14ac:dyDescent="0.3">
      <c r="A8" s="25" t="s">
        <v>1</v>
      </c>
      <c r="B8" s="26" t="s">
        <v>30</v>
      </c>
      <c r="C8" s="46">
        <v>905</v>
      </c>
      <c r="D8" s="46">
        <v>823</v>
      </c>
      <c r="E8" s="46">
        <v>786</v>
      </c>
      <c r="F8" s="46">
        <v>810</v>
      </c>
      <c r="G8" s="46">
        <v>678</v>
      </c>
      <c r="H8" s="46">
        <v>572</v>
      </c>
      <c r="I8" s="46">
        <v>625</v>
      </c>
      <c r="J8" s="46">
        <v>601</v>
      </c>
      <c r="K8" s="46">
        <v>604</v>
      </c>
      <c r="L8" s="46">
        <v>587</v>
      </c>
      <c r="M8" s="46">
        <v>590</v>
      </c>
      <c r="N8" s="52"/>
      <c r="O8" s="46">
        <v>730703</v>
      </c>
      <c r="P8" s="46">
        <v>636819</v>
      </c>
      <c r="Q8" s="46">
        <v>690154</v>
      </c>
      <c r="R8" s="46">
        <v>800379</v>
      </c>
      <c r="S8" s="46">
        <v>704898</v>
      </c>
      <c r="T8" s="46">
        <v>622462</v>
      </c>
      <c r="U8" s="46">
        <v>700290.65</v>
      </c>
      <c r="V8" s="46">
        <v>818022.21405000042</v>
      </c>
      <c r="W8" s="46">
        <v>843871.74346000026</v>
      </c>
      <c r="X8" s="46">
        <v>737845.60672000004</v>
      </c>
      <c r="Y8" s="46">
        <v>930660.40302000009</v>
      </c>
      <c r="Z8" s="52"/>
      <c r="AA8" s="46">
        <v>6467</v>
      </c>
      <c r="AB8" s="46">
        <v>5659</v>
      </c>
      <c r="AC8" s="46">
        <v>6560</v>
      </c>
      <c r="AD8" s="46">
        <v>6775</v>
      </c>
      <c r="AE8" s="46">
        <v>5851</v>
      </c>
      <c r="AF8" s="46">
        <v>5690</v>
      </c>
      <c r="AG8" s="46">
        <v>5722</v>
      </c>
      <c r="AH8" s="46">
        <v>7494</v>
      </c>
      <c r="AI8" s="46">
        <v>843871.74346000026</v>
      </c>
      <c r="AJ8" s="46">
        <v>5779</v>
      </c>
      <c r="AK8" s="46">
        <v>6459</v>
      </c>
    </row>
    <row r="9" spans="1:37" x14ac:dyDescent="0.3">
      <c r="A9" s="25" t="s">
        <v>2</v>
      </c>
      <c r="B9" s="26" t="s">
        <v>31</v>
      </c>
      <c r="C9" s="46">
        <v>76343</v>
      </c>
      <c r="D9" s="46">
        <v>70520</v>
      </c>
      <c r="E9" s="46">
        <v>66156</v>
      </c>
      <c r="F9" s="46">
        <v>66401</v>
      </c>
      <c r="G9" s="46">
        <v>61500</v>
      </c>
      <c r="H9" s="46">
        <v>57569</v>
      </c>
      <c r="I9" s="46">
        <v>58300</v>
      </c>
      <c r="J9" s="46">
        <v>56971</v>
      </c>
      <c r="K9" s="46">
        <v>57903</v>
      </c>
      <c r="L9" s="46">
        <v>56736</v>
      </c>
      <c r="M9" s="46">
        <v>57451</v>
      </c>
      <c r="N9" s="52"/>
      <c r="O9" s="46">
        <v>61683648</v>
      </c>
      <c r="P9" s="46">
        <v>61003423</v>
      </c>
      <c r="Q9" s="46">
        <v>57842974</v>
      </c>
      <c r="R9" s="46">
        <v>58080361</v>
      </c>
      <c r="S9" s="46">
        <v>54236505</v>
      </c>
      <c r="T9" s="46">
        <v>51708628</v>
      </c>
      <c r="U9" s="46">
        <v>56309297.590000004</v>
      </c>
      <c r="V9" s="46">
        <v>60079613.344329931</v>
      </c>
      <c r="W9" s="46">
        <v>60718214.980710164</v>
      </c>
      <c r="X9" s="46">
        <v>53912855.484280214</v>
      </c>
      <c r="Y9" s="46">
        <v>68594918.392100111</v>
      </c>
      <c r="Z9" s="52"/>
      <c r="AA9" s="46">
        <v>382376</v>
      </c>
      <c r="AB9" s="46">
        <v>342097</v>
      </c>
      <c r="AC9" s="46">
        <v>337861</v>
      </c>
      <c r="AD9" s="46">
        <v>335298</v>
      </c>
      <c r="AE9" s="46">
        <v>308983</v>
      </c>
      <c r="AF9" s="46">
        <v>329084</v>
      </c>
      <c r="AG9" s="46">
        <v>326335</v>
      </c>
      <c r="AH9" s="46">
        <v>339414</v>
      </c>
      <c r="AI9" s="46">
        <v>60718214.980710164</v>
      </c>
      <c r="AJ9" s="46">
        <v>346659</v>
      </c>
      <c r="AK9" s="46">
        <v>369156</v>
      </c>
    </row>
    <row r="10" spans="1:37" x14ac:dyDescent="0.3">
      <c r="A10" s="25" t="s">
        <v>3</v>
      </c>
      <c r="B10" s="26" t="s">
        <v>32</v>
      </c>
      <c r="C10" s="46">
        <v>8472</v>
      </c>
      <c r="D10" s="46">
        <v>9072</v>
      </c>
      <c r="E10" s="46">
        <v>8779</v>
      </c>
      <c r="F10" s="46">
        <v>8489</v>
      </c>
      <c r="G10" s="46">
        <v>7044</v>
      </c>
      <c r="H10" s="46">
        <v>6622</v>
      </c>
      <c r="I10" s="46">
        <v>7326</v>
      </c>
      <c r="J10" s="46">
        <v>7446</v>
      </c>
      <c r="K10" s="46">
        <v>8219</v>
      </c>
      <c r="L10" s="46">
        <v>9700</v>
      </c>
      <c r="M10" s="46">
        <v>11378</v>
      </c>
      <c r="N10" s="52"/>
      <c r="O10" s="46">
        <v>12858836</v>
      </c>
      <c r="P10" s="46">
        <v>16930740</v>
      </c>
      <c r="Q10" s="46">
        <v>16375084</v>
      </c>
      <c r="R10" s="46">
        <v>17024144</v>
      </c>
      <c r="S10" s="46">
        <v>19777166</v>
      </c>
      <c r="T10" s="46">
        <v>18457506</v>
      </c>
      <c r="U10" s="46">
        <v>21641813.190000001</v>
      </c>
      <c r="V10" s="46">
        <v>15218075.693770031</v>
      </c>
      <c r="W10" s="46">
        <v>14154311.952600027</v>
      </c>
      <c r="X10" s="46">
        <v>13834834.597189961</v>
      </c>
      <c r="Y10" s="46">
        <v>22662241.03099991</v>
      </c>
      <c r="Z10" s="52"/>
      <c r="AA10" s="46">
        <v>40784</v>
      </c>
      <c r="AB10" s="46">
        <v>38016</v>
      </c>
      <c r="AC10" s="46">
        <v>36211</v>
      </c>
      <c r="AD10" s="46">
        <v>33766</v>
      </c>
      <c r="AE10" s="46">
        <v>30463</v>
      </c>
      <c r="AF10" s="46">
        <v>32736</v>
      </c>
      <c r="AG10" s="46">
        <v>31846</v>
      </c>
      <c r="AH10" s="46">
        <v>31385</v>
      </c>
      <c r="AI10" s="46">
        <v>14154311.952600027</v>
      </c>
      <c r="AJ10" s="46">
        <v>30829</v>
      </c>
      <c r="AK10" s="46">
        <v>31504</v>
      </c>
    </row>
    <row r="11" spans="1:37" x14ac:dyDescent="0.3">
      <c r="A11" s="25" t="s">
        <v>4</v>
      </c>
      <c r="B11" s="26" t="s">
        <v>33</v>
      </c>
      <c r="C11" s="46">
        <v>2117</v>
      </c>
      <c r="D11" s="46">
        <v>1972</v>
      </c>
      <c r="E11" s="46">
        <v>1922</v>
      </c>
      <c r="F11" s="46">
        <v>2167</v>
      </c>
      <c r="G11" s="46">
        <v>2035</v>
      </c>
      <c r="H11" s="46">
        <v>1859</v>
      </c>
      <c r="I11" s="46">
        <v>1970</v>
      </c>
      <c r="J11" s="46">
        <v>1940</v>
      </c>
      <c r="K11" s="46">
        <v>1963</v>
      </c>
      <c r="L11" s="46">
        <v>1972</v>
      </c>
      <c r="M11" s="46">
        <v>2042</v>
      </c>
      <c r="N11" s="52"/>
      <c r="O11" s="46">
        <v>1464022</v>
      </c>
      <c r="P11" s="46">
        <v>1437371</v>
      </c>
      <c r="Q11" s="46">
        <v>1591448</v>
      </c>
      <c r="R11" s="46">
        <v>1418909</v>
      </c>
      <c r="S11" s="46">
        <v>1519107</v>
      </c>
      <c r="T11" s="46">
        <v>1585154</v>
      </c>
      <c r="U11" s="46">
        <v>1756776.9</v>
      </c>
      <c r="V11" s="46">
        <v>1589008.8936399997</v>
      </c>
      <c r="W11" s="46">
        <v>1534099.3592999987</v>
      </c>
      <c r="X11" s="46">
        <v>1372267.9333399995</v>
      </c>
      <c r="Y11" s="46">
        <v>1841240.9757999978</v>
      </c>
      <c r="Z11" s="52"/>
      <c r="AA11" s="46">
        <v>16809</v>
      </c>
      <c r="AB11" s="46">
        <v>15316</v>
      </c>
      <c r="AC11" s="46">
        <v>15883</v>
      </c>
      <c r="AD11" s="46">
        <v>17816</v>
      </c>
      <c r="AE11" s="46">
        <v>16807</v>
      </c>
      <c r="AF11" s="46">
        <v>17046</v>
      </c>
      <c r="AG11" s="46">
        <v>17113</v>
      </c>
      <c r="AH11" s="46">
        <v>17388</v>
      </c>
      <c r="AI11" s="46">
        <v>1534099.3592999987</v>
      </c>
      <c r="AJ11" s="46">
        <v>15863</v>
      </c>
      <c r="AK11" s="46">
        <v>16956</v>
      </c>
    </row>
    <row r="12" spans="1:37" x14ac:dyDescent="0.3">
      <c r="A12" s="25" t="s">
        <v>5</v>
      </c>
      <c r="B12" s="26" t="s">
        <v>34</v>
      </c>
      <c r="C12" s="46">
        <v>114460</v>
      </c>
      <c r="D12" s="46">
        <v>100149</v>
      </c>
      <c r="E12" s="46">
        <v>88293</v>
      </c>
      <c r="F12" s="46">
        <v>87251</v>
      </c>
      <c r="G12" s="46">
        <v>70464</v>
      </c>
      <c r="H12" s="46">
        <v>61190</v>
      </c>
      <c r="I12" s="46">
        <v>62749</v>
      </c>
      <c r="J12" s="46">
        <v>58771</v>
      </c>
      <c r="K12" s="46">
        <v>61913</v>
      </c>
      <c r="L12" s="46">
        <v>61289</v>
      </c>
      <c r="M12" s="46">
        <v>67294</v>
      </c>
      <c r="N12" s="52"/>
      <c r="O12" s="46">
        <v>11169873</v>
      </c>
      <c r="P12" s="46">
        <v>9086927</v>
      </c>
      <c r="Q12" s="46">
        <v>9020390</v>
      </c>
      <c r="R12" s="46">
        <v>10182825</v>
      </c>
      <c r="S12" s="46">
        <v>10615460</v>
      </c>
      <c r="T12" s="46">
        <v>10547529</v>
      </c>
      <c r="U12" s="46">
        <v>10009648.26</v>
      </c>
      <c r="V12" s="46">
        <v>10501403.558629958</v>
      </c>
      <c r="W12" s="46">
        <v>10716423.530839927</v>
      </c>
      <c r="X12" s="46">
        <v>10414906.928409901</v>
      </c>
      <c r="Y12" s="46">
        <v>11777247.479959939</v>
      </c>
      <c r="Z12" s="52"/>
      <c r="AA12" s="46">
        <v>246563</v>
      </c>
      <c r="AB12" s="46">
        <v>199331</v>
      </c>
      <c r="AC12" s="46">
        <v>196093</v>
      </c>
      <c r="AD12" s="46">
        <v>185387</v>
      </c>
      <c r="AE12" s="46">
        <v>141268</v>
      </c>
      <c r="AF12" s="46">
        <v>158050</v>
      </c>
      <c r="AG12" s="46">
        <v>124224</v>
      </c>
      <c r="AH12" s="46">
        <v>126669</v>
      </c>
      <c r="AI12" s="46">
        <v>10716423.530839927</v>
      </c>
      <c r="AJ12" s="46">
        <v>149444</v>
      </c>
      <c r="AK12" s="46">
        <v>166751</v>
      </c>
    </row>
    <row r="13" spans="1:37" x14ac:dyDescent="0.3">
      <c r="A13" s="25" t="s">
        <v>6</v>
      </c>
      <c r="B13" s="26" t="s">
        <v>35</v>
      </c>
      <c r="C13" s="46">
        <v>296488</v>
      </c>
      <c r="D13" s="46">
        <v>279274</v>
      </c>
      <c r="E13" s="46">
        <v>267557</v>
      </c>
      <c r="F13" s="46">
        <v>269519</v>
      </c>
      <c r="G13" s="46">
        <v>250678</v>
      </c>
      <c r="H13" s="46">
        <v>235891</v>
      </c>
      <c r="I13" s="46">
        <v>234733</v>
      </c>
      <c r="J13" s="46">
        <v>227461</v>
      </c>
      <c r="K13" s="46">
        <v>230782</v>
      </c>
      <c r="L13" s="46">
        <v>224729</v>
      </c>
      <c r="M13" s="46">
        <v>227192</v>
      </c>
      <c r="N13" s="52"/>
      <c r="O13" s="46">
        <v>129563524</v>
      </c>
      <c r="P13" s="46">
        <v>116345164</v>
      </c>
      <c r="Q13" s="46">
        <v>109335652</v>
      </c>
      <c r="R13" s="46">
        <v>113801470</v>
      </c>
      <c r="S13" s="46">
        <v>106776482</v>
      </c>
      <c r="T13" s="46">
        <v>107115191</v>
      </c>
      <c r="U13" s="46">
        <v>111465617.52</v>
      </c>
      <c r="V13" s="46">
        <v>119120915.83239001</v>
      </c>
      <c r="W13" s="46">
        <v>124856277.34567246</v>
      </c>
      <c r="X13" s="46">
        <v>116041030.83459857</v>
      </c>
      <c r="Y13" s="46">
        <v>134721771.45465973</v>
      </c>
      <c r="Z13" s="52"/>
      <c r="AA13" s="46">
        <v>850947</v>
      </c>
      <c r="AB13" s="46">
        <v>760612</v>
      </c>
      <c r="AC13" s="46">
        <v>787937</v>
      </c>
      <c r="AD13" s="46">
        <v>783278</v>
      </c>
      <c r="AE13" s="46">
        <v>671672</v>
      </c>
      <c r="AF13" s="46">
        <v>735993</v>
      </c>
      <c r="AG13" s="46">
        <v>696823</v>
      </c>
      <c r="AH13" s="46">
        <v>746773</v>
      </c>
      <c r="AI13" s="46">
        <v>124856277.34567246</v>
      </c>
      <c r="AJ13" s="46">
        <v>751935</v>
      </c>
      <c r="AK13" s="46">
        <v>799484</v>
      </c>
    </row>
    <row r="14" spans="1:37" x14ac:dyDescent="0.3">
      <c r="A14" s="25" t="s">
        <v>7</v>
      </c>
      <c r="B14" s="26" t="s">
        <v>36</v>
      </c>
      <c r="C14" s="46">
        <v>73194</v>
      </c>
      <c r="D14" s="46">
        <v>69140</v>
      </c>
      <c r="E14" s="46">
        <v>67427</v>
      </c>
      <c r="F14" s="46">
        <v>67075</v>
      </c>
      <c r="G14" s="46">
        <v>63588</v>
      </c>
      <c r="H14" s="46">
        <v>60898</v>
      </c>
      <c r="I14" s="46">
        <v>61152</v>
      </c>
      <c r="J14" s="46">
        <v>60059</v>
      </c>
      <c r="K14" s="46">
        <v>61145</v>
      </c>
      <c r="L14" s="46">
        <v>59700</v>
      </c>
      <c r="M14" s="46">
        <v>61149</v>
      </c>
      <c r="N14" s="52"/>
      <c r="O14" s="46">
        <v>12471362</v>
      </c>
      <c r="P14" s="46">
        <v>11933550</v>
      </c>
      <c r="Q14" s="46">
        <v>11517065</v>
      </c>
      <c r="R14" s="46">
        <v>12943459</v>
      </c>
      <c r="S14" s="46">
        <v>13630391</v>
      </c>
      <c r="T14" s="46">
        <v>14091956</v>
      </c>
      <c r="U14" s="46">
        <v>14902836.82</v>
      </c>
      <c r="V14" s="46">
        <v>16407258.394108014</v>
      </c>
      <c r="W14" s="46">
        <v>16921006.385323413</v>
      </c>
      <c r="X14" s="46">
        <v>12992685.535120064</v>
      </c>
      <c r="Y14" s="46">
        <v>16008834.757918719</v>
      </c>
      <c r="Z14" s="52"/>
      <c r="AA14" s="46">
        <v>205288</v>
      </c>
      <c r="AB14" s="46">
        <v>182097</v>
      </c>
      <c r="AC14" s="46">
        <v>194242</v>
      </c>
      <c r="AD14" s="46">
        <v>205140</v>
      </c>
      <c r="AE14" s="46">
        <v>179371</v>
      </c>
      <c r="AF14" s="46">
        <v>190636</v>
      </c>
      <c r="AG14" s="46">
        <v>178495</v>
      </c>
      <c r="AH14" s="46">
        <v>185712</v>
      </c>
      <c r="AI14" s="46">
        <v>16921006.385323413</v>
      </c>
      <c r="AJ14" s="46">
        <v>186707</v>
      </c>
      <c r="AK14" s="46">
        <v>185920</v>
      </c>
    </row>
    <row r="15" spans="1:37" x14ac:dyDescent="0.3">
      <c r="A15" s="25" t="s">
        <v>8</v>
      </c>
      <c r="B15" s="26" t="s">
        <v>37</v>
      </c>
      <c r="C15" s="46">
        <v>120123</v>
      </c>
      <c r="D15" s="46">
        <v>116661</v>
      </c>
      <c r="E15" s="46">
        <v>115495</v>
      </c>
      <c r="F15" s="46">
        <v>120409</v>
      </c>
      <c r="G15" s="46">
        <v>115050</v>
      </c>
      <c r="H15" s="46">
        <v>109967</v>
      </c>
      <c r="I15" s="46">
        <v>111780</v>
      </c>
      <c r="J15" s="46">
        <v>106819</v>
      </c>
      <c r="K15" s="46">
        <v>110330</v>
      </c>
      <c r="L15" s="46">
        <v>104957</v>
      </c>
      <c r="M15" s="46">
        <v>107186</v>
      </c>
      <c r="N15" s="52"/>
      <c r="O15" s="46">
        <v>10581278</v>
      </c>
      <c r="P15" s="46">
        <v>8609426</v>
      </c>
      <c r="Q15" s="46">
        <v>9362887</v>
      </c>
      <c r="R15" s="46">
        <v>10645213</v>
      </c>
      <c r="S15" s="46">
        <v>11006601</v>
      </c>
      <c r="T15" s="46">
        <v>10778604</v>
      </c>
      <c r="U15" s="46">
        <v>11807009.609999999</v>
      </c>
      <c r="V15" s="46">
        <v>12861226.400310067</v>
      </c>
      <c r="W15" s="46">
        <v>14167392.802319847</v>
      </c>
      <c r="X15" s="46">
        <v>7046265.1046900209</v>
      </c>
      <c r="Y15" s="46">
        <v>11591891.456710121</v>
      </c>
      <c r="Z15" s="52"/>
      <c r="AA15" s="46">
        <v>358106</v>
      </c>
      <c r="AB15" s="46">
        <v>319795</v>
      </c>
      <c r="AC15" s="46">
        <v>396789</v>
      </c>
      <c r="AD15" s="46">
        <v>447141</v>
      </c>
      <c r="AE15" s="46">
        <v>434792</v>
      </c>
      <c r="AF15" s="46">
        <v>521576</v>
      </c>
      <c r="AG15" s="46">
        <v>531718</v>
      </c>
      <c r="AH15" s="46">
        <v>590196</v>
      </c>
      <c r="AI15" s="46">
        <v>14167392.802319847</v>
      </c>
      <c r="AJ15" s="46">
        <v>532195</v>
      </c>
      <c r="AK15" s="46">
        <v>639473</v>
      </c>
    </row>
    <row r="16" spans="1:37" x14ac:dyDescent="0.3">
      <c r="A16" s="25" t="s">
        <v>9</v>
      </c>
      <c r="B16" s="26" t="s">
        <v>38</v>
      </c>
      <c r="C16" s="46">
        <v>19371</v>
      </c>
      <c r="D16" s="46">
        <v>18081</v>
      </c>
      <c r="E16" s="46">
        <v>17427</v>
      </c>
      <c r="F16" s="46">
        <v>20655</v>
      </c>
      <c r="G16" s="46">
        <v>19609</v>
      </c>
      <c r="H16" s="46">
        <v>17736</v>
      </c>
      <c r="I16" s="46">
        <v>17020</v>
      </c>
      <c r="J16" s="46">
        <v>16372</v>
      </c>
      <c r="K16" s="46">
        <v>17097</v>
      </c>
      <c r="L16" s="46">
        <v>17970</v>
      </c>
      <c r="M16" s="46">
        <v>20763</v>
      </c>
      <c r="N16" s="52"/>
      <c r="O16" s="46">
        <v>12094269</v>
      </c>
      <c r="P16" s="46">
        <v>11013690</v>
      </c>
      <c r="Q16" s="46">
        <v>9789133</v>
      </c>
      <c r="R16" s="46">
        <v>10109885</v>
      </c>
      <c r="S16" s="46">
        <v>9824357</v>
      </c>
      <c r="T16" s="46">
        <v>9695999</v>
      </c>
      <c r="U16" s="46">
        <v>9855714.1799999997</v>
      </c>
      <c r="V16" s="46">
        <v>10780422.796169942</v>
      </c>
      <c r="W16" s="46">
        <v>11003282.808639983</v>
      </c>
      <c r="X16" s="46">
        <v>10991238.928739982</v>
      </c>
      <c r="Y16" s="46">
        <v>11784565.202109959</v>
      </c>
      <c r="Z16" s="52"/>
      <c r="AA16" s="46">
        <v>94973</v>
      </c>
      <c r="AB16" s="46">
        <v>85575</v>
      </c>
      <c r="AC16" s="46">
        <v>86147</v>
      </c>
      <c r="AD16" s="46">
        <v>84384</v>
      </c>
      <c r="AE16" s="46">
        <v>81014</v>
      </c>
      <c r="AF16" s="46">
        <v>83569</v>
      </c>
      <c r="AG16" s="46">
        <v>82696</v>
      </c>
      <c r="AH16" s="46">
        <v>87164</v>
      </c>
      <c r="AI16" s="46">
        <v>11003282.808639983</v>
      </c>
      <c r="AJ16" s="46">
        <v>91122</v>
      </c>
      <c r="AK16" s="46">
        <v>97579</v>
      </c>
    </row>
    <row r="17" spans="1:39" x14ac:dyDescent="0.3">
      <c r="A17" s="25" t="s">
        <v>10</v>
      </c>
      <c r="B17" s="26" t="s">
        <v>39</v>
      </c>
      <c r="C17" s="46">
        <v>17631</v>
      </c>
      <c r="D17" s="46">
        <v>16795</v>
      </c>
      <c r="E17" s="46">
        <v>13360</v>
      </c>
      <c r="F17" s="46">
        <v>18653</v>
      </c>
      <c r="G17" s="46">
        <v>17683</v>
      </c>
      <c r="H17" s="46">
        <v>16803</v>
      </c>
      <c r="I17" s="46">
        <v>16717</v>
      </c>
      <c r="J17" s="46">
        <v>16856</v>
      </c>
      <c r="K17" s="46">
        <v>17032</v>
      </c>
      <c r="L17" s="46">
        <v>16827</v>
      </c>
      <c r="M17" s="46">
        <v>16976</v>
      </c>
      <c r="N17" s="52"/>
      <c r="O17" s="46">
        <v>31785805</v>
      </c>
      <c r="P17" s="46">
        <v>26253719</v>
      </c>
      <c r="Q17" s="46">
        <v>19773993</v>
      </c>
      <c r="R17" s="46">
        <v>17172143</v>
      </c>
      <c r="S17" s="46">
        <v>21681322</v>
      </c>
      <c r="T17" s="46">
        <v>12692890</v>
      </c>
      <c r="U17" s="46">
        <v>13248989.27</v>
      </c>
      <c r="V17" s="46">
        <v>16714149.667985551</v>
      </c>
      <c r="W17" s="46">
        <v>17907371.413043074</v>
      </c>
      <c r="X17" s="46">
        <v>17717380.481948957</v>
      </c>
      <c r="Y17" s="46">
        <v>18824976.253907628</v>
      </c>
      <c r="Z17" s="52"/>
      <c r="AA17" s="46">
        <v>103887</v>
      </c>
      <c r="AB17" s="46">
        <v>96854</v>
      </c>
      <c r="AC17" s="46">
        <v>94747</v>
      </c>
      <c r="AD17" s="46">
        <v>101720</v>
      </c>
      <c r="AE17" s="46">
        <v>91734</v>
      </c>
      <c r="AF17" s="46">
        <v>88449</v>
      </c>
      <c r="AG17" s="46">
        <v>84093</v>
      </c>
      <c r="AH17" s="46">
        <v>82948</v>
      </c>
      <c r="AI17" s="46">
        <v>17907371.413043074</v>
      </c>
      <c r="AJ17" s="46">
        <v>81182</v>
      </c>
      <c r="AK17" s="46">
        <v>79257</v>
      </c>
    </row>
    <row r="18" spans="1:39" x14ac:dyDescent="0.3">
      <c r="A18" s="25" t="s">
        <v>11</v>
      </c>
      <c r="B18" s="26" t="s">
        <v>40</v>
      </c>
      <c r="C18" s="46">
        <v>9596</v>
      </c>
      <c r="D18" s="46">
        <v>8175</v>
      </c>
      <c r="E18" s="46">
        <v>7363</v>
      </c>
      <c r="F18" s="46">
        <v>9000</v>
      </c>
      <c r="G18" s="46">
        <v>8562</v>
      </c>
      <c r="H18" s="46">
        <v>8549</v>
      </c>
      <c r="I18" s="46">
        <v>9673</v>
      </c>
      <c r="J18" s="46">
        <v>9153</v>
      </c>
      <c r="K18" s="46">
        <v>10773</v>
      </c>
      <c r="L18" s="46">
        <v>11646</v>
      </c>
      <c r="M18" s="46">
        <v>13994</v>
      </c>
      <c r="N18" s="52"/>
      <c r="O18" s="46">
        <v>1167677</v>
      </c>
      <c r="P18" s="46">
        <v>922676</v>
      </c>
      <c r="Q18" s="46">
        <v>998698</v>
      </c>
      <c r="R18" s="46">
        <v>1395414</v>
      </c>
      <c r="S18" s="46">
        <v>1470469</v>
      </c>
      <c r="T18" s="46">
        <v>1506419</v>
      </c>
      <c r="U18" s="46">
        <v>1461351.26</v>
      </c>
      <c r="V18" s="46">
        <v>1808452.6262199995</v>
      </c>
      <c r="W18" s="46">
        <v>2511613.2455399949</v>
      </c>
      <c r="X18" s="46">
        <v>1857591.5987099973</v>
      </c>
      <c r="Y18" s="46">
        <v>2194271.6934999968</v>
      </c>
      <c r="Z18" s="52"/>
      <c r="AA18" s="46">
        <v>17604</v>
      </c>
      <c r="AB18" s="46">
        <v>14636</v>
      </c>
      <c r="AC18" s="46">
        <v>15073</v>
      </c>
      <c r="AD18" s="46">
        <v>15221</v>
      </c>
      <c r="AE18" s="46">
        <v>15156</v>
      </c>
      <c r="AF18" s="46">
        <v>17450</v>
      </c>
      <c r="AG18" s="46">
        <v>18116</v>
      </c>
      <c r="AH18" s="46">
        <v>19532</v>
      </c>
      <c r="AI18" s="46">
        <v>2511613.2455399949</v>
      </c>
      <c r="AJ18" s="46">
        <v>22704</v>
      </c>
      <c r="AK18" s="46">
        <v>28656</v>
      </c>
    </row>
    <row r="19" spans="1:39" x14ac:dyDescent="0.3">
      <c r="A19" s="25" t="s">
        <v>12</v>
      </c>
      <c r="B19" s="26" t="s">
        <v>41</v>
      </c>
      <c r="C19" s="46">
        <v>174896</v>
      </c>
      <c r="D19" s="46">
        <v>165197</v>
      </c>
      <c r="E19" s="46">
        <v>158105</v>
      </c>
      <c r="F19" s="46">
        <v>162236</v>
      </c>
      <c r="G19" s="46">
        <v>150920</v>
      </c>
      <c r="H19" s="46">
        <v>140248</v>
      </c>
      <c r="I19" s="46">
        <v>138195</v>
      </c>
      <c r="J19" s="46">
        <v>134286</v>
      </c>
      <c r="K19" s="46">
        <v>138661</v>
      </c>
      <c r="L19" s="46">
        <v>140889</v>
      </c>
      <c r="M19" s="46">
        <v>149439</v>
      </c>
      <c r="N19" s="52"/>
      <c r="O19" s="46">
        <v>8824258</v>
      </c>
      <c r="P19" s="46">
        <v>8185197</v>
      </c>
      <c r="Q19" s="46">
        <v>7880096</v>
      </c>
      <c r="R19" s="46">
        <v>8453376</v>
      </c>
      <c r="S19" s="46">
        <v>8624597</v>
      </c>
      <c r="T19" s="46">
        <v>8026229</v>
      </c>
      <c r="U19" s="46">
        <v>8563601.0399999991</v>
      </c>
      <c r="V19" s="46">
        <v>9338828.2261499334</v>
      </c>
      <c r="W19" s="46">
        <v>10150008.726440009</v>
      </c>
      <c r="X19" s="46">
        <v>9705951.961889999</v>
      </c>
      <c r="Y19" s="46">
        <v>12055023.72705278</v>
      </c>
      <c r="Z19" s="52"/>
      <c r="AA19" s="46">
        <v>318845</v>
      </c>
      <c r="AB19" s="46">
        <v>280376</v>
      </c>
      <c r="AC19" s="46">
        <v>299166</v>
      </c>
      <c r="AD19" s="46">
        <v>311642</v>
      </c>
      <c r="AE19" s="46">
        <v>241910</v>
      </c>
      <c r="AF19" s="46">
        <v>260038</v>
      </c>
      <c r="AG19" s="46">
        <v>233353</v>
      </c>
      <c r="AH19" s="46">
        <v>249631</v>
      </c>
      <c r="AI19" s="46">
        <v>10150008.726440009</v>
      </c>
      <c r="AJ19" s="46">
        <v>258179</v>
      </c>
      <c r="AK19" s="46">
        <v>290769</v>
      </c>
    </row>
    <row r="20" spans="1:39" x14ac:dyDescent="0.3">
      <c r="A20" s="25" t="s">
        <v>13</v>
      </c>
      <c r="B20" s="26" t="s">
        <v>42</v>
      </c>
      <c r="C20" s="46">
        <v>25056</v>
      </c>
      <c r="D20" s="46">
        <v>22486</v>
      </c>
      <c r="E20" s="46">
        <v>21054</v>
      </c>
      <c r="F20" s="46">
        <v>22195</v>
      </c>
      <c r="G20" s="46">
        <v>20987</v>
      </c>
      <c r="H20" s="46">
        <v>19342</v>
      </c>
      <c r="I20" s="46">
        <v>20183</v>
      </c>
      <c r="J20" s="46">
        <v>20284</v>
      </c>
      <c r="K20" s="46">
        <v>21779</v>
      </c>
      <c r="L20" s="46">
        <v>21844</v>
      </c>
      <c r="M20" s="46">
        <v>23738</v>
      </c>
      <c r="N20" s="52"/>
      <c r="O20" s="46">
        <v>5774311</v>
      </c>
      <c r="P20" s="46">
        <v>5187370</v>
      </c>
      <c r="Q20" s="46">
        <v>5208373</v>
      </c>
      <c r="R20" s="46">
        <v>5720753</v>
      </c>
      <c r="S20" s="46">
        <v>5447043</v>
      </c>
      <c r="T20" s="46">
        <v>5699912</v>
      </c>
      <c r="U20" s="46">
        <v>6232239.6200000001</v>
      </c>
      <c r="V20" s="46">
        <v>6913179.8979899911</v>
      </c>
      <c r="W20" s="46">
        <v>7590904.844690023</v>
      </c>
      <c r="X20" s="46">
        <v>4678486.415130022</v>
      </c>
      <c r="Y20" s="46">
        <v>6458278.19881998</v>
      </c>
      <c r="Z20" s="52"/>
      <c r="AA20" s="46">
        <v>105759</v>
      </c>
      <c r="AB20" s="46">
        <v>101863</v>
      </c>
      <c r="AC20" s="46">
        <v>120804</v>
      </c>
      <c r="AD20" s="46">
        <v>118283</v>
      </c>
      <c r="AE20" s="46">
        <v>120199</v>
      </c>
      <c r="AF20" s="46">
        <v>133910</v>
      </c>
      <c r="AG20" s="46">
        <v>136509</v>
      </c>
      <c r="AH20" s="46">
        <v>145179</v>
      </c>
      <c r="AI20" s="46">
        <v>7590904.844690023</v>
      </c>
      <c r="AJ20" s="46">
        <v>140317</v>
      </c>
      <c r="AK20" s="46">
        <v>163783</v>
      </c>
    </row>
    <row r="21" spans="1:39" x14ac:dyDescent="0.3">
      <c r="A21" s="25" t="s">
        <v>14</v>
      </c>
      <c r="B21" s="26" t="s">
        <v>43</v>
      </c>
      <c r="C21" s="46">
        <v>571</v>
      </c>
      <c r="D21" s="46">
        <v>415</v>
      </c>
      <c r="E21" s="46">
        <v>416</v>
      </c>
      <c r="F21" s="46">
        <v>918</v>
      </c>
      <c r="G21" s="46">
        <v>1007</v>
      </c>
      <c r="H21" s="46">
        <v>967</v>
      </c>
      <c r="I21" s="46">
        <v>989</v>
      </c>
      <c r="J21" s="46">
        <v>1033</v>
      </c>
      <c r="K21" s="46">
        <v>1088</v>
      </c>
      <c r="L21" s="46">
        <v>1070</v>
      </c>
      <c r="M21" s="46">
        <v>1044</v>
      </c>
      <c r="N21" s="52"/>
      <c r="O21" s="46">
        <v>283953</v>
      </c>
      <c r="P21" s="46">
        <v>401908</v>
      </c>
      <c r="Q21" s="46">
        <v>627252</v>
      </c>
      <c r="R21" s="46">
        <v>609709</v>
      </c>
      <c r="S21" s="46">
        <v>532923</v>
      </c>
      <c r="T21" s="46">
        <v>541069</v>
      </c>
      <c r="U21" s="46">
        <v>445595.95</v>
      </c>
      <c r="V21" s="46">
        <v>435792.30410999979</v>
      </c>
      <c r="W21" s="46">
        <v>437299.44573000015</v>
      </c>
      <c r="X21" s="46">
        <v>620891.91525999969</v>
      </c>
      <c r="Y21" s="46">
        <v>712433.50525000109</v>
      </c>
      <c r="Z21" s="52"/>
      <c r="AA21" s="46">
        <v>31733</v>
      </c>
      <c r="AB21" s="46">
        <v>34898</v>
      </c>
      <c r="AC21" s="46">
        <v>35685</v>
      </c>
      <c r="AD21" s="46">
        <v>128034</v>
      </c>
      <c r="AE21" s="46">
        <v>137869</v>
      </c>
      <c r="AF21" s="46">
        <v>148049</v>
      </c>
      <c r="AG21" s="46">
        <v>421176</v>
      </c>
      <c r="AH21" s="46">
        <v>366470</v>
      </c>
      <c r="AI21" s="46">
        <v>437299.44573000015</v>
      </c>
      <c r="AJ21" s="46">
        <v>388243</v>
      </c>
      <c r="AK21" s="46">
        <v>415291</v>
      </c>
      <c r="AM21" s="23"/>
    </row>
    <row r="22" spans="1:39" x14ac:dyDescent="0.3">
      <c r="A22" s="25" t="s">
        <v>15</v>
      </c>
      <c r="B22" s="26" t="s">
        <v>44</v>
      </c>
      <c r="C22" s="46">
        <v>24298</v>
      </c>
      <c r="D22" s="46">
        <v>22860</v>
      </c>
      <c r="E22" s="46">
        <v>20152</v>
      </c>
      <c r="F22" s="46">
        <v>23401</v>
      </c>
      <c r="G22" s="46">
        <v>22457</v>
      </c>
      <c r="H22" s="46">
        <v>20805</v>
      </c>
      <c r="I22" s="46">
        <v>20517</v>
      </c>
      <c r="J22" s="46">
        <v>20901</v>
      </c>
      <c r="K22" s="46">
        <v>21695</v>
      </c>
      <c r="L22" s="46">
        <v>22073</v>
      </c>
      <c r="M22" s="46">
        <v>22732</v>
      </c>
      <c r="N22" s="52"/>
      <c r="O22" s="46">
        <v>1511491</v>
      </c>
      <c r="P22" s="46">
        <v>1054082</v>
      </c>
      <c r="Q22" s="46">
        <v>924569</v>
      </c>
      <c r="R22" s="46">
        <v>1258980</v>
      </c>
      <c r="S22" s="46">
        <v>1167418</v>
      </c>
      <c r="T22" s="46">
        <v>1024884</v>
      </c>
      <c r="U22" s="46">
        <v>1140472.29</v>
      </c>
      <c r="V22" s="46">
        <v>1094626.5139299994</v>
      </c>
      <c r="W22" s="46">
        <v>1160172.8721699943</v>
      </c>
      <c r="X22" s="46">
        <v>1064894.5810799988</v>
      </c>
      <c r="Y22" s="46">
        <v>1157194.2515999966</v>
      </c>
      <c r="Z22" s="52"/>
      <c r="AA22" s="46">
        <v>84035</v>
      </c>
      <c r="AB22" s="46">
        <v>81011</v>
      </c>
      <c r="AC22" s="46">
        <v>85430</v>
      </c>
      <c r="AD22" s="46">
        <v>190732</v>
      </c>
      <c r="AE22" s="46">
        <v>186527</v>
      </c>
      <c r="AF22" s="46">
        <v>181903</v>
      </c>
      <c r="AG22" s="46">
        <v>345915</v>
      </c>
      <c r="AH22" s="46">
        <v>327575</v>
      </c>
      <c r="AI22" s="46">
        <v>1160172.8721699943</v>
      </c>
      <c r="AJ22" s="46">
        <v>344523</v>
      </c>
      <c r="AK22" s="46">
        <v>348228</v>
      </c>
    </row>
    <row r="23" spans="1:39" x14ac:dyDescent="0.3">
      <c r="A23" s="25" t="s">
        <v>16</v>
      </c>
      <c r="B23" s="26" t="s">
        <v>45</v>
      </c>
      <c r="C23" s="46">
        <v>54289</v>
      </c>
      <c r="D23" s="46">
        <v>53848</v>
      </c>
      <c r="E23" s="46">
        <v>51627</v>
      </c>
      <c r="F23" s="46">
        <v>57624</v>
      </c>
      <c r="G23" s="46">
        <v>56878</v>
      </c>
      <c r="H23" s="46">
        <v>57435</v>
      </c>
      <c r="I23" s="46">
        <v>57629</v>
      </c>
      <c r="J23" s="46">
        <v>58066</v>
      </c>
      <c r="K23" s="46">
        <v>58515</v>
      </c>
      <c r="L23" s="46">
        <v>59490</v>
      </c>
      <c r="M23" s="46">
        <v>61422</v>
      </c>
      <c r="N23" s="52"/>
      <c r="O23" s="46">
        <v>4542536</v>
      </c>
      <c r="P23" s="46">
        <v>3905057</v>
      </c>
      <c r="Q23" s="46">
        <v>3902792</v>
      </c>
      <c r="R23" s="46">
        <v>4053094</v>
      </c>
      <c r="S23" s="46">
        <v>3830366</v>
      </c>
      <c r="T23" s="46">
        <v>3915947</v>
      </c>
      <c r="U23" s="46">
        <v>3914340.67</v>
      </c>
      <c r="V23" s="46">
        <v>4082315.9805400115</v>
      </c>
      <c r="W23" s="46">
        <v>4271079.82197004</v>
      </c>
      <c r="X23" s="46">
        <v>4389024.648020044</v>
      </c>
      <c r="Y23" s="46">
        <v>5575573.4070700146</v>
      </c>
      <c r="Z23" s="52"/>
      <c r="AA23" s="46">
        <v>121544</v>
      </c>
      <c r="AB23" s="46">
        <v>119542</v>
      </c>
      <c r="AC23" s="46">
        <v>120196</v>
      </c>
      <c r="AD23" s="46">
        <v>232658</v>
      </c>
      <c r="AE23" s="46">
        <v>218785</v>
      </c>
      <c r="AF23" s="46">
        <v>225973</v>
      </c>
      <c r="AG23" s="46">
        <v>261147</v>
      </c>
      <c r="AH23" s="46">
        <v>259068</v>
      </c>
      <c r="AI23" s="46">
        <v>4271079.82197004</v>
      </c>
      <c r="AJ23" s="46">
        <v>286219</v>
      </c>
      <c r="AK23" s="46">
        <v>304900</v>
      </c>
    </row>
    <row r="24" spans="1:39" x14ac:dyDescent="0.3">
      <c r="A24" s="25" t="s">
        <v>17</v>
      </c>
      <c r="B24" s="26" t="s">
        <v>46</v>
      </c>
      <c r="C24" s="46">
        <v>30695</v>
      </c>
      <c r="D24" s="46">
        <v>26396</v>
      </c>
      <c r="E24" s="46">
        <v>23335</v>
      </c>
      <c r="F24" s="46">
        <v>24461</v>
      </c>
      <c r="G24" s="46">
        <v>22260</v>
      </c>
      <c r="H24" s="46">
        <v>20623</v>
      </c>
      <c r="I24" s="46">
        <v>20857</v>
      </c>
      <c r="J24" s="46">
        <v>21138</v>
      </c>
      <c r="K24" s="46">
        <v>21343</v>
      </c>
      <c r="L24" s="46">
        <v>20464</v>
      </c>
      <c r="M24" s="46">
        <v>21988</v>
      </c>
      <c r="N24" s="52"/>
      <c r="O24" s="46">
        <v>5899222</v>
      </c>
      <c r="P24" s="46">
        <v>5342201</v>
      </c>
      <c r="Q24" s="46">
        <v>4997935</v>
      </c>
      <c r="R24" s="46">
        <v>5668141</v>
      </c>
      <c r="S24" s="46">
        <v>5444775</v>
      </c>
      <c r="T24" s="46">
        <v>5399165</v>
      </c>
      <c r="U24" s="46">
        <v>5848372.7800000003</v>
      </c>
      <c r="V24" s="46">
        <v>3744983.2844200013</v>
      </c>
      <c r="W24" s="46">
        <v>6310856.2093399949</v>
      </c>
      <c r="X24" s="46">
        <v>3259879.9236399862</v>
      </c>
      <c r="Y24" s="46">
        <v>2835748.5972200022</v>
      </c>
      <c r="Z24" s="52"/>
      <c r="AA24" s="46">
        <v>61210</v>
      </c>
      <c r="AB24" s="46">
        <v>53360</v>
      </c>
      <c r="AC24" s="46">
        <v>51824</v>
      </c>
      <c r="AD24" s="46">
        <v>69941</v>
      </c>
      <c r="AE24" s="46">
        <v>63185</v>
      </c>
      <c r="AF24" s="46">
        <v>67755</v>
      </c>
      <c r="AG24" s="46">
        <v>64986</v>
      </c>
      <c r="AH24" s="46">
        <v>72110</v>
      </c>
      <c r="AI24" s="46">
        <v>6310856.2093399949</v>
      </c>
      <c r="AJ24" s="46">
        <v>75637</v>
      </c>
      <c r="AK24" s="46">
        <v>80557</v>
      </c>
    </row>
    <row r="25" spans="1:39" x14ac:dyDescent="0.3">
      <c r="A25" s="25" t="s">
        <v>18</v>
      </c>
      <c r="B25" s="26" t="s">
        <v>47</v>
      </c>
      <c r="C25" s="46">
        <v>37346</v>
      </c>
      <c r="D25" s="46">
        <v>35019</v>
      </c>
      <c r="E25" s="46">
        <v>33612</v>
      </c>
      <c r="F25" s="46">
        <v>40606</v>
      </c>
      <c r="G25" s="46">
        <v>40445</v>
      </c>
      <c r="H25" s="46">
        <v>36332</v>
      </c>
      <c r="I25" s="46">
        <v>37574</v>
      </c>
      <c r="J25" s="46">
        <v>38736</v>
      </c>
      <c r="K25" s="46">
        <v>40411</v>
      </c>
      <c r="L25" s="46">
        <v>39082</v>
      </c>
      <c r="M25" s="46">
        <v>40572</v>
      </c>
      <c r="N25" s="52"/>
      <c r="O25" s="46">
        <v>1276601</v>
      </c>
      <c r="P25" s="46">
        <v>1200599</v>
      </c>
      <c r="Q25" s="46">
        <v>1254241</v>
      </c>
      <c r="R25" s="46">
        <v>1191465</v>
      </c>
      <c r="S25" s="46">
        <v>1199453</v>
      </c>
      <c r="T25" s="46">
        <v>1213495</v>
      </c>
      <c r="U25" s="46">
        <v>1219650.8999999999</v>
      </c>
      <c r="V25" s="46">
        <v>1282250.223400004</v>
      </c>
      <c r="W25" s="46">
        <v>1380290.7223399964</v>
      </c>
      <c r="X25" s="46">
        <v>1185485.5427200056</v>
      </c>
      <c r="Y25" s="46">
        <v>1417529.6733400056</v>
      </c>
      <c r="Z25" s="52"/>
      <c r="AA25" s="46">
        <v>80209</v>
      </c>
      <c r="AB25" s="46">
        <v>74222</v>
      </c>
      <c r="AC25" s="46">
        <v>76844</v>
      </c>
      <c r="AD25" s="46">
        <v>111561</v>
      </c>
      <c r="AE25" s="46">
        <v>93496</v>
      </c>
      <c r="AF25" s="46">
        <v>99930</v>
      </c>
      <c r="AG25" s="46">
        <v>91617</v>
      </c>
      <c r="AH25" s="46">
        <v>99203</v>
      </c>
      <c r="AI25" s="46">
        <v>1380290.7223399964</v>
      </c>
      <c r="AJ25" s="46">
        <v>117352</v>
      </c>
      <c r="AK25" s="46">
        <v>123359</v>
      </c>
    </row>
    <row r="26" spans="1:39" x14ac:dyDescent="0.3">
      <c r="A26" s="25" t="s">
        <v>19</v>
      </c>
      <c r="B26" s="26" t="s">
        <v>87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52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52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9" x14ac:dyDescent="0.3">
      <c r="A27" s="25" t="s">
        <v>20</v>
      </c>
      <c r="B27" s="26" t="s">
        <v>88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52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52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9" x14ac:dyDescent="0.3">
      <c r="A28" s="27" t="s">
        <v>80</v>
      </c>
      <c r="B28" s="28" t="s">
        <v>82</v>
      </c>
      <c r="C28" s="47">
        <v>1545</v>
      </c>
      <c r="D28" s="47">
        <v>1489</v>
      </c>
      <c r="E28" s="47">
        <v>1691</v>
      </c>
      <c r="F28" s="47">
        <v>2600</v>
      </c>
      <c r="G28" s="47">
        <v>1432</v>
      </c>
      <c r="H28" s="47">
        <v>898</v>
      </c>
      <c r="I28" s="47">
        <v>8749</v>
      </c>
      <c r="J28" s="47">
        <v>13600</v>
      </c>
      <c r="K28" s="47">
        <v>9108</v>
      </c>
      <c r="L28" s="47">
        <v>2481</v>
      </c>
      <c r="M28" s="47">
        <v>2524</v>
      </c>
      <c r="N28" s="52"/>
      <c r="O28" s="47">
        <v>35192</v>
      </c>
      <c r="P28" s="47">
        <v>39293</v>
      </c>
      <c r="Q28" s="47">
        <v>38706</v>
      </c>
      <c r="R28" s="47">
        <v>42439</v>
      </c>
      <c r="S28" s="47">
        <v>19801</v>
      </c>
      <c r="T28" s="47">
        <v>14284</v>
      </c>
      <c r="U28" s="47">
        <v>24335.32</v>
      </c>
      <c r="V28" s="47">
        <v>14774.909620000015</v>
      </c>
      <c r="W28" s="47">
        <v>90943.816120000018</v>
      </c>
      <c r="X28" s="47">
        <v>81205.254250000042</v>
      </c>
      <c r="Y28" s="47">
        <v>154825.81145999994</v>
      </c>
      <c r="Z28" s="52"/>
      <c r="AA28" s="47">
        <v>2023</v>
      </c>
      <c r="AB28" s="47">
        <v>1665</v>
      </c>
      <c r="AC28" s="47">
        <v>1467</v>
      </c>
      <c r="AD28" s="47">
        <v>1770</v>
      </c>
      <c r="AE28" s="47">
        <v>1722</v>
      </c>
      <c r="AF28" s="47">
        <v>2182</v>
      </c>
      <c r="AG28" s="47">
        <v>10233</v>
      </c>
      <c r="AH28" s="47">
        <v>33451</v>
      </c>
      <c r="AI28" s="47">
        <v>90943.816120000018</v>
      </c>
      <c r="AJ28" s="47">
        <v>14948</v>
      </c>
      <c r="AK28" s="47">
        <v>10824</v>
      </c>
    </row>
    <row r="29" spans="1:39" s="2" customFormat="1" ht="25.2" customHeight="1" x14ac:dyDescent="0.3">
      <c r="A29" s="63" t="s">
        <v>49</v>
      </c>
      <c r="B29" s="64"/>
      <c r="C29" s="48">
        <f>SUM(C7:C28)</f>
        <v>1137602</v>
      </c>
      <c r="D29" s="48">
        <f>SUM(D7:D28)</f>
        <v>1068366</v>
      </c>
      <c r="E29" s="48">
        <f>SUM(E7:E28)</f>
        <v>1015146</v>
      </c>
      <c r="F29" s="48">
        <f t="shared" ref="F29:G29" si="0">SUM(F7:F28)</f>
        <v>1468014</v>
      </c>
      <c r="G29" s="48">
        <f t="shared" si="0"/>
        <v>1403563</v>
      </c>
      <c r="H29" s="48">
        <f>SUM(H7:H28)</f>
        <v>1403086</v>
      </c>
      <c r="I29" s="48">
        <f>SUM(I7:I28)</f>
        <v>1415370</v>
      </c>
      <c r="J29" s="48">
        <v>1419855</v>
      </c>
      <c r="K29" s="48">
        <v>1427124</v>
      </c>
      <c r="L29" s="48">
        <v>1393614</v>
      </c>
      <c r="M29" s="48">
        <v>1447339</v>
      </c>
      <c r="N29" s="53"/>
      <c r="O29" s="48">
        <v>317205422</v>
      </c>
      <c r="P29" s="48">
        <v>293092672</v>
      </c>
      <c r="Q29" s="48">
        <v>275101028</v>
      </c>
      <c r="R29" s="48">
        <v>287755918</v>
      </c>
      <c r="S29" s="48">
        <v>284916974</v>
      </c>
      <c r="T29" s="48">
        <v>272423838</v>
      </c>
      <c r="U29" s="48">
        <f>SUM(U7:U28)</f>
        <v>288216951.87</v>
      </c>
      <c r="V29" s="48">
        <v>300785218.58656353</v>
      </c>
      <c r="W29" s="48">
        <v>314726719.74272871</v>
      </c>
      <c r="X29" s="48">
        <v>280436760.50930798</v>
      </c>
      <c r="Y29" s="48">
        <v>341114163.09284931</v>
      </c>
      <c r="Z29" s="53"/>
      <c r="AA29" s="48">
        <f t="shared" ref="AA29:AF29" si="1">SUM(AA7:AA28)</f>
        <v>3206585</v>
      </c>
      <c r="AB29" s="48">
        <f t="shared" si="1"/>
        <v>2879435</v>
      </c>
      <c r="AC29" s="48">
        <f t="shared" si="1"/>
        <v>3033348</v>
      </c>
      <c r="AD29" s="48">
        <f t="shared" si="1"/>
        <v>3868151</v>
      </c>
      <c r="AE29" s="48">
        <f t="shared" si="1"/>
        <v>3519941</v>
      </c>
      <c r="AF29" s="48">
        <f t="shared" si="1"/>
        <v>3887376</v>
      </c>
      <c r="AG29" s="48">
        <f>SUM(AG7:AG28)</f>
        <v>4178199</v>
      </c>
      <c r="AH29" s="48">
        <v>4243035</v>
      </c>
      <c r="AI29" s="48">
        <v>314726719.74272871</v>
      </c>
      <c r="AJ29" s="48">
        <v>4288041</v>
      </c>
      <c r="AK29" s="48">
        <v>4507038</v>
      </c>
    </row>
    <row r="30" spans="1:39" x14ac:dyDescent="0.3">
      <c r="C30" s="16"/>
      <c r="D30" s="17"/>
      <c r="E30" s="17"/>
      <c r="F30" s="17"/>
      <c r="G30" s="17"/>
      <c r="H30" s="17"/>
      <c r="I30" s="22"/>
      <c r="J30" s="22"/>
      <c r="K30" s="22"/>
      <c r="L30" s="22"/>
      <c r="M30" s="22"/>
      <c r="AB30" s="17"/>
      <c r="AC30" s="17"/>
      <c r="AD30" s="17"/>
      <c r="AE30" s="17"/>
      <c r="AF30" s="17"/>
      <c r="AG30" s="22"/>
      <c r="AH30" s="22"/>
      <c r="AI30" s="22"/>
      <c r="AJ30" s="22"/>
      <c r="AK30" s="22"/>
    </row>
  </sheetData>
  <mergeCells count="7">
    <mergeCell ref="A29:B29"/>
    <mergeCell ref="A5:B5"/>
    <mergeCell ref="N5:N29"/>
    <mergeCell ref="Z5:Z29"/>
    <mergeCell ref="AA5:AK5"/>
    <mergeCell ref="O5:Y5"/>
    <mergeCell ref="C5:M5"/>
  </mergeCells>
  <pageMargins left="0.11811023622047245" right="0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</vt:vector>
  </HeadingPairs>
  <TitlesOfParts>
    <vt:vector size="6" baseType="lpstr">
      <vt:lpstr>Graph Data</vt:lpstr>
      <vt:lpstr>Period 2011-2021</vt:lpstr>
      <vt:lpstr>Time Series Chart 2011-2021</vt:lpstr>
      <vt:lpstr>Pie-Chart Legal Units</vt:lpstr>
      <vt:lpstr>Pie-Chart Turnover</vt:lpstr>
      <vt:lpstr>Pie-Chart Total Employment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ivirras</dc:creator>
  <cp:lastModifiedBy>Georgostathi Adamantia</cp:lastModifiedBy>
  <cp:lastPrinted>2019-02-19T06:22:15Z</cp:lastPrinted>
  <dcterms:created xsi:type="dcterms:W3CDTF">2019-02-18T10:41:30Z</dcterms:created>
  <dcterms:modified xsi:type="dcterms:W3CDTF">2023-12-28T09:43:06Z</dcterms:modified>
</cp:coreProperties>
</file>