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51" yWindow="288" windowWidth="14851" windowHeight="5760" firstSheet="1" activeTab="1"/>
  </bookViews>
  <sheets>
    <sheet name="ListOfValues" sheetId="2" state="hidden" r:id="rId1"/>
    <sheet name="ΠΙΝΑΚΑΣ 2(η)" sheetId="1" r:id="rId2"/>
  </sheets>
  <calcPr calcId="125725"/>
</workbook>
</file>

<file path=xl/calcChain.xml><?xml version="1.0" encoding="utf-8"?>
<calcChain xmlns="http://schemas.openxmlformats.org/spreadsheetml/2006/main">
  <c r="P10" i="1"/>
  <c r="O10"/>
  <c r="M14"/>
  <c r="N56"/>
  <c r="B15"/>
  <c r="C12"/>
  <c r="M49"/>
  <c r="M50"/>
  <c r="M51"/>
  <c r="M52"/>
  <c r="M53"/>
  <c r="K29" l="1"/>
  <c r="D12"/>
  <c r="B22"/>
  <c r="B14"/>
  <c r="M82"/>
  <c r="M81"/>
  <c r="M80"/>
  <c r="M79"/>
  <c r="M78"/>
  <c r="M77"/>
  <c r="M76"/>
  <c r="M75"/>
  <c r="N110"/>
  <c r="N109"/>
  <c r="N108"/>
  <c r="N107"/>
  <c r="N104"/>
  <c r="N103"/>
  <c r="N102"/>
  <c r="N101"/>
  <c r="N100"/>
  <c r="N99"/>
  <c r="N98"/>
  <c r="N97"/>
  <c r="N96"/>
  <c r="N95"/>
  <c r="N94"/>
  <c r="N93"/>
  <c r="N92"/>
  <c r="N89"/>
  <c r="N88"/>
  <c r="N87"/>
  <c r="N86"/>
  <c r="N85"/>
  <c r="N82"/>
  <c r="N81"/>
  <c r="N80"/>
  <c r="N79"/>
  <c r="N78"/>
  <c r="N77"/>
  <c r="N76"/>
  <c r="N75"/>
  <c r="N72"/>
  <c r="N71"/>
  <c r="N70"/>
  <c r="N69"/>
  <c r="N68"/>
  <c r="N65"/>
  <c r="N64"/>
  <c r="N63"/>
  <c r="N60"/>
  <c r="N59"/>
  <c r="N58"/>
  <c r="N57"/>
  <c r="N53"/>
  <c r="N52"/>
  <c r="N51"/>
  <c r="N50"/>
  <c r="N49"/>
  <c r="N46"/>
  <c r="N45"/>
  <c r="N44"/>
  <c r="N43"/>
  <c r="N42"/>
  <c r="N39"/>
  <c r="N38"/>
  <c r="N37"/>
  <c r="N36"/>
  <c r="N33"/>
  <c r="N32"/>
  <c r="N31"/>
  <c r="N30"/>
  <c r="N28"/>
  <c r="N27"/>
  <c r="N26"/>
  <c r="N25"/>
  <c r="N24"/>
  <c r="N23"/>
  <c r="N22"/>
  <c r="M110"/>
  <c r="M109"/>
  <c r="M108"/>
  <c r="M107"/>
  <c r="M104"/>
  <c r="M103"/>
  <c r="M102"/>
  <c r="M101"/>
  <c r="M100"/>
  <c r="M99"/>
  <c r="M98"/>
  <c r="M97"/>
  <c r="M96"/>
  <c r="M95"/>
  <c r="M94"/>
  <c r="M93"/>
  <c r="M92"/>
  <c r="M89"/>
  <c r="M88"/>
  <c r="M87"/>
  <c r="M86"/>
  <c r="M85"/>
  <c r="M72"/>
  <c r="M71"/>
  <c r="M70"/>
  <c r="M69"/>
  <c r="M68"/>
  <c r="M65"/>
  <c r="M64"/>
  <c r="M63"/>
  <c r="M60"/>
  <c r="M59"/>
  <c r="M58"/>
  <c r="M57"/>
  <c r="M56"/>
  <c r="M46"/>
  <c r="M45"/>
  <c r="M44"/>
  <c r="M43"/>
  <c r="M42"/>
  <c r="M39"/>
  <c r="M38"/>
  <c r="M37"/>
  <c r="M36"/>
  <c r="M33"/>
  <c r="M32"/>
  <c r="M31"/>
  <c r="M30"/>
  <c r="M28"/>
  <c r="M27"/>
  <c r="M26"/>
  <c r="M25"/>
  <c r="M24"/>
  <c r="M23"/>
  <c r="M22"/>
  <c r="N15"/>
  <c r="N16"/>
  <c r="N17"/>
  <c r="N18"/>
  <c r="N19"/>
  <c r="M15"/>
  <c r="M16"/>
  <c r="M17"/>
  <c r="M18"/>
  <c r="M19"/>
  <c r="N14"/>
  <c r="B79"/>
  <c r="B80"/>
  <c r="B81"/>
  <c r="B82"/>
  <c r="B78"/>
  <c r="B77"/>
  <c r="B76"/>
  <c r="B75"/>
  <c r="B68"/>
  <c r="B73" l="1"/>
  <c r="C105"/>
  <c r="E83"/>
  <c r="F83"/>
  <c r="G83"/>
  <c r="H83"/>
  <c r="I83"/>
  <c r="J83"/>
  <c r="D83"/>
  <c r="L73"/>
  <c r="F73"/>
  <c r="I73"/>
  <c r="H73"/>
  <c r="L34"/>
  <c r="P29"/>
  <c r="O29"/>
  <c r="J29"/>
  <c r="L29"/>
  <c r="E29"/>
  <c r="F29"/>
  <c r="G29"/>
  <c r="H29"/>
  <c r="I29"/>
  <c r="C29"/>
  <c r="D29"/>
  <c r="P20"/>
  <c r="O20"/>
  <c r="L20"/>
  <c r="D20"/>
  <c r="E20"/>
  <c r="F20"/>
  <c r="G20"/>
  <c r="H20"/>
  <c r="I20"/>
  <c r="J20"/>
  <c r="K20"/>
  <c r="C20"/>
  <c r="B110"/>
  <c r="B109"/>
  <c r="B108"/>
  <c r="B107"/>
  <c r="B104"/>
  <c r="B103"/>
  <c r="B102"/>
  <c r="B101"/>
  <c r="B100"/>
  <c r="B99"/>
  <c r="B98"/>
  <c r="B97"/>
  <c r="B96"/>
  <c r="B95"/>
  <c r="B94"/>
  <c r="B93"/>
  <c r="B92"/>
  <c r="B89"/>
  <c r="B88"/>
  <c r="B87"/>
  <c r="B86"/>
  <c r="B85"/>
  <c r="B72"/>
  <c r="B71"/>
  <c r="B70"/>
  <c r="B69"/>
  <c r="B65"/>
  <c r="B64"/>
  <c r="B63"/>
  <c r="B60"/>
  <c r="B59"/>
  <c r="B58"/>
  <c r="B57"/>
  <c r="B56"/>
  <c r="B53"/>
  <c r="B52"/>
  <c r="B51"/>
  <c r="B50"/>
  <c r="B49"/>
  <c r="B46"/>
  <c r="B45"/>
  <c r="B44"/>
  <c r="B43"/>
  <c r="B42"/>
  <c r="B39"/>
  <c r="B38"/>
  <c r="B37"/>
  <c r="B36"/>
  <c r="B33"/>
  <c r="B32"/>
  <c r="B31"/>
  <c r="B30"/>
  <c r="B28"/>
  <c r="B27"/>
  <c r="B26"/>
  <c r="B25"/>
  <c r="B24"/>
  <c r="B23"/>
  <c r="B19"/>
  <c r="B18"/>
  <c r="B17"/>
  <c r="B16"/>
  <c r="P105"/>
  <c r="O105"/>
  <c r="L105"/>
  <c r="K105"/>
  <c r="J105"/>
  <c r="I105"/>
  <c r="H105"/>
  <c r="N105" s="1"/>
  <c r="G105"/>
  <c r="M105" s="1"/>
  <c r="F105"/>
  <c r="E105"/>
  <c r="D105"/>
  <c r="P90"/>
  <c r="O90"/>
  <c r="L90"/>
  <c r="K90"/>
  <c r="J90"/>
  <c r="I90"/>
  <c r="H90"/>
  <c r="G90"/>
  <c r="M90" s="1"/>
  <c r="F90"/>
  <c r="E90"/>
  <c r="D90"/>
  <c r="C90"/>
  <c r="P83"/>
  <c r="O83"/>
  <c r="L83"/>
  <c r="K83"/>
  <c r="C83"/>
  <c r="P73"/>
  <c r="O73"/>
  <c r="K73"/>
  <c r="J73"/>
  <c r="G73"/>
  <c r="E73"/>
  <c r="D73"/>
  <c r="C73"/>
  <c r="P66"/>
  <c r="O66"/>
  <c r="L66"/>
  <c r="K66"/>
  <c r="J66"/>
  <c r="I66"/>
  <c r="H66"/>
  <c r="G66"/>
  <c r="F66"/>
  <c r="E66"/>
  <c r="D66"/>
  <c r="C66"/>
  <c r="P61"/>
  <c r="O61"/>
  <c r="L61"/>
  <c r="K61"/>
  <c r="J61"/>
  <c r="I61"/>
  <c r="H61"/>
  <c r="N61" s="1"/>
  <c r="G61"/>
  <c r="F61"/>
  <c r="E61"/>
  <c r="D61"/>
  <c r="C61"/>
  <c r="P54"/>
  <c r="O54"/>
  <c r="L54"/>
  <c r="K54"/>
  <c r="J54"/>
  <c r="I54"/>
  <c r="H54"/>
  <c r="N54" s="1"/>
  <c r="G54"/>
  <c r="F54"/>
  <c r="E54"/>
  <c r="D54"/>
  <c r="C54"/>
  <c r="P47"/>
  <c r="O47"/>
  <c r="L47"/>
  <c r="K47"/>
  <c r="J47"/>
  <c r="I47"/>
  <c r="H47"/>
  <c r="G47"/>
  <c r="F47"/>
  <c r="E47"/>
  <c r="D47"/>
  <c r="C47"/>
  <c r="P40"/>
  <c r="O40"/>
  <c r="L40"/>
  <c r="K40"/>
  <c r="J40"/>
  <c r="I40"/>
  <c r="H40"/>
  <c r="N40" s="1"/>
  <c r="G40"/>
  <c r="F40"/>
  <c r="E40"/>
  <c r="D40"/>
  <c r="C40"/>
  <c r="P34"/>
  <c r="O34"/>
  <c r="K34"/>
  <c r="J34"/>
  <c r="I34"/>
  <c r="H34"/>
  <c r="G34"/>
  <c r="M34" s="1"/>
  <c r="F34"/>
  <c r="E34"/>
  <c r="D34"/>
  <c r="C34"/>
  <c r="P12"/>
  <c r="O12"/>
  <c r="L12"/>
  <c r="K12"/>
  <c r="J12"/>
  <c r="I12"/>
  <c r="H12"/>
  <c r="N12" s="1"/>
  <c r="G12"/>
  <c r="F12"/>
  <c r="E12"/>
  <c r="N73" l="1"/>
  <c r="B12"/>
  <c r="N90"/>
  <c r="B66"/>
  <c r="M61"/>
  <c r="M47"/>
  <c r="F10"/>
  <c r="B29"/>
  <c r="D10"/>
  <c r="N83"/>
  <c r="M73"/>
  <c r="M66"/>
  <c r="M54"/>
  <c r="M40"/>
  <c r="N34"/>
  <c r="C10"/>
  <c r="B105"/>
  <c r="B90"/>
  <c r="B83"/>
  <c r="B61"/>
  <c r="B54"/>
  <c r="B47"/>
  <c r="B40"/>
  <c r="B34"/>
  <c r="B20"/>
  <c r="E10"/>
  <c r="N66"/>
  <c r="N47"/>
  <c r="M12"/>
  <c r="M20"/>
  <c r="N20"/>
  <c r="J10"/>
  <c r="I10"/>
  <c r="G10"/>
  <c r="L10"/>
  <c r="K10"/>
  <c r="H10"/>
  <c r="M29"/>
  <c r="M83"/>
  <c r="N29"/>
  <c r="B10" l="1"/>
  <c r="M10"/>
  <c r="N10"/>
</calcChain>
</file>

<file path=xl/sharedStrings.xml><?xml version="1.0" encoding="utf-8"?>
<sst xmlns="http://schemas.openxmlformats.org/spreadsheetml/2006/main" count="520" uniqueCount="299">
  <si>
    <t>Εκτάσεις σε στρέμματα, παραγωγή σε τόνους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</si>
  <si>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</si>
  <si>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</si>
  <si>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</si>
  <si>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</si>
  <si>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</si>
  <si>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Ροδόπης</t>
  </si>
  <si>
    <t xml:space="preserve">  Rodopi</t>
  </si>
  <si>
    <t xml:space="preserve">  Δράμας</t>
  </si>
  <si>
    <t xml:space="preserve">  Drama</t>
  </si>
  <si>
    <t xml:space="preserve">  Έβρου</t>
  </si>
  <si>
    <t xml:space="preserve">  Evros</t>
  </si>
  <si>
    <t xml:space="preserve">  Θάσου</t>
  </si>
  <si>
    <t xml:space="preserve">  Thasos</t>
  </si>
  <si>
    <t xml:space="preserve">  Καβάλας</t>
  </si>
  <si>
    <t xml:space="preserve">  Kavala</t>
  </si>
  <si>
    <t xml:space="preserve">  Ξάνθης</t>
  </si>
  <si>
    <t xml:space="preserve">  Xanthi</t>
  </si>
  <si>
    <t>Περιφέρεια Κεντρικής Μακεδονίας</t>
  </si>
  <si>
    <t>Region of Central Macedonia</t>
  </si>
  <si>
    <t xml:space="preserve">  Θεσσαλονίκης</t>
  </si>
  <si>
    <t xml:space="preserve">  Thessaloniki</t>
  </si>
  <si>
    <t xml:space="preserve">  Ημαθίας</t>
  </si>
  <si>
    <t xml:space="preserve">  Imathia</t>
  </si>
  <si>
    <t xml:space="preserve">  Κιλκίς</t>
  </si>
  <si>
    <t xml:space="preserve">  Kilkis</t>
  </si>
  <si>
    <t xml:space="preserve">  Πέλλας</t>
  </si>
  <si>
    <t xml:space="preserve">  Pella</t>
  </si>
  <si>
    <t xml:space="preserve">  Πιερίας</t>
  </si>
  <si>
    <t xml:space="preserve">  Pieria</t>
  </si>
  <si>
    <t xml:space="preserve">  Σερρών</t>
  </si>
  <si>
    <t xml:space="preserve">  Serres</t>
  </si>
  <si>
    <t xml:space="preserve">  Χαλκιδικής</t>
  </si>
  <si>
    <t xml:space="preserve">  Chalkidiki</t>
  </si>
  <si>
    <t xml:space="preserve">  Κοζάνης</t>
  </si>
  <si>
    <t xml:space="preserve">  Kozani</t>
  </si>
  <si>
    <t xml:space="preserve">  Γρεβενών</t>
  </si>
  <si>
    <t xml:space="preserve">  Grevena</t>
  </si>
  <si>
    <t xml:space="preserve">  Καστοριάς</t>
  </si>
  <si>
    <t xml:space="preserve">  Kastoria</t>
  </si>
  <si>
    <t xml:space="preserve">  Φλώρινας</t>
  </si>
  <si>
    <t xml:space="preserve">  Florina</t>
  </si>
  <si>
    <t>Περιφέρεια Ηπείρου</t>
  </si>
  <si>
    <t>Region of Epirus</t>
  </si>
  <si>
    <t xml:space="preserve">  Ιωαννίνων</t>
  </si>
  <si>
    <t xml:space="preserve">  Ionnina</t>
  </si>
  <si>
    <t xml:space="preserve">  Άρτας</t>
  </si>
  <si>
    <t xml:space="preserve">  Arta</t>
  </si>
  <si>
    <t xml:space="preserve">  Θεσπρωτίας</t>
  </si>
  <si>
    <t xml:space="preserve">  Thesprotia</t>
  </si>
  <si>
    <t xml:space="preserve">  Πρέβεζας</t>
  </si>
  <si>
    <t xml:space="preserve">  Preveza</t>
  </si>
  <si>
    <t>Περιφέρεια Θεσσαλίας</t>
  </si>
  <si>
    <t>Region of Thessally</t>
  </si>
  <si>
    <t xml:space="preserve">  Λάρισας</t>
  </si>
  <si>
    <t xml:space="preserve">  Larissa</t>
  </si>
  <si>
    <t xml:space="preserve">  Καρδίτσας</t>
  </si>
  <si>
    <t xml:space="preserve">  Karditsa</t>
  </si>
  <si>
    <t xml:space="preserve">  Μαγνησίας</t>
  </si>
  <si>
    <t xml:space="preserve">  Magnesia</t>
  </si>
  <si>
    <t xml:space="preserve">  Σποράδων</t>
  </si>
  <si>
    <t xml:space="preserve">  Sporades Islands</t>
  </si>
  <si>
    <t xml:space="preserve">  Τρικάλων</t>
  </si>
  <si>
    <t xml:space="preserve">  Trikala</t>
  </si>
  <si>
    <t>Περιφέρεια Στερεάς Ελλάδας</t>
  </si>
  <si>
    <t>Region of Central Greece</t>
  </si>
  <si>
    <t xml:space="preserve">  Φθιώτιδας</t>
  </si>
  <si>
    <t xml:space="preserve">  Pthiotida</t>
  </si>
  <si>
    <t xml:space="preserve">  Βοιωτίας</t>
  </si>
  <si>
    <t xml:space="preserve">  Viotia</t>
  </si>
  <si>
    <t xml:space="preserve">  Εύβοιας</t>
  </si>
  <si>
    <t xml:space="preserve">  Evia</t>
  </si>
  <si>
    <t xml:space="preserve">  Ευρυτανίας</t>
  </si>
  <si>
    <t xml:space="preserve">  Evritania</t>
  </si>
  <si>
    <t xml:space="preserve">  Φωκίδας</t>
  </si>
  <si>
    <t xml:space="preserve">  Fokida</t>
  </si>
  <si>
    <t>Περιφέρεια Ιονίων Νήσων</t>
  </si>
  <si>
    <t>Region of Ionian Islands</t>
  </si>
  <si>
    <t xml:space="preserve">  Κέρκυρας</t>
  </si>
  <si>
    <t xml:space="preserve">  Corfu</t>
  </si>
  <si>
    <t xml:space="preserve">  Ζακύνθου</t>
  </si>
  <si>
    <t xml:space="preserve">  Zakynthos</t>
  </si>
  <si>
    <t xml:space="preserve">  Ιθάκης</t>
  </si>
  <si>
    <t xml:space="preserve">  Ithaka</t>
  </si>
  <si>
    <t xml:space="preserve">  Κεφαλληνίας</t>
  </si>
  <si>
    <t xml:space="preserve">  Kefallonia</t>
  </si>
  <si>
    <t xml:space="preserve">  Λευκάδας</t>
  </si>
  <si>
    <t xml:space="preserve">  Lefkada</t>
  </si>
  <si>
    <t>Περιφέρεια Δυτικής Ελλάδας</t>
  </si>
  <si>
    <t>Region of Western Greece</t>
  </si>
  <si>
    <t xml:space="preserve">  Αχαϊας</t>
  </si>
  <si>
    <t xml:space="preserve">  Achaia</t>
  </si>
  <si>
    <t xml:space="preserve">  Αιτωλ/νανίας</t>
  </si>
  <si>
    <t xml:space="preserve">  Etolia and Akarnania</t>
  </si>
  <si>
    <t xml:space="preserve">  Ηλείας</t>
  </si>
  <si>
    <t xml:space="preserve">  Ilia</t>
  </si>
  <si>
    <t>Περιφέρεια Πελοποννήσου</t>
  </si>
  <si>
    <t>Region of Peloponnese</t>
  </si>
  <si>
    <t xml:space="preserve">  Αρκαδίας</t>
  </si>
  <si>
    <t xml:space="preserve">  Arkadia</t>
  </si>
  <si>
    <t xml:space="preserve">  Αργολίδας</t>
  </si>
  <si>
    <t xml:space="preserve">  Argolida</t>
  </si>
  <si>
    <t xml:space="preserve">  Κορινθίας</t>
  </si>
  <si>
    <t xml:space="preserve">  Korinthia</t>
  </si>
  <si>
    <t xml:space="preserve">  Λακωνίας</t>
  </si>
  <si>
    <t xml:space="preserve">  Lakonia</t>
  </si>
  <si>
    <t xml:space="preserve">  Μεσσηνίας</t>
  </si>
  <si>
    <t xml:space="preserve">  Mesinia</t>
  </si>
  <si>
    <t>Περιφέρεια Αττικής</t>
  </si>
  <si>
    <t>Region of Attica</t>
  </si>
  <si>
    <t>Κεντρικού Τομέα Αθηνών</t>
  </si>
  <si>
    <t xml:space="preserve">  Athens Central Section</t>
  </si>
  <si>
    <t>Βορείου Τομέα Αθηνών</t>
  </si>
  <si>
    <t xml:space="preserve">  Athens North Section</t>
  </si>
  <si>
    <t xml:space="preserve">  Δυτικού Τομέα Αθηνών</t>
  </si>
  <si>
    <t xml:space="preserve">  Athens West Section</t>
  </si>
  <si>
    <t xml:space="preserve">  Νοτίου Τομέα Αθηνών</t>
  </si>
  <si>
    <t xml:space="preserve">  Athens South Section</t>
  </si>
  <si>
    <t xml:space="preserve">  Ανατολικής Αττικής</t>
  </si>
  <si>
    <t xml:space="preserve">  Athens East Section</t>
  </si>
  <si>
    <t xml:space="preserve">  Δυτικής Αττικής</t>
  </si>
  <si>
    <t xml:space="preserve">  West Attica</t>
  </si>
  <si>
    <t xml:space="preserve">  Πειραιώς</t>
  </si>
  <si>
    <t xml:space="preserve">  Pireaus</t>
  </si>
  <si>
    <t xml:space="preserve">  Νήσων</t>
  </si>
  <si>
    <t xml:space="preserve">  Attica Islands</t>
  </si>
  <si>
    <t>Περιφέρεια Βορείου Αιγαίου</t>
  </si>
  <si>
    <t>Region of Northern Aegean</t>
  </si>
  <si>
    <t xml:space="preserve">  Λέσβου</t>
  </si>
  <si>
    <t xml:space="preserve">  Lesbos</t>
  </si>
  <si>
    <t xml:space="preserve">  Ικαρίας</t>
  </si>
  <si>
    <t xml:space="preserve">  Ikaria</t>
  </si>
  <si>
    <t xml:space="preserve">  Λήμνου</t>
  </si>
  <si>
    <t xml:space="preserve">  Limnos</t>
  </si>
  <si>
    <t xml:space="preserve">  Σάμου.</t>
  </si>
  <si>
    <t xml:space="preserve">  Samos</t>
  </si>
  <si>
    <t xml:space="preserve">  Χίου</t>
  </si>
  <si>
    <t xml:space="preserve">  Chios</t>
  </si>
  <si>
    <t>Περιφέρεια Νοτίου Αιγαίου</t>
  </si>
  <si>
    <t>Region of Southern Aegean</t>
  </si>
  <si>
    <t xml:space="preserve">  Σύρου</t>
  </si>
  <si>
    <t xml:space="preserve">  Syros</t>
  </si>
  <si>
    <t xml:space="preserve">  Άνδρου</t>
  </si>
  <si>
    <t xml:space="preserve">  Andros</t>
  </si>
  <si>
    <t xml:space="preserve">  Θήρας</t>
  </si>
  <si>
    <t xml:space="preserve">  Thira</t>
  </si>
  <si>
    <t xml:space="preserve">  Καλύμνου</t>
  </si>
  <si>
    <t xml:space="preserve">  Kalimnos</t>
  </si>
  <si>
    <t xml:space="preserve">  Καρπάθου</t>
  </si>
  <si>
    <t xml:space="preserve">  Karpathos</t>
  </si>
  <si>
    <t xml:space="preserve">  Κύθνου</t>
  </si>
  <si>
    <t xml:space="preserve">  Kythnos</t>
  </si>
  <si>
    <t xml:space="preserve">  Κω</t>
  </si>
  <si>
    <t xml:space="preserve">  Kos</t>
  </si>
  <si>
    <t xml:space="preserve">  Μήλου</t>
  </si>
  <si>
    <t xml:space="preserve">  Milos</t>
  </si>
  <si>
    <t xml:space="preserve">  Μυκόνου.</t>
  </si>
  <si>
    <t xml:space="preserve">  Mykonos</t>
  </si>
  <si>
    <t xml:space="preserve">  Νάξου</t>
  </si>
  <si>
    <t xml:space="preserve">  Naxos</t>
  </si>
  <si>
    <t xml:space="preserve">  Πάρου</t>
  </si>
  <si>
    <t xml:space="preserve">  Paros</t>
  </si>
  <si>
    <t xml:space="preserve">  Ρόδου</t>
  </si>
  <si>
    <t xml:space="preserve">  Rhodes</t>
  </si>
  <si>
    <t xml:space="preserve">  Τήνου</t>
  </si>
  <si>
    <t xml:space="preserve">  Tinos</t>
  </si>
  <si>
    <t>Περιφέρεια Κρήτης</t>
  </si>
  <si>
    <t>Region of Crete</t>
  </si>
  <si>
    <t xml:space="preserve">  Ηρακλείου</t>
  </si>
  <si>
    <t xml:space="preserve">  Heraklion</t>
  </si>
  <si>
    <t xml:space="preserve">  Λασιθίου</t>
  </si>
  <si>
    <t xml:space="preserve">  Lasithi</t>
  </si>
  <si>
    <t xml:space="preserve">  Ρεθύμνης</t>
  </si>
  <si>
    <t xml:space="preserve">  Rethymno</t>
  </si>
  <si>
    <t xml:space="preserve">  Χανίων</t>
  </si>
  <si>
    <t xml:space="preserve">  Chania</t>
  </si>
  <si>
    <t>1=εκτάσεις,  2=παραγωγή</t>
  </si>
  <si>
    <t>1=areas  2=production</t>
  </si>
  <si>
    <t>01</t>
  </si>
  <si>
    <t>ΑΠΟΚΕΝΤΡΩΜΕΝΗ ΔΙΟΙΚΗΣΗ ΜΑΚΕΔΟΝΙΑΣ - ΘΡΑΚΗΣ</t>
  </si>
  <si>
    <t>02</t>
  </si>
  <si>
    <t>03</t>
  </si>
  <si>
    <t>ΠΕΡΙΦΕΡΕΙΑ ΑΝΑΤΟΛΙΚΗΣ ΜΑΚΕΔΟΝΙΑΣ</t>
  </si>
  <si>
    <t>04</t>
  </si>
  <si>
    <t>ΚΑΙ ΘΡΑΚΗΣ</t>
  </si>
  <si>
    <t>05</t>
  </si>
  <si>
    <t>06</t>
  </si>
  <si>
    <t>07</t>
  </si>
  <si>
    <t>08</t>
  </si>
  <si>
    <t>09</t>
  </si>
  <si>
    <t>10</t>
  </si>
  <si>
    <t>11</t>
  </si>
  <si>
    <t>ΠΕΡΙΦΕΡΕΙΑ ΚΕΝΤΡΙΚΗΣ ΜΑΚΕΔΟΝΙΑΣ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</si>
  <si>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</si>
  <si>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</si>
  <si>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</si>
  <si>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</si>
  <si>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</si>
  <si>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</si>
  <si>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</si>
  <si>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</si>
  <si>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</si>
  <si>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ΠΕΡΙΦΕΡΕΙΑ ΗΠΕΙΡΟΥ</t>
  </si>
  <si>
    <t>21</t>
  </si>
  <si>
    <t>22</t>
  </si>
  <si>
    <t>ΑΠΟΚΕΝΤΡΩΜΕΝΗ ΔΙΟΙΚΗΣΗ ΘΕΣΣΑΛΙΑΣ - ΣΤΕΡΕΑΣ ΕΛΛΑΔΑΣ</t>
  </si>
  <si>
    <t>23</t>
  </si>
  <si>
    <t>24</t>
  </si>
  <si>
    <t>ΠΕΡΙΦΕΡΕΙΑ ΘΕΣΣΑΛΙΑΣ</t>
  </si>
  <si>
    <t>25</t>
  </si>
  <si>
    <t>26</t>
  </si>
  <si>
    <t>27</t>
  </si>
  <si>
    <t>28</t>
  </si>
  <si>
    <t>29</t>
  </si>
  <si>
    <t>ΠΕΡΙΦΕΡΕΙΑ ΣΤΕΡΕΑΣ ΕΛΛΑΔΑΣ</t>
  </si>
  <si>
    <t>30</t>
  </si>
  <si>
    <t>31</t>
  </si>
  <si>
    <t>32</t>
  </si>
  <si>
    <t>ΑΠΟΚΕΝΤΡΩΜΕΝΗ ΔΙΟΙΚΗΣΗ ΠΕΛΟΠΟΝΝΗΣΟΥ, ΔΥΤΙΚΗΣ ΕΛΛΑΔΑΣ ΚΑΙ ΙΟΝΙΟΥ</t>
  </si>
  <si>
    <t>33</t>
  </si>
  <si>
    <t>34</t>
  </si>
  <si>
    <t>ΠΕΡΙΦΕΡΕΙΑ ΙΟΝΙΩΝ ΝΗΣΩΝ</t>
  </si>
  <si>
    <t>35</t>
  </si>
  <si>
    <t>36</t>
  </si>
  <si>
    <t>37</t>
  </si>
  <si>
    <t>38</t>
  </si>
  <si>
    <t>ΠΕΡΙΦΕΡΕΙΑ ΔΥΤΙΚΗΣ ΕΛΛΑΔΑΣ</t>
  </si>
  <si>
    <t>39</t>
  </si>
  <si>
    <t>40</t>
  </si>
  <si>
    <t>41</t>
  </si>
  <si>
    <t>42</t>
  </si>
  <si>
    <t>ΠΕΡΙΦΕΡΕΙΑ ΠΕΛΟΠΟΝΝΗΣΟΥ</t>
  </si>
  <si>
    <t>43</t>
  </si>
  <si>
    <t>44</t>
  </si>
  <si>
    <t>45</t>
  </si>
  <si>
    <t xml:space="preserve">  Κεντρικού Τομέα Αθηνών</t>
  </si>
  <si>
    <t>ΑΠΟΚΕΝΤΡΩΜΕΝΗ ΔΙΟΙΚΗΣΗ ΑΤΤΙΚΗΣ</t>
  </si>
  <si>
    <t>46</t>
  </si>
  <si>
    <t xml:space="preserve"> Βορείου Τομέα Αθηνών</t>
  </si>
  <si>
    <t>47</t>
  </si>
  <si>
    <t>48</t>
  </si>
  <si>
    <t>49</t>
  </si>
  <si>
    <t>ΠΕΡΙΦΕΡΕΙΑ ΑΤΤΙΚΗΣ</t>
  </si>
  <si>
    <t>50</t>
  </si>
  <si>
    <t>51</t>
  </si>
  <si>
    <t>52</t>
  </si>
  <si>
    <t>53</t>
  </si>
  <si>
    <t>ΑΠΟΚΕΝΤΡΩΜΕΝΗ ΔΙΟΙΚΗΣΗ ΑΙΓΑΙΟΥ</t>
  </si>
  <si>
    <t>54</t>
  </si>
  <si>
    <t>55</t>
  </si>
  <si>
    <t>ΠΕΡΙΦΕΡΕΙΑ ΒΟΡΕΙΟΥ ΑΙΓΑΙΟΥ</t>
  </si>
  <si>
    <t>56</t>
  </si>
  <si>
    <t>57</t>
  </si>
  <si>
    <t>58</t>
  </si>
  <si>
    <t>59</t>
  </si>
  <si>
    <t>60</t>
  </si>
  <si>
    <t>61</t>
  </si>
  <si>
    <t>62</t>
  </si>
  <si>
    <t>63</t>
  </si>
  <si>
    <t>ΠΕΡΙΦΕΡΕΙΑ ΝΟΤΙΟΥ ΑΙΓΑΙΟΥ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</si>
  <si>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</si>
  <si>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</si>
  <si>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</si>
  <si>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</si>
  <si>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</si>
  <si>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</si>
  <si>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</si>
  <si>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</si>
  <si>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</si>
  <si>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ΑΠΟΚΕΝΤΡΩΜΕΝΗ ΔΙΟΙΚΗΣΗ ΚΡΗΤΗΣ</t>
  </si>
  <si>
    <t>73</t>
  </si>
  <si>
    <t>ΠΕΡΙΦΕΡΕΙΑ ΚΡΗΤΗΣ</t>
  </si>
  <si>
    <t>74</t>
  </si>
  <si>
    <t>99</t>
  </si>
  <si>
    <t xml:space="preserve">  Αγίου Όρους</t>
  </si>
  <si>
    <t>ΑΓΙΟ ΟΡΟΣ (ΑΥΤΟΔΙΟΙΚΗΤΟ)</t>
  </si>
  <si>
    <t>Περιφέρειες και Περιφερειακές Ενότητες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</si>
  <si>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</si>
  <si>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</si>
  <si>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</si>
  <si>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</si>
  <si>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</si>
  <si>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</si>
  <si>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Potatoes harvested</t>
  </si>
  <si>
    <t>Πεπόνια               Melons</t>
  </si>
  <si>
    <t>Καρπούζια     Watermelons</t>
  </si>
  <si>
    <t>την άνοιξη                               in spring</t>
  </si>
  <si>
    <t>Πατάτες συγκομιζόμενες</t>
  </si>
  <si>
    <t>Περιφέρεια Δυτικής Μακεδονίας</t>
  </si>
  <si>
    <t>Region of Western Macedonia</t>
  </si>
  <si>
    <t>το καλοκαίρι
in summer</t>
  </si>
  <si>
    <t>Σύνολο
Total</t>
  </si>
  <si>
    <t xml:space="preserve"> Σύνολο 
Εκτάσεων
Total
Area</t>
  </si>
  <si>
    <t>Γλυκοπατάτες
Sweet potatoes</t>
  </si>
  <si>
    <t>το φθινόπωρο ή χειμώνα 
in autumn or winter</t>
  </si>
  <si>
    <t>Πίνακας 2η. Πεπονοειδή και πατάτες. Εκτάσεις και παραγωγή, κατά Περιφέρεια και Περιφερειακή Ενότητα, 2016</t>
  </si>
  <si>
    <t>Table 2h. Melons, watermelons and potatoes. Areas and production, by Region and Regional Unities, 2016</t>
  </si>
  <si>
    <t>―</t>
  </si>
  <si>
    <t>Areas in stremmas (1 stremma = 0.1 ha), production in tons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</si>
</sst>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1"/>
      <scheme val="minor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indexed="6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49" fontId="1" fillId="2" borderId="5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centerContinuous" vertical="center" wrapText="1"/>
    </xf>
    <xf numFmtId="49" fontId="3" fillId="2" borderId="4" xfId="0" applyNumberFormat="1" applyFont="1" applyFill="1" applyBorder="1" applyAlignment="1">
      <alignment vertical="center" textRotation="90"/>
    </xf>
    <xf numFmtId="0" fontId="2" fillId="2" borderId="6" xfId="0" applyNumberFormat="1" applyFont="1" applyFill="1" applyBorder="1" applyAlignment="1" applyProtection="1"/>
    <xf numFmtId="49" fontId="1" fillId="2" borderId="7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vertical="center" textRotation="90"/>
    </xf>
    <xf numFmtId="0" fontId="2" fillId="2" borderId="8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49" fontId="1" fillId="8" borderId="7" xfId="0" applyNumberFormat="1" applyFont="1" applyFill="1" applyBorder="1"/>
    <xf numFmtId="49" fontId="1" fillId="8" borderId="0" xfId="0" applyNumberFormat="1" applyFont="1" applyFill="1" applyBorder="1" applyAlignment="1">
      <alignment horizontal="left"/>
    </xf>
    <xf numFmtId="0" fontId="2" fillId="8" borderId="0" xfId="0" applyNumberFormat="1" applyFont="1" applyFill="1" applyBorder="1" applyAlignment="1" applyProtection="1"/>
    <xf numFmtId="49" fontId="3" fillId="8" borderId="0" xfId="0" applyNumberFormat="1" applyFont="1" applyFill="1" applyBorder="1"/>
    <xf numFmtId="49" fontId="3" fillId="8" borderId="0" xfId="0" applyNumberFormat="1" applyFont="1" applyFill="1" applyBorder="1" applyAlignment="1">
      <alignment vertical="center" textRotation="90"/>
    </xf>
    <xf numFmtId="0" fontId="2" fillId="8" borderId="8" xfId="0" applyNumberFormat="1" applyFont="1" applyFill="1" applyBorder="1" applyAlignment="1" applyProtection="1"/>
    <xf numFmtId="49" fontId="1" fillId="8" borderId="0" xfId="0" applyNumberFormat="1" applyFont="1" applyFill="1" applyBorder="1"/>
    <xf numFmtId="49" fontId="3" fillId="8" borderId="0" xfId="0" applyNumberFormat="1" applyFont="1" applyFill="1" applyBorder="1" applyAlignment="1">
      <alignment horizontal="left"/>
    </xf>
    <xf numFmtId="49" fontId="4" fillId="8" borderId="0" xfId="0" applyNumberFormat="1" applyFont="1" applyFill="1" applyBorder="1"/>
    <xf numFmtId="49" fontId="1" fillId="4" borderId="7" xfId="0" applyNumberFormat="1" applyFont="1" applyFill="1" applyBorder="1"/>
    <xf numFmtId="49" fontId="1" fillId="4" borderId="0" xfId="0" applyNumberFormat="1" applyFont="1" applyFill="1" applyBorder="1"/>
    <xf numFmtId="0" fontId="2" fillId="4" borderId="0" xfId="0" applyNumberFormat="1" applyFont="1" applyFill="1" applyBorder="1" applyAlignment="1" applyProtection="1"/>
    <xf numFmtId="49" fontId="3" fillId="4" borderId="0" xfId="0" applyNumberFormat="1" applyFont="1" applyFill="1" applyBorder="1"/>
    <xf numFmtId="49" fontId="3" fillId="9" borderId="0" xfId="0" applyNumberFormat="1" applyFont="1" applyFill="1" applyBorder="1" applyAlignment="1">
      <alignment vertical="center" textRotation="90"/>
    </xf>
    <xf numFmtId="0" fontId="2" fillId="4" borderId="8" xfId="0" applyNumberFormat="1" applyFont="1" applyFill="1" applyBorder="1" applyAlignment="1" applyProtection="1"/>
    <xf numFmtId="49" fontId="4" fillId="4" borderId="0" xfId="0" applyNumberFormat="1" applyFont="1" applyFill="1" applyBorder="1"/>
    <xf numFmtId="49" fontId="1" fillId="4" borderId="9" xfId="0" applyNumberFormat="1" applyFont="1" applyFill="1" applyBorder="1"/>
    <xf numFmtId="49" fontId="1" fillId="4" borderId="1" xfId="0" applyNumberFormat="1" applyFont="1" applyFill="1" applyBorder="1"/>
    <xf numFmtId="0" fontId="2" fillId="4" borderId="1" xfId="0" applyNumberFormat="1" applyFont="1" applyFill="1" applyBorder="1" applyAlignment="1" applyProtection="1"/>
    <xf numFmtId="49" fontId="3" fillId="9" borderId="1" xfId="0" applyNumberFormat="1" applyFont="1" applyFill="1" applyBorder="1" applyAlignment="1">
      <alignment vertical="center" textRotation="90"/>
    </xf>
    <xf numFmtId="0" fontId="2" fillId="4" borderId="10" xfId="0" applyNumberFormat="1" applyFont="1" applyFill="1" applyBorder="1" applyAlignment="1" applyProtection="1"/>
    <xf numFmtId="49" fontId="1" fillId="10" borderId="5" xfId="0" applyNumberFormat="1" applyFont="1" applyFill="1" applyBorder="1"/>
    <xf numFmtId="49" fontId="1" fillId="10" borderId="4" xfId="0" applyNumberFormat="1" applyFont="1" applyFill="1" applyBorder="1"/>
    <xf numFmtId="0" fontId="2" fillId="10" borderId="4" xfId="0" applyNumberFormat="1" applyFont="1" applyFill="1" applyBorder="1" applyAlignment="1" applyProtection="1"/>
    <xf numFmtId="49" fontId="3" fillId="10" borderId="4" xfId="0" applyNumberFormat="1" applyFont="1" applyFill="1" applyBorder="1"/>
    <xf numFmtId="49" fontId="3" fillId="10" borderId="4" xfId="0" applyNumberFormat="1" applyFont="1" applyFill="1" applyBorder="1" applyAlignment="1">
      <alignment vertical="center" textRotation="90"/>
    </xf>
    <xf numFmtId="0" fontId="2" fillId="10" borderId="6" xfId="0" applyNumberFormat="1" applyFont="1" applyFill="1" applyBorder="1" applyAlignment="1" applyProtection="1"/>
    <xf numFmtId="49" fontId="1" fillId="10" borderId="7" xfId="0" applyNumberFormat="1" applyFont="1" applyFill="1" applyBorder="1"/>
    <xf numFmtId="49" fontId="1" fillId="10" borderId="0" xfId="0" applyNumberFormat="1" applyFont="1" applyFill="1" applyBorder="1"/>
    <xf numFmtId="0" fontId="2" fillId="10" borderId="0" xfId="0" applyNumberFormat="1" applyFont="1" applyFill="1" applyBorder="1" applyAlignment="1" applyProtection="1"/>
    <xf numFmtId="49" fontId="3" fillId="10" borderId="0" xfId="0" applyNumberFormat="1" applyFont="1" applyFill="1" applyBorder="1" applyAlignment="1">
      <alignment vertical="center" textRotation="90"/>
    </xf>
    <xf numFmtId="0" fontId="2" fillId="10" borderId="8" xfId="0" applyNumberFormat="1" applyFont="1" applyFill="1" applyBorder="1" applyAlignment="1" applyProtection="1"/>
    <xf numFmtId="49" fontId="4" fillId="10" borderId="0" xfId="0" applyNumberFormat="1" applyFont="1" applyFill="1" applyBorder="1"/>
    <xf numFmtId="49" fontId="1" fillId="5" borderId="7" xfId="0" applyNumberFormat="1" applyFont="1" applyFill="1" applyBorder="1"/>
    <xf numFmtId="49" fontId="1" fillId="5" borderId="0" xfId="0" applyNumberFormat="1" applyFont="1" applyFill="1" applyBorder="1"/>
    <xf numFmtId="0" fontId="2" fillId="5" borderId="0" xfId="0" applyNumberFormat="1" applyFont="1" applyFill="1" applyBorder="1" applyAlignment="1" applyProtection="1"/>
    <xf numFmtId="49" fontId="3" fillId="5" borderId="0" xfId="0" applyNumberFormat="1" applyFont="1" applyFill="1" applyBorder="1"/>
    <xf numFmtId="49" fontId="3" fillId="5" borderId="0" xfId="0" applyNumberFormat="1" applyFont="1" applyFill="1" applyBorder="1" applyAlignment="1">
      <alignment vertical="center" textRotation="90"/>
    </xf>
    <xf numFmtId="0" fontId="2" fillId="5" borderId="8" xfId="0" applyNumberFormat="1" applyFont="1" applyFill="1" applyBorder="1" applyAlignment="1" applyProtection="1"/>
    <xf numFmtId="49" fontId="4" fillId="5" borderId="0" xfId="0" applyNumberFormat="1" applyFont="1" applyFill="1" applyBorder="1"/>
    <xf numFmtId="49" fontId="1" fillId="5" borderId="9" xfId="0" applyNumberFormat="1" applyFont="1" applyFill="1" applyBorder="1"/>
    <xf numFmtId="49" fontId="1" fillId="5" borderId="1" xfId="0" applyNumberFormat="1" applyFont="1" applyFill="1" applyBorder="1"/>
    <xf numFmtId="0" fontId="2" fillId="5" borderId="1" xfId="0" applyNumberFormat="1" applyFont="1" applyFill="1" applyBorder="1" applyAlignment="1" applyProtection="1"/>
    <xf numFmtId="49" fontId="3" fillId="5" borderId="1" xfId="0" applyNumberFormat="1" applyFont="1" applyFill="1" applyBorder="1" applyAlignment="1">
      <alignment vertical="center" textRotation="90"/>
    </xf>
    <xf numFmtId="0" fontId="2" fillId="5" borderId="10" xfId="0" applyNumberFormat="1" applyFont="1" applyFill="1" applyBorder="1" applyAlignment="1" applyProtection="1"/>
    <xf numFmtId="49" fontId="1" fillId="6" borderId="5" xfId="0" applyNumberFormat="1" applyFont="1" applyFill="1" applyBorder="1"/>
    <xf numFmtId="49" fontId="1" fillId="6" borderId="4" xfId="0" applyNumberFormat="1" applyFont="1" applyFill="1" applyBorder="1"/>
    <xf numFmtId="0" fontId="2" fillId="6" borderId="4" xfId="0" applyNumberFormat="1" applyFont="1" applyFill="1" applyBorder="1" applyAlignment="1" applyProtection="1"/>
    <xf numFmtId="49" fontId="3" fillId="6" borderId="4" xfId="0" applyNumberFormat="1" applyFont="1" applyFill="1" applyBorder="1"/>
    <xf numFmtId="0" fontId="5" fillId="6" borderId="4" xfId="0" applyNumberFormat="1" applyFont="1" applyFill="1" applyBorder="1" applyAlignment="1" applyProtection="1"/>
    <xf numFmtId="49" fontId="3" fillId="6" borderId="4" xfId="0" applyNumberFormat="1" applyFont="1" applyFill="1" applyBorder="1" applyAlignment="1">
      <alignment vertical="center" textRotation="90"/>
    </xf>
    <xf numFmtId="0" fontId="5" fillId="6" borderId="6" xfId="0" applyNumberFormat="1" applyFont="1" applyFill="1" applyBorder="1" applyAlignment="1" applyProtection="1"/>
    <xf numFmtId="49" fontId="1" fillId="6" borderId="7" xfId="0" applyNumberFormat="1" applyFont="1" applyFill="1" applyBorder="1"/>
    <xf numFmtId="49" fontId="1" fillId="6" borderId="0" xfId="0" applyNumberFormat="1" applyFont="1" applyFill="1" applyBorder="1"/>
    <xf numFmtId="0" fontId="2" fillId="6" borderId="0" xfId="0" applyNumberFormat="1" applyFont="1" applyFill="1" applyBorder="1" applyAlignment="1" applyProtection="1"/>
    <xf numFmtId="49" fontId="3" fillId="6" borderId="0" xfId="0" applyNumberFormat="1" applyFont="1" applyFill="1" applyBorder="1" applyAlignment="1">
      <alignment vertical="center" textRotation="90"/>
    </xf>
    <xf numFmtId="0" fontId="2" fillId="6" borderId="8" xfId="0" applyNumberFormat="1" applyFont="1" applyFill="1" applyBorder="1" applyAlignment="1" applyProtection="1"/>
    <xf numFmtId="49" fontId="4" fillId="6" borderId="0" xfId="0" applyNumberFormat="1" applyFont="1" applyFill="1" applyBorder="1"/>
    <xf numFmtId="49" fontId="1" fillId="11" borderId="7" xfId="0" applyNumberFormat="1" applyFont="1" applyFill="1" applyBorder="1"/>
    <xf numFmtId="49" fontId="1" fillId="11" borderId="0" xfId="0" applyNumberFormat="1" applyFont="1" applyFill="1" applyBorder="1"/>
    <xf numFmtId="0" fontId="2" fillId="11" borderId="0" xfId="0" applyNumberFormat="1" applyFont="1" applyFill="1" applyBorder="1" applyAlignment="1" applyProtection="1"/>
    <xf numFmtId="49" fontId="3" fillId="11" borderId="0" xfId="0" applyNumberFormat="1" applyFont="1" applyFill="1" applyBorder="1"/>
    <xf numFmtId="49" fontId="3" fillId="11" borderId="0" xfId="0" applyNumberFormat="1" applyFont="1" applyFill="1" applyBorder="1" applyAlignment="1">
      <alignment vertical="center" textRotation="90"/>
    </xf>
    <xf numFmtId="0" fontId="2" fillId="11" borderId="8" xfId="0" applyNumberFormat="1" applyFont="1" applyFill="1" applyBorder="1" applyAlignment="1" applyProtection="1"/>
    <xf numFmtId="49" fontId="4" fillId="11" borderId="0" xfId="0" applyNumberFormat="1" applyFont="1" applyFill="1" applyBorder="1"/>
    <xf numFmtId="49" fontId="1" fillId="12" borderId="7" xfId="0" applyNumberFormat="1" applyFont="1" applyFill="1" applyBorder="1"/>
    <xf numFmtId="49" fontId="1" fillId="12" borderId="0" xfId="0" applyNumberFormat="1" applyFont="1" applyFill="1" applyBorder="1"/>
    <xf numFmtId="0" fontId="2" fillId="12" borderId="0" xfId="0" applyNumberFormat="1" applyFont="1" applyFill="1" applyBorder="1" applyAlignment="1" applyProtection="1"/>
    <xf numFmtId="49" fontId="3" fillId="12" borderId="0" xfId="0" applyNumberFormat="1" applyFont="1" applyFill="1" applyBorder="1"/>
    <xf numFmtId="0" fontId="5" fillId="12" borderId="0" xfId="0" applyNumberFormat="1" applyFont="1" applyFill="1" applyBorder="1" applyAlignment="1" applyProtection="1"/>
    <xf numFmtId="49" fontId="3" fillId="12" borderId="0" xfId="0" applyNumberFormat="1" applyFont="1" applyFill="1" applyBorder="1" applyAlignment="1">
      <alignment vertical="center" textRotation="90"/>
    </xf>
    <xf numFmtId="0" fontId="2" fillId="12" borderId="8" xfId="0" applyNumberFormat="1" applyFont="1" applyFill="1" applyBorder="1" applyAlignment="1" applyProtection="1"/>
    <xf numFmtId="49" fontId="1" fillId="12" borderId="9" xfId="0" applyNumberFormat="1" applyFont="1" applyFill="1" applyBorder="1"/>
    <xf numFmtId="49" fontId="1" fillId="12" borderId="1" xfId="0" applyNumberFormat="1" applyFont="1" applyFill="1" applyBorder="1"/>
    <xf numFmtId="0" fontId="2" fillId="12" borderId="1" xfId="0" applyNumberFormat="1" applyFont="1" applyFill="1" applyBorder="1" applyAlignment="1" applyProtection="1"/>
    <xf numFmtId="49" fontId="3" fillId="12" borderId="1" xfId="0" applyNumberFormat="1" applyFont="1" applyFill="1" applyBorder="1" applyAlignment="1">
      <alignment vertical="center" textRotation="90"/>
    </xf>
    <xf numFmtId="0" fontId="2" fillId="12" borderId="10" xfId="0" applyNumberFormat="1" applyFont="1" applyFill="1" applyBorder="1" applyAlignment="1" applyProtection="1"/>
    <xf numFmtId="0" fontId="6" fillId="6" borderId="4" xfId="0" applyNumberFormat="1" applyFont="1" applyFill="1" applyBorder="1" applyAlignment="1" applyProtection="1"/>
    <xf numFmtId="0" fontId="2" fillId="6" borderId="6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49" fontId="1" fillId="6" borderId="9" xfId="0" applyNumberFormat="1" applyFont="1" applyFill="1" applyBorder="1"/>
    <xf numFmtId="49" fontId="1" fillId="6" borderId="1" xfId="0" applyNumberFormat="1" applyFont="1" applyFill="1" applyBorder="1"/>
    <xf numFmtId="0" fontId="2" fillId="6" borderId="1" xfId="0" applyNumberFormat="1" applyFont="1" applyFill="1" applyBorder="1" applyAlignment="1" applyProtection="1"/>
    <xf numFmtId="0" fontId="2" fillId="6" borderId="10" xfId="0" applyNumberFormat="1" applyFont="1" applyFill="1" applyBorder="1" applyAlignment="1" applyProtection="1"/>
    <xf numFmtId="49" fontId="1" fillId="2" borderId="4" xfId="0" applyNumberFormat="1" applyFont="1" applyFill="1" applyBorder="1"/>
    <xf numFmtId="49" fontId="3" fillId="2" borderId="4" xfId="0" applyNumberFormat="1" applyFont="1" applyFill="1" applyBorder="1"/>
    <xf numFmtId="49" fontId="1" fillId="2" borderId="0" xfId="0" applyNumberFormat="1" applyFont="1" applyFill="1" applyBorder="1"/>
    <xf numFmtId="49" fontId="4" fillId="2" borderId="0" xfId="0" applyNumberFormat="1" applyFont="1" applyFill="1" applyBorder="1"/>
    <xf numFmtId="49" fontId="1" fillId="8" borderId="5" xfId="0" applyNumberFormat="1" applyFont="1" applyFill="1" applyBorder="1"/>
    <xf numFmtId="49" fontId="7" fillId="8" borderId="0" xfId="0" applyNumberFormat="1" applyFont="1" applyFill="1" applyBorder="1"/>
    <xf numFmtId="0" fontId="2" fillId="8" borderId="4" xfId="0" applyNumberFormat="1" applyFont="1" applyFill="1" applyBorder="1" applyAlignment="1" applyProtection="1"/>
    <xf numFmtId="49" fontId="3" fillId="8" borderId="4" xfId="0" applyNumberFormat="1" applyFont="1" applyFill="1" applyBorder="1"/>
    <xf numFmtId="49" fontId="1" fillId="8" borderId="4" xfId="0" applyNumberFormat="1" applyFont="1" applyFill="1" applyBorder="1"/>
    <xf numFmtId="0" fontId="2" fillId="8" borderId="6" xfId="0" applyNumberFormat="1" applyFont="1" applyFill="1" applyBorder="1" applyAlignment="1" applyProtection="1"/>
    <xf numFmtId="49" fontId="4" fillId="13" borderId="0" xfId="0" applyNumberFormat="1" applyFont="1" applyFill="1" applyBorder="1" applyAlignment="1">
      <alignment horizontal="left"/>
    </xf>
    <xf numFmtId="0" fontId="2" fillId="13" borderId="0" xfId="0" applyNumberFormat="1" applyFont="1" applyFill="1" applyBorder="1" applyAlignment="1" applyProtection="1">
      <alignment horizontal="left"/>
    </xf>
    <xf numFmtId="49" fontId="8" fillId="13" borderId="0" xfId="0" applyNumberFormat="1" applyFont="1" applyFill="1" applyBorder="1" applyAlignment="1">
      <alignment horizontal="left"/>
    </xf>
    <xf numFmtId="49" fontId="1" fillId="8" borderId="9" xfId="0" applyNumberFormat="1" applyFont="1" applyFill="1" applyBorder="1"/>
    <xf numFmtId="0" fontId="2" fillId="8" borderId="1" xfId="0" applyNumberFormat="1" applyFont="1" applyFill="1" applyBorder="1" applyAlignment="1" applyProtection="1"/>
    <xf numFmtId="49" fontId="1" fillId="8" borderId="1" xfId="0" applyNumberFormat="1" applyFont="1" applyFill="1" applyBorder="1"/>
    <xf numFmtId="0" fontId="2" fillId="8" borderId="10" xfId="0" applyNumberFormat="1" applyFont="1" applyFill="1" applyBorder="1" applyAlignment="1" applyProtection="1"/>
    <xf numFmtId="49" fontId="1" fillId="2" borderId="11" xfId="0" applyNumberFormat="1" applyFont="1" applyFill="1" applyBorder="1"/>
    <xf numFmtId="49" fontId="7" fillId="14" borderId="12" xfId="0" applyNumberFormat="1" applyFont="1" applyFill="1" applyBorder="1"/>
    <xf numFmtId="0" fontId="2" fillId="2" borderId="13" xfId="0" applyNumberFormat="1" applyFont="1" applyFill="1" applyBorder="1" applyAlignment="1" applyProtection="1"/>
    <xf numFmtId="49" fontId="4" fillId="2" borderId="13" xfId="0" applyNumberFormat="1" applyFont="1" applyFill="1" applyBorder="1"/>
    <xf numFmtId="49" fontId="1" fillId="2" borderId="13" xfId="0" applyNumberFormat="1" applyFont="1" applyFill="1" applyBorder="1"/>
    <xf numFmtId="0" fontId="2" fillId="2" borderId="14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protection locked="0"/>
    </xf>
    <xf numFmtId="49" fontId="0" fillId="0" borderId="0" xfId="0" applyNumberFormat="1" applyFont="1" applyAlignment="1" applyProtection="1">
      <alignment horizontal="left" wrapText="1" indent="1"/>
      <protection locked="0"/>
    </xf>
    <xf numFmtId="3" fontId="12" fillId="0" borderId="21" xfId="0" applyNumberFormat="1" applyFont="1" applyBorder="1" applyAlignment="1" applyProtection="1">
      <alignment horizontal="right" vertical="center"/>
    </xf>
    <xf numFmtId="3" fontId="14" fillId="0" borderId="18" xfId="0" applyNumberFormat="1" applyFont="1" applyBorder="1" applyAlignment="1">
      <alignment horizontal="right" vertical="top"/>
    </xf>
    <xf numFmtId="3" fontId="14" fillId="0" borderId="0" xfId="0" applyNumberFormat="1" applyFont="1" applyBorder="1" applyAlignment="1">
      <alignment horizontal="right" vertical="top"/>
    </xf>
    <xf numFmtId="3" fontId="12" fillId="0" borderId="18" xfId="0" applyNumberFormat="1" applyFont="1" applyFill="1" applyBorder="1" applyAlignment="1" applyProtection="1">
      <alignment horizontal="right"/>
    </xf>
    <xf numFmtId="3" fontId="12" fillId="0" borderId="17" xfId="0" applyNumberFormat="1" applyFont="1" applyFill="1" applyBorder="1" applyAlignment="1" applyProtection="1">
      <alignment horizontal="right"/>
    </xf>
    <xf numFmtId="3" fontId="14" fillId="0" borderId="8" xfId="0" applyNumberFormat="1" applyFont="1" applyBorder="1" applyAlignment="1">
      <alignment horizontal="right" vertical="top"/>
    </xf>
    <xf numFmtId="0" fontId="0" fillId="0" borderId="0" xfId="0" applyFont="1" applyBorder="1" applyAlignment="1" applyProtection="1">
      <alignment horizontal="left" indent="1"/>
      <protection locked="0"/>
    </xf>
    <xf numFmtId="0" fontId="14" fillId="0" borderId="18" xfId="0" applyFont="1" applyBorder="1" applyAlignment="1">
      <alignment horizontal="right" vertical="top"/>
    </xf>
    <xf numFmtId="49" fontId="9" fillId="0" borderId="0" xfId="0" applyNumberFormat="1" applyFont="1" applyAlignment="1" applyProtection="1">
      <alignment vertical="center" wrapText="1"/>
      <protection locked="0"/>
    </xf>
    <xf numFmtId="3" fontId="10" fillId="15" borderId="21" xfId="0" applyNumberFormat="1" applyFont="1" applyFill="1" applyBorder="1" applyAlignment="1">
      <alignment horizontal="right" vertical="center" wrapText="1"/>
    </xf>
    <xf numFmtId="3" fontId="10" fillId="15" borderId="18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 applyProtection="1">
      <alignment horizontal="right" vertical="center"/>
    </xf>
    <xf numFmtId="3" fontId="10" fillId="0" borderId="17" xfId="0" applyNumberFormat="1" applyFont="1" applyFill="1" applyBorder="1" applyAlignment="1" applyProtection="1">
      <alignment horizontal="right" vertical="center"/>
    </xf>
    <xf numFmtId="3" fontId="10" fillId="15" borderId="3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 wrapText="1" indent="2"/>
      <protection locked="0"/>
    </xf>
    <xf numFmtId="49" fontId="0" fillId="0" borderId="1" xfId="0" applyNumberFormat="1" applyFont="1" applyBorder="1" applyAlignment="1" applyProtection="1">
      <alignment horizontal="left" wrapText="1" indent="1"/>
      <protection locked="0"/>
    </xf>
    <xf numFmtId="3" fontId="12" fillId="0" borderId="32" xfId="0" applyNumberFormat="1" applyFont="1" applyBorder="1" applyAlignment="1" applyProtection="1">
      <alignment horizontal="right" vertical="center"/>
    </xf>
    <xf numFmtId="3" fontId="14" fillId="0" borderId="33" xfId="0" applyNumberFormat="1" applyFont="1" applyBorder="1" applyAlignment="1">
      <alignment horizontal="right" vertical="top"/>
    </xf>
    <xf numFmtId="3" fontId="14" fillId="0" borderId="1" xfId="0" applyNumberFormat="1" applyFont="1" applyBorder="1" applyAlignment="1">
      <alignment horizontal="right" vertical="top"/>
    </xf>
    <xf numFmtId="3" fontId="12" fillId="0" borderId="33" xfId="0" applyNumberFormat="1" applyFont="1" applyFill="1" applyBorder="1" applyAlignment="1" applyProtection="1">
      <alignment horizontal="right"/>
    </xf>
    <xf numFmtId="3" fontId="12" fillId="0" borderId="34" xfId="0" applyNumberFormat="1" applyFont="1" applyFill="1" applyBorder="1" applyAlignment="1" applyProtection="1">
      <alignment horizontal="right"/>
    </xf>
    <xf numFmtId="3" fontId="14" fillId="0" borderId="10" xfId="0" applyNumberFormat="1" applyFont="1" applyBorder="1" applyAlignment="1">
      <alignment horizontal="right" vertical="top"/>
    </xf>
    <xf numFmtId="0" fontId="0" fillId="0" borderId="1" xfId="0" applyFont="1" applyBorder="1" applyAlignment="1" applyProtection="1">
      <alignment horizontal="left" indent="1"/>
      <protection locked="0"/>
    </xf>
    <xf numFmtId="0" fontId="0" fillId="0" borderId="1" xfId="0" applyFont="1" applyBorder="1" applyAlignment="1" applyProtection="1"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Font="1" applyProtection="1">
      <protection locked="0"/>
    </xf>
    <xf numFmtId="0" fontId="11" fillId="0" borderId="1" xfId="0" applyNumberFormat="1" applyFont="1" applyFill="1" applyBorder="1" applyAlignment="1" applyProtection="1">
      <protection locked="0"/>
    </xf>
    <xf numFmtId="0" fontId="11" fillId="0" borderId="1" xfId="0" applyNumberFormat="1" applyFont="1" applyFill="1" applyBorder="1" applyAlignment="1" applyProtection="1">
      <alignment horizontal="right"/>
      <protection locked="0"/>
    </xf>
    <xf numFmtId="49" fontId="3" fillId="16" borderId="4" xfId="0" applyNumberFormat="1" applyFont="1" applyFill="1" applyBorder="1" applyAlignment="1">
      <alignment horizontal="center" vertical="center" textRotation="90"/>
    </xf>
    <xf numFmtId="49" fontId="3" fillId="16" borderId="0" xfId="0" applyNumberFormat="1" applyFont="1" applyFill="1" applyBorder="1" applyAlignment="1">
      <alignment horizontal="center" vertical="center" textRotation="90"/>
    </xf>
    <xf numFmtId="49" fontId="3" fillId="16" borderId="1" xfId="0" applyNumberFormat="1" applyFont="1" applyFill="1" applyBorder="1" applyAlignment="1">
      <alignment horizontal="center" vertical="center" textRotation="90"/>
    </xf>
    <xf numFmtId="49" fontId="3" fillId="3" borderId="4" xfId="0" applyNumberFormat="1" applyFont="1" applyFill="1" applyBorder="1" applyAlignment="1">
      <alignment horizontal="center" vertical="center" textRotation="90" wrapText="1"/>
    </xf>
    <xf numFmtId="49" fontId="3" fillId="3" borderId="0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textRotation="90" wrapText="1"/>
    </xf>
    <xf numFmtId="49" fontId="3" fillId="2" borderId="0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7" borderId="4" xfId="0" applyNumberFormat="1" applyFont="1" applyFill="1" applyBorder="1" applyAlignment="1">
      <alignment horizontal="center" vertical="center" textRotation="90" wrapText="1"/>
    </xf>
    <xf numFmtId="49" fontId="3" fillId="7" borderId="0" xfId="0" applyNumberFormat="1" applyFont="1" applyFill="1" applyBorder="1" applyAlignment="1">
      <alignment horizontal="center" vertical="center" textRotation="90" wrapText="1"/>
    </xf>
    <xf numFmtId="49" fontId="3" fillId="7" borderId="1" xfId="0" applyNumberFormat="1" applyFont="1" applyFill="1" applyBorder="1" applyAlignment="1">
      <alignment horizontal="center" vertical="center" textRotation="90" wrapText="1"/>
    </xf>
    <xf numFmtId="0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4" xfId="0" applyNumberFormat="1" applyFont="1" applyBorder="1" applyAlignment="1" applyProtection="1">
      <alignment horizontal="right" vertical="center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 applyProtection="1">
      <alignment horizontal="right" vertical="center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8" xfId="0" applyNumberFormat="1" applyFont="1" applyBorder="1" applyAlignment="1" applyProtection="1">
      <alignment horizontal="right" vertical="center"/>
    </xf>
    <xf numFmtId="3" fontId="10" fillId="0" borderId="31" xfId="0" applyNumberFormat="1" applyFont="1" applyBorder="1" applyAlignment="1" applyProtection="1">
      <alignment horizontal="right" vertical="center"/>
    </xf>
    <xf numFmtId="0" fontId="10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Protection="1"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3" fontId="10" fillId="0" borderId="21" xfId="0" applyNumberFormat="1" applyFont="1" applyBorder="1" applyAlignment="1" applyProtection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wrapText="1" inden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sqref="A1:IV65536"/>
    </sheetView>
  </sheetViews>
  <sheetFormatPr defaultRowHeight="15.05"/>
  <sheetData>
    <row r="1" spans="1:13">
      <c r="A1" s="1" t="s">
        <v>178</v>
      </c>
      <c r="B1" s="2" t="s">
        <v>6</v>
      </c>
      <c r="C1" s="3"/>
      <c r="D1" s="4"/>
      <c r="E1" s="4"/>
      <c r="F1" s="4"/>
      <c r="G1" s="4"/>
      <c r="H1" s="165" t="s">
        <v>179</v>
      </c>
      <c r="I1" s="5"/>
      <c r="J1" s="3"/>
      <c r="K1" s="3"/>
      <c r="L1" s="3"/>
      <c r="M1" s="6"/>
    </row>
    <row r="2" spans="1:13">
      <c r="A2" s="7" t="s">
        <v>180</v>
      </c>
      <c r="B2" s="8" t="s">
        <v>8</v>
      </c>
      <c r="C2" s="9"/>
      <c r="D2" s="9"/>
      <c r="E2" s="9"/>
      <c r="F2" s="9"/>
      <c r="G2" s="9"/>
      <c r="H2" s="166"/>
      <c r="I2" s="10"/>
      <c r="J2" s="9"/>
      <c r="K2" s="9"/>
      <c r="L2" s="9"/>
      <c r="M2" s="11"/>
    </row>
    <row r="3" spans="1:13">
      <c r="A3" s="7" t="s">
        <v>181</v>
      </c>
      <c r="B3" s="8" t="s">
        <v>10</v>
      </c>
      <c r="C3" s="9"/>
      <c r="D3" s="168" t="s">
        <v>182</v>
      </c>
      <c r="E3" s="168"/>
      <c r="F3" s="168"/>
      <c r="G3" s="168"/>
      <c r="H3" s="166"/>
      <c r="I3" s="10"/>
      <c r="J3" s="9"/>
      <c r="K3" s="9"/>
      <c r="L3" s="9"/>
      <c r="M3" s="11"/>
    </row>
    <row r="4" spans="1:13">
      <c r="A4" s="7" t="s">
        <v>183</v>
      </c>
      <c r="B4" s="8" t="s">
        <v>12</v>
      </c>
      <c r="C4" s="9"/>
      <c r="D4" s="12" t="s">
        <v>184</v>
      </c>
      <c r="E4" s="9"/>
      <c r="F4" s="9"/>
      <c r="G4" s="9"/>
      <c r="H4" s="166"/>
      <c r="I4" s="10"/>
      <c r="J4" s="9"/>
      <c r="K4" s="9"/>
      <c r="L4" s="9"/>
      <c r="M4" s="11"/>
    </row>
    <row r="5" spans="1:13">
      <c r="A5" s="7" t="s">
        <v>185</v>
      </c>
      <c r="B5" s="8" t="s">
        <v>14</v>
      </c>
      <c r="C5" s="9"/>
      <c r="D5" s="9"/>
      <c r="E5" s="9"/>
      <c r="F5" s="9"/>
      <c r="G5" s="9"/>
      <c r="H5" s="166"/>
      <c r="I5" s="10"/>
      <c r="J5" s="9"/>
      <c r="K5" s="9"/>
      <c r="L5" s="9"/>
      <c r="M5" s="11"/>
    </row>
    <row r="6" spans="1:13">
      <c r="A6" s="7" t="s">
        <v>186</v>
      </c>
      <c r="B6" s="8" t="s">
        <v>16</v>
      </c>
      <c r="C6" s="9"/>
      <c r="D6" s="9"/>
      <c r="E6" s="9"/>
      <c r="F6" s="9"/>
      <c r="G6" s="9"/>
      <c r="H6" s="166"/>
      <c r="I6" s="10"/>
      <c r="J6" s="9"/>
      <c r="K6" s="9"/>
      <c r="L6" s="9"/>
      <c r="M6" s="11"/>
    </row>
    <row r="7" spans="1:13">
      <c r="A7" s="13" t="s">
        <v>187</v>
      </c>
      <c r="B7" s="14" t="s">
        <v>20</v>
      </c>
      <c r="C7" s="15"/>
      <c r="D7" s="16"/>
      <c r="E7" s="15"/>
      <c r="F7" s="15"/>
      <c r="G7" s="15"/>
      <c r="H7" s="166"/>
      <c r="I7" s="17"/>
      <c r="J7" s="15"/>
      <c r="K7" s="15"/>
      <c r="L7" s="15"/>
      <c r="M7" s="18"/>
    </row>
    <row r="8" spans="1:13">
      <c r="A8" s="13" t="s">
        <v>188</v>
      </c>
      <c r="B8" s="19" t="s">
        <v>22</v>
      </c>
      <c r="C8" s="15"/>
      <c r="D8" s="15"/>
      <c r="E8" s="15"/>
      <c r="F8" s="15"/>
      <c r="G8" s="15"/>
      <c r="H8" s="166"/>
      <c r="I8" s="17"/>
      <c r="J8" s="19"/>
      <c r="K8" s="20"/>
      <c r="L8" s="15"/>
      <c r="M8" s="18"/>
    </row>
    <row r="9" spans="1:13">
      <c r="A9" s="13" t="s">
        <v>189</v>
      </c>
      <c r="B9" s="19" t="s">
        <v>24</v>
      </c>
      <c r="C9" s="15"/>
      <c r="D9" s="15"/>
      <c r="E9" s="15"/>
      <c r="F9" s="15"/>
      <c r="G9" s="15"/>
      <c r="H9" s="166"/>
      <c r="I9" s="17"/>
      <c r="J9" s="15"/>
      <c r="K9" s="15"/>
      <c r="L9" s="15"/>
      <c r="M9" s="18"/>
    </row>
    <row r="10" spans="1:13">
      <c r="A10" s="13" t="s">
        <v>190</v>
      </c>
      <c r="B10" s="19" t="s">
        <v>26</v>
      </c>
      <c r="C10" s="15"/>
      <c r="D10" s="15"/>
      <c r="E10" s="15"/>
      <c r="F10" s="15"/>
      <c r="G10" s="15"/>
      <c r="H10" s="166"/>
      <c r="I10" s="17"/>
      <c r="J10" s="15"/>
      <c r="K10" s="15"/>
      <c r="L10" s="15"/>
      <c r="M10" s="18"/>
    </row>
    <row r="11" spans="1:13">
      <c r="A11" s="13" t="s">
        <v>191</v>
      </c>
      <c r="B11" s="19" t="s">
        <v>28</v>
      </c>
      <c r="C11" s="15"/>
      <c r="D11" s="21" t="s">
        <v>192</v>
      </c>
      <c r="E11" s="15"/>
      <c r="F11" s="15"/>
      <c r="G11" s="15"/>
      <c r="H11" s="166"/>
      <c r="I11" s="17"/>
      <c r="J11" s="15"/>
      <c r="K11" s="15"/>
      <c r="L11" s="15"/>
      <c r="M11" s="18"/>
    </row>
    <row r="12" spans="1:13">
      <c r="A12" s="13" t="s">
        <v>193</v>
      </c>
      <c r="B12" s="19" t="s">
        <v>30</v>
      </c>
      <c r="C12" s="15"/>
      <c r="D12" s="15"/>
      <c r="E12" s="15"/>
      <c r="F12" s="15"/>
      <c r="G12" s="15"/>
      <c r="H12" s="166"/>
      <c r="I12" s="17"/>
      <c r="J12" s="15"/>
      <c r="K12" s="15"/>
      <c r="L12" s="15"/>
      <c r="M12" s="18"/>
    </row>
    <row r="13" spans="1:13">
      <c r="A13" s="13" t="s">
        <v>194</v>
      </c>
      <c r="B13" s="19" t="s">
        <v>32</v>
      </c>
      <c r="C13" s="15"/>
      <c r="D13" s="15"/>
      <c r="E13" s="15"/>
      <c r="F13" s="15"/>
      <c r="G13" s="15"/>
      <c r="H13" s="166"/>
      <c r="I13" s="17"/>
      <c r="J13" s="15"/>
      <c r="K13" s="15"/>
      <c r="L13" s="15"/>
      <c r="M13" s="18"/>
    </row>
    <row r="14" spans="1:13">
      <c r="A14" s="13" t="s">
        <v>195</v>
      </c>
      <c r="B14" s="19" t="s">
        <v>34</v>
      </c>
      <c r="C14" s="15"/>
      <c r="D14" s="15"/>
      <c r="E14" s="15"/>
      <c r="F14" s="15"/>
      <c r="G14" s="15"/>
      <c r="H14" s="166"/>
      <c r="I14" s="17"/>
      <c r="J14" s="15"/>
      <c r="K14" s="15"/>
      <c r="L14" s="15"/>
      <c r="M14" s="18"/>
    </row>
    <row r="15" spans="1:13">
      <c r="A15" s="13" t="s">
        <v>196</v>
      </c>
      <c r="B15" s="19" t="s">
        <v>36</v>
      </c>
      <c r="C15" s="15"/>
      <c r="D15" s="15"/>
      <c r="E15" s="15"/>
      <c r="F15" s="15"/>
      <c r="G15" s="15"/>
      <c r="H15" s="166"/>
      <c r="I15" s="17"/>
      <c r="J15" s="15"/>
      <c r="K15" s="15"/>
      <c r="L15" s="15"/>
      <c r="M15" s="18"/>
    </row>
    <row r="16" spans="1:13">
      <c r="A16" s="13" t="s">
        <v>197</v>
      </c>
      <c r="B16" s="19" t="s">
        <v>38</v>
      </c>
      <c r="C16" s="15"/>
      <c r="D16" s="15"/>
      <c r="E16" s="15"/>
      <c r="F16" s="15"/>
      <c r="G16" s="15"/>
      <c r="H16" s="166"/>
      <c r="I16" s="17"/>
      <c r="J16" s="15"/>
      <c r="K16" s="15"/>
      <c r="L16" s="15"/>
      <c r="M16" s="18"/>
    </row>
    <row r="17" spans="1:13">
      <c r="A17" s="13" t="s">
        <v>198</v>
      </c>
      <c r="B17" s="19" t="s">
        <v>40</v>
      </c>
      <c r="C17" s="15"/>
      <c r="D17" s="15"/>
      <c r="E17" s="15"/>
      <c r="F17" s="15"/>
      <c r="G17" s="15"/>
      <c r="H17" s="166"/>
      <c r="I17" s="17"/>
      <c r="J17" s="15"/>
      <c r="K17" s="15"/>
      <c r="L17" s="15"/>
      <c r="M17" s="18"/>
    </row>
    <row r="18" spans="1:13">
      <c r="A18" s="22" t="s">
        <v>199</v>
      </c>
      <c r="B18" s="23" t="s">
        <v>44</v>
      </c>
      <c r="C18" s="24"/>
      <c r="D18" s="25"/>
      <c r="E18" s="24"/>
      <c r="F18" s="24"/>
      <c r="G18" s="24"/>
      <c r="H18" s="166"/>
      <c r="I18" s="26"/>
      <c r="J18" s="23"/>
      <c r="K18" s="23"/>
      <c r="L18" s="24"/>
      <c r="M18" s="27"/>
    </row>
    <row r="19" spans="1:13">
      <c r="A19" s="22" t="s">
        <v>200</v>
      </c>
      <c r="B19" s="23" t="s">
        <v>46</v>
      </c>
      <c r="C19" s="24"/>
      <c r="D19" s="24"/>
      <c r="E19" s="24"/>
      <c r="F19" s="24"/>
      <c r="G19" s="24"/>
      <c r="H19" s="166"/>
      <c r="I19" s="26"/>
      <c r="J19" s="23"/>
      <c r="K19" s="23"/>
      <c r="L19" s="24"/>
      <c r="M19" s="27"/>
    </row>
    <row r="20" spans="1:13">
      <c r="A20" s="22" t="s">
        <v>201</v>
      </c>
      <c r="B20" s="23" t="s">
        <v>48</v>
      </c>
      <c r="C20" s="24"/>
      <c r="D20" s="28" t="s">
        <v>202</v>
      </c>
      <c r="E20" s="24"/>
      <c r="F20" s="24"/>
      <c r="G20" s="24"/>
      <c r="H20" s="166"/>
      <c r="I20" s="26"/>
      <c r="J20" s="23"/>
      <c r="K20" s="23"/>
      <c r="L20" s="24"/>
      <c r="M20" s="27"/>
    </row>
    <row r="21" spans="1:13" ht="15.65" thickBot="1">
      <c r="A21" s="29" t="s">
        <v>203</v>
      </c>
      <c r="B21" s="30" t="s">
        <v>50</v>
      </c>
      <c r="C21" s="31"/>
      <c r="D21" s="31"/>
      <c r="E21" s="31"/>
      <c r="F21" s="31"/>
      <c r="G21" s="31"/>
      <c r="H21" s="167"/>
      <c r="I21" s="32"/>
      <c r="J21" s="30"/>
      <c r="K21" s="30"/>
      <c r="L21" s="31"/>
      <c r="M21" s="33"/>
    </row>
    <row r="22" spans="1:13">
      <c r="A22" s="34" t="s">
        <v>204</v>
      </c>
      <c r="B22" s="35" t="s">
        <v>54</v>
      </c>
      <c r="C22" s="36"/>
      <c r="D22" s="37"/>
      <c r="E22" s="36"/>
      <c r="F22" s="36"/>
      <c r="G22" s="38"/>
      <c r="H22" s="169" t="s">
        <v>205</v>
      </c>
      <c r="I22" s="36"/>
      <c r="J22" s="35"/>
      <c r="K22" s="35"/>
      <c r="L22" s="36"/>
      <c r="M22" s="39"/>
    </row>
    <row r="23" spans="1:13">
      <c r="A23" s="40" t="s">
        <v>206</v>
      </c>
      <c r="B23" s="41" t="s">
        <v>56</v>
      </c>
      <c r="C23" s="42"/>
      <c r="D23" s="42"/>
      <c r="E23" s="42"/>
      <c r="F23" s="42"/>
      <c r="G23" s="43"/>
      <c r="H23" s="170"/>
      <c r="I23" s="42"/>
      <c r="J23" s="41"/>
      <c r="K23" s="41"/>
      <c r="L23" s="42"/>
      <c r="M23" s="44"/>
    </row>
    <row r="24" spans="1:13">
      <c r="A24" s="40" t="s">
        <v>207</v>
      </c>
      <c r="B24" s="41" t="s">
        <v>58</v>
      </c>
      <c r="C24" s="42"/>
      <c r="D24" s="45" t="s">
        <v>208</v>
      </c>
      <c r="E24" s="42"/>
      <c r="F24" s="42"/>
      <c r="G24" s="43"/>
      <c r="H24" s="170"/>
      <c r="I24" s="42"/>
      <c r="J24" s="41"/>
      <c r="K24" s="41"/>
      <c r="L24" s="42"/>
      <c r="M24" s="44"/>
    </row>
    <row r="25" spans="1:13">
      <c r="A25" s="40" t="s">
        <v>209</v>
      </c>
      <c r="B25" s="41" t="s">
        <v>60</v>
      </c>
      <c r="C25" s="42"/>
      <c r="D25" s="42"/>
      <c r="E25" s="42"/>
      <c r="F25" s="42"/>
      <c r="G25" s="43"/>
      <c r="H25" s="170"/>
      <c r="I25" s="42"/>
      <c r="J25" s="41"/>
      <c r="K25" s="41"/>
      <c r="L25" s="42"/>
      <c r="M25" s="44"/>
    </row>
    <row r="26" spans="1:13">
      <c r="A26" s="40" t="s">
        <v>210</v>
      </c>
      <c r="B26" s="41" t="s">
        <v>62</v>
      </c>
      <c r="C26" s="42"/>
      <c r="D26" s="42"/>
      <c r="E26" s="42"/>
      <c r="F26" s="42"/>
      <c r="G26" s="43"/>
      <c r="H26" s="170"/>
      <c r="I26" s="42"/>
      <c r="J26" s="41"/>
      <c r="K26" s="41"/>
      <c r="L26" s="42"/>
      <c r="M26" s="44"/>
    </row>
    <row r="27" spans="1:13">
      <c r="A27" s="46" t="s">
        <v>211</v>
      </c>
      <c r="B27" s="47" t="s">
        <v>66</v>
      </c>
      <c r="C27" s="48"/>
      <c r="D27" s="49"/>
      <c r="E27" s="48"/>
      <c r="F27" s="48"/>
      <c r="G27" s="50"/>
      <c r="H27" s="170"/>
      <c r="I27" s="48"/>
      <c r="J27" s="47"/>
      <c r="K27" s="47"/>
      <c r="L27" s="48"/>
      <c r="M27" s="51"/>
    </row>
    <row r="28" spans="1:13">
      <c r="A28" s="46" t="s">
        <v>212</v>
      </c>
      <c r="B28" s="47" t="s">
        <v>68</v>
      </c>
      <c r="C28" s="48"/>
      <c r="D28" s="48"/>
      <c r="E28" s="48"/>
      <c r="F28" s="48"/>
      <c r="G28" s="50"/>
      <c r="H28" s="170"/>
      <c r="I28" s="48"/>
      <c r="J28" s="47"/>
      <c r="K28" s="47"/>
      <c r="L28" s="48"/>
      <c r="M28" s="51"/>
    </row>
    <row r="29" spans="1:13">
      <c r="A29" s="46" t="s">
        <v>213</v>
      </c>
      <c r="B29" s="47" t="s">
        <v>70</v>
      </c>
      <c r="C29" s="48"/>
      <c r="D29" s="52" t="s">
        <v>214</v>
      </c>
      <c r="E29" s="48"/>
      <c r="F29" s="48"/>
      <c r="G29" s="50"/>
      <c r="H29" s="170"/>
      <c r="I29" s="48"/>
      <c r="J29" s="47"/>
      <c r="K29" s="47"/>
      <c r="L29" s="48"/>
      <c r="M29" s="51"/>
    </row>
    <row r="30" spans="1:13">
      <c r="A30" s="46" t="s">
        <v>215</v>
      </c>
      <c r="B30" s="47" t="s">
        <v>72</v>
      </c>
      <c r="C30" s="48"/>
      <c r="D30" s="48"/>
      <c r="E30" s="48"/>
      <c r="F30" s="48"/>
      <c r="G30" s="50"/>
      <c r="H30" s="170"/>
      <c r="I30" s="48"/>
      <c r="J30" s="47"/>
      <c r="K30" s="47"/>
      <c r="L30" s="48"/>
      <c r="M30" s="51"/>
    </row>
    <row r="31" spans="1:13" ht="15.65" thickBot="1">
      <c r="A31" s="53" t="s">
        <v>216</v>
      </c>
      <c r="B31" s="54" t="s">
        <v>74</v>
      </c>
      <c r="C31" s="55"/>
      <c r="D31" s="55"/>
      <c r="E31" s="55"/>
      <c r="F31" s="55"/>
      <c r="G31" s="56"/>
      <c r="H31" s="171"/>
      <c r="I31" s="55"/>
      <c r="J31" s="54"/>
      <c r="K31" s="54"/>
      <c r="L31" s="55"/>
      <c r="M31" s="57"/>
    </row>
    <row r="32" spans="1:13">
      <c r="A32" s="58" t="s">
        <v>217</v>
      </c>
      <c r="B32" s="59" t="s">
        <v>78</v>
      </c>
      <c r="C32" s="60"/>
      <c r="D32" s="61"/>
      <c r="E32" s="62"/>
      <c r="F32" s="62"/>
      <c r="G32" s="63"/>
      <c r="H32" s="172" t="s">
        <v>218</v>
      </c>
      <c r="I32" s="62"/>
      <c r="J32" s="61"/>
      <c r="K32" s="61"/>
      <c r="L32" s="62"/>
      <c r="M32" s="64"/>
    </row>
    <row r="33" spans="1:13">
      <c r="A33" s="65" t="s">
        <v>219</v>
      </c>
      <c r="B33" s="66" t="s">
        <v>80</v>
      </c>
      <c r="C33" s="67"/>
      <c r="D33" s="67"/>
      <c r="E33" s="67"/>
      <c r="F33" s="67"/>
      <c r="G33" s="68"/>
      <c r="H33" s="173"/>
      <c r="I33" s="67"/>
      <c r="J33" s="66"/>
      <c r="K33" s="66"/>
      <c r="L33" s="67"/>
      <c r="M33" s="69"/>
    </row>
    <row r="34" spans="1:13">
      <c r="A34" s="65" t="s">
        <v>220</v>
      </c>
      <c r="B34" s="66" t="s">
        <v>82</v>
      </c>
      <c r="C34" s="67"/>
      <c r="D34" s="70" t="s">
        <v>221</v>
      </c>
      <c r="E34" s="67"/>
      <c r="F34" s="67"/>
      <c r="G34" s="68"/>
      <c r="H34" s="173"/>
      <c r="I34" s="67"/>
      <c r="J34" s="66"/>
      <c r="K34" s="66"/>
      <c r="L34" s="67"/>
      <c r="M34" s="69"/>
    </row>
    <row r="35" spans="1:13">
      <c r="A35" s="65" t="s">
        <v>222</v>
      </c>
      <c r="B35" s="66" t="s">
        <v>84</v>
      </c>
      <c r="C35" s="67"/>
      <c r="D35" s="67"/>
      <c r="E35" s="67"/>
      <c r="F35" s="67"/>
      <c r="G35" s="68"/>
      <c r="H35" s="173"/>
      <c r="I35" s="67"/>
      <c r="J35" s="66"/>
      <c r="K35" s="66"/>
      <c r="L35" s="67"/>
      <c r="M35" s="69"/>
    </row>
    <row r="36" spans="1:13">
      <c r="A36" s="65" t="s">
        <v>223</v>
      </c>
      <c r="B36" s="66" t="s">
        <v>86</v>
      </c>
      <c r="C36" s="67"/>
      <c r="D36" s="67"/>
      <c r="E36" s="67"/>
      <c r="F36" s="67"/>
      <c r="G36" s="68"/>
      <c r="H36" s="173"/>
      <c r="I36" s="67"/>
      <c r="J36" s="66"/>
      <c r="K36" s="66"/>
      <c r="L36" s="67"/>
      <c r="M36" s="69"/>
    </row>
    <row r="37" spans="1:13">
      <c r="A37" s="71" t="s">
        <v>224</v>
      </c>
      <c r="B37" s="72" t="s">
        <v>90</v>
      </c>
      <c r="C37" s="73"/>
      <c r="D37" s="74"/>
      <c r="E37" s="73"/>
      <c r="F37" s="73"/>
      <c r="G37" s="75"/>
      <c r="H37" s="173"/>
      <c r="I37" s="73"/>
      <c r="J37" s="72"/>
      <c r="K37" s="72"/>
      <c r="L37" s="73"/>
      <c r="M37" s="76"/>
    </row>
    <row r="38" spans="1:13">
      <c r="A38" s="71" t="s">
        <v>225</v>
      </c>
      <c r="B38" s="72" t="s">
        <v>92</v>
      </c>
      <c r="C38" s="73"/>
      <c r="D38" s="77" t="s">
        <v>226</v>
      </c>
      <c r="E38" s="73"/>
      <c r="F38" s="73"/>
      <c r="G38" s="75"/>
      <c r="H38" s="173"/>
      <c r="I38" s="73"/>
      <c r="J38" s="72"/>
      <c r="K38" s="72"/>
      <c r="L38" s="73"/>
      <c r="M38" s="76"/>
    </row>
    <row r="39" spans="1:13">
      <c r="A39" s="71" t="s">
        <v>227</v>
      </c>
      <c r="B39" s="72" t="s">
        <v>94</v>
      </c>
      <c r="C39" s="73"/>
      <c r="D39" s="73"/>
      <c r="E39" s="73"/>
      <c r="F39" s="73"/>
      <c r="G39" s="75"/>
      <c r="H39" s="173"/>
      <c r="I39" s="73"/>
      <c r="J39" s="72"/>
      <c r="K39" s="72"/>
      <c r="L39" s="73"/>
      <c r="M39" s="76"/>
    </row>
    <row r="40" spans="1:13">
      <c r="A40" s="78" t="s">
        <v>228</v>
      </c>
      <c r="B40" s="79" t="s">
        <v>98</v>
      </c>
      <c r="C40" s="80"/>
      <c r="D40" s="81"/>
      <c r="E40" s="82"/>
      <c r="F40" s="82"/>
      <c r="G40" s="83"/>
      <c r="H40" s="173"/>
      <c r="I40" s="80"/>
      <c r="J40" s="79"/>
      <c r="K40" s="79"/>
      <c r="L40" s="80"/>
      <c r="M40" s="84"/>
    </row>
    <row r="41" spans="1:13">
      <c r="A41" s="78" t="s">
        <v>229</v>
      </c>
      <c r="B41" s="79" t="s">
        <v>100</v>
      </c>
      <c r="C41" s="80"/>
      <c r="D41" s="80"/>
      <c r="E41" s="80"/>
      <c r="F41" s="80"/>
      <c r="G41" s="83"/>
      <c r="H41" s="173"/>
      <c r="I41" s="80"/>
      <c r="J41" s="79"/>
      <c r="K41" s="79"/>
      <c r="L41" s="80"/>
      <c r="M41" s="84"/>
    </row>
    <row r="42" spans="1:13">
      <c r="A42" s="78" t="s">
        <v>230</v>
      </c>
      <c r="B42" s="79" t="s">
        <v>102</v>
      </c>
      <c r="C42" s="80"/>
      <c r="D42" s="81" t="s">
        <v>231</v>
      </c>
      <c r="E42" s="80"/>
      <c r="F42" s="80"/>
      <c r="G42" s="83"/>
      <c r="H42" s="173"/>
      <c r="I42" s="80"/>
      <c r="J42" s="79"/>
      <c r="K42" s="79"/>
      <c r="L42" s="80"/>
      <c r="M42" s="84"/>
    </row>
    <row r="43" spans="1:13">
      <c r="A43" s="78" t="s">
        <v>232</v>
      </c>
      <c r="B43" s="79" t="s">
        <v>104</v>
      </c>
      <c r="C43" s="80"/>
      <c r="D43" s="80"/>
      <c r="E43" s="80"/>
      <c r="F43" s="80"/>
      <c r="G43" s="83"/>
      <c r="H43" s="173"/>
      <c r="I43" s="80"/>
      <c r="J43" s="79"/>
      <c r="K43" s="79"/>
      <c r="L43" s="80"/>
      <c r="M43" s="84"/>
    </row>
    <row r="44" spans="1:13" ht="15.65" thickBot="1">
      <c r="A44" s="85" t="s">
        <v>233</v>
      </c>
      <c r="B44" s="86" t="s">
        <v>106</v>
      </c>
      <c r="C44" s="87"/>
      <c r="D44" s="87"/>
      <c r="E44" s="87"/>
      <c r="F44" s="87"/>
      <c r="G44" s="88"/>
      <c r="H44" s="174"/>
      <c r="I44" s="87"/>
      <c r="J44" s="86"/>
      <c r="K44" s="86"/>
      <c r="L44" s="87"/>
      <c r="M44" s="89"/>
    </row>
    <row r="45" spans="1:13">
      <c r="A45" s="58" t="s">
        <v>234</v>
      </c>
      <c r="B45" s="59" t="s">
        <v>235</v>
      </c>
      <c r="C45" s="60"/>
      <c r="D45" s="60"/>
      <c r="E45" s="90"/>
      <c r="F45" s="60"/>
      <c r="G45" s="60"/>
      <c r="H45" s="165" t="s">
        <v>236</v>
      </c>
      <c r="I45" s="60"/>
      <c r="J45" s="59"/>
      <c r="K45" s="59"/>
      <c r="L45" s="60"/>
      <c r="M45" s="91"/>
    </row>
    <row r="46" spans="1:13">
      <c r="A46" s="65" t="s">
        <v>237</v>
      </c>
      <c r="B46" s="66" t="s">
        <v>238</v>
      </c>
      <c r="C46" s="67"/>
      <c r="D46" s="67"/>
      <c r="E46" s="67"/>
      <c r="F46" s="67"/>
      <c r="G46" s="67"/>
      <c r="H46" s="166"/>
      <c r="I46" s="67"/>
      <c r="J46" s="66"/>
      <c r="K46" s="66"/>
      <c r="L46" s="67"/>
      <c r="M46" s="69"/>
    </row>
    <row r="47" spans="1:13">
      <c r="A47" s="65" t="s">
        <v>239</v>
      </c>
      <c r="B47" s="66" t="s">
        <v>114</v>
      </c>
      <c r="C47" s="67"/>
      <c r="D47" s="67"/>
      <c r="E47" s="67"/>
      <c r="F47" s="67"/>
      <c r="G47" s="67"/>
      <c r="H47" s="166"/>
      <c r="I47" s="67"/>
      <c r="J47" s="66"/>
      <c r="K47" s="66"/>
      <c r="L47" s="67"/>
      <c r="M47" s="69"/>
    </row>
    <row r="48" spans="1:13">
      <c r="A48" s="65" t="s">
        <v>240</v>
      </c>
      <c r="B48" s="66" t="s">
        <v>116</v>
      </c>
      <c r="C48" s="67"/>
      <c r="D48" s="67"/>
      <c r="E48" s="67"/>
      <c r="F48" s="67"/>
      <c r="G48" s="67"/>
      <c r="H48" s="166"/>
      <c r="I48" s="67"/>
      <c r="J48" s="66"/>
      <c r="K48" s="66"/>
      <c r="L48" s="67"/>
      <c r="M48" s="69"/>
    </row>
    <row r="49" spans="1:13">
      <c r="A49" s="65" t="s">
        <v>241</v>
      </c>
      <c r="B49" s="66" t="s">
        <v>118</v>
      </c>
      <c r="C49" s="67"/>
      <c r="D49" s="67"/>
      <c r="E49" s="92" t="s">
        <v>242</v>
      </c>
      <c r="F49" s="67"/>
      <c r="G49" s="67"/>
      <c r="H49" s="166"/>
      <c r="I49" s="67"/>
      <c r="J49" s="66"/>
      <c r="K49" s="66"/>
      <c r="L49" s="67"/>
      <c r="M49" s="69"/>
    </row>
    <row r="50" spans="1:13">
      <c r="A50" s="65" t="s">
        <v>243</v>
      </c>
      <c r="B50" s="66" t="s">
        <v>120</v>
      </c>
      <c r="C50" s="67"/>
      <c r="D50" s="67"/>
      <c r="E50" s="67"/>
      <c r="F50" s="67"/>
      <c r="G50" s="67"/>
      <c r="H50" s="166"/>
      <c r="I50" s="67"/>
      <c r="J50" s="66"/>
      <c r="K50" s="66"/>
      <c r="L50" s="67"/>
      <c r="M50" s="69"/>
    </row>
    <row r="51" spans="1:13">
      <c r="A51" s="65" t="s">
        <v>244</v>
      </c>
      <c r="B51" s="66" t="s">
        <v>122</v>
      </c>
      <c r="C51" s="67"/>
      <c r="D51" s="67"/>
      <c r="E51" s="67"/>
      <c r="F51" s="67"/>
      <c r="G51" s="67"/>
      <c r="H51" s="166"/>
      <c r="I51" s="67"/>
      <c r="J51" s="66"/>
      <c r="K51" s="66"/>
      <c r="L51" s="67"/>
      <c r="M51" s="69"/>
    </row>
    <row r="52" spans="1:13" ht="15.65" thickBot="1">
      <c r="A52" s="93" t="s">
        <v>245</v>
      </c>
      <c r="B52" s="94" t="s">
        <v>124</v>
      </c>
      <c r="C52" s="95"/>
      <c r="D52" s="95"/>
      <c r="E52" s="95"/>
      <c r="F52" s="95"/>
      <c r="G52" s="95"/>
      <c r="H52" s="167"/>
      <c r="I52" s="95"/>
      <c r="J52" s="94"/>
      <c r="K52" s="94"/>
      <c r="L52" s="95"/>
      <c r="M52" s="96"/>
    </row>
    <row r="53" spans="1:13">
      <c r="A53" s="1" t="s">
        <v>246</v>
      </c>
      <c r="B53" s="97" t="s">
        <v>128</v>
      </c>
      <c r="C53" s="3"/>
      <c r="D53" s="98"/>
      <c r="E53" s="3"/>
      <c r="F53" s="3"/>
      <c r="G53" s="3"/>
      <c r="H53" s="162" t="s">
        <v>247</v>
      </c>
      <c r="I53" s="3"/>
      <c r="J53" s="97"/>
      <c r="K53" s="97"/>
      <c r="L53" s="3"/>
      <c r="M53" s="6"/>
    </row>
    <row r="54" spans="1:13">
      <c r="A54" s="7" t="s">
        <v>248</v>
      </c>
      <c r="B54" s="99" t="s">
        <v>130</v>
      </c>
      <c r="C54" s="9"/>
      <c r="D54" s="9"/>
      <c r="E54" s="9"/>
      <c r="F54" s="9"/>
      <c r="G54" s="9"/>
      <c r="H54" s="163"/>
      <c r="I54" s="9"/>
      <c r="J54" s="99"/>
      <c r="K54" s="99"/>
      <c r="L54" s="9"/>
      <c r="M54" s="11"/>
    </row>
    <row r="55" spans="1:13">
      <c r="A55" s="7" t="s">
        <v>249</v>
      </c>
      <c r="B55" s="99" t="s">
        <v>132</v>
      </c>
      <c r="C55" s="9"/>
      <c r="D55" s="100" t="s">
        <v>250</v>
      </c>
      <c r="E55" s="9"/>
      <c r="F55" s="9"/>
      <c r="G55" s="9"/>
      <c r="H55" s="163"/>
      <c r="I55" s="9"/>
      <c r="J55" s="99"/>
      <c r="K55" s="99"/>
      <c r="L55" s="9"/>
      <c r="M55" s="11"/>
    </row>
    <row r="56" spans="1:13">
      <c r="A56" s="7" t="s">
        <v>251</v>
      </c>
      <c r="B56" s="99" t="s">
        <v>134</v>
      </c>
      <c r="C56" s="9"/>
      <c r="D56" s="9"/>
      <c r="E56" s="9"/>
      <c r="F56" s="9"/>
      <c r="G56" s="9"/>
      <c r="H56" s="163"/>
      <c r="I56" s="9"/>
      <c r="J56" s="99"/>
      <c r="K56" s="99"/>
      <c r="L56" s="9"/>
      <c r="M56" s="11"/>
    </row>
    <row r="57" spans="1:13">
      <c r="A57" s="7" t="s">
        <v>252</v>
      </c>
      <c r="B57" s="99" t="s">
        <v>136</v>
      </c>
      <c r="C57" s="9"/>
      <c r="D57" s="9"/>
      <c r="E57" s="9"/>
      <c r="F57" s="9"/>
      <c r="G57" s="9"/>
      <c r="H57" s="163"/>
      <c r="I57" s="9"/>
      <c r="J57" s="99"/>
      <c r="K57" s="99"/>
      <c r="L57" s="9"/>
      <c r="M57" s="11"/>
    </row>
    <row r="58" spans="1:13">
      <c r="A58" s="46" t="s">
        <v>253</v>
      </c>
      <c r="B58" s="47" t="s">
        <v>140</v>
      </c>
      <c r="C58" s="48"/>
      <c r="D58" s="49"/>
      <c r="E58" s="48"/>
      <c r="F58" s="48"/>
      <c r="G58" s="48"/>
      <c r="H58" s="163"/>
      <c r="I58" s="48"/>
      <c r="J58" s="47"/>
      <c r="K58" s="47"/>
      <c r="L58" s="48"/>
      <c r="M58" s="51"/>
    </row>
    <row r="59" spans="1:13">
      <c r="A59" s="46" t="s">
        <v>254</v>
      </c>
      <c r="B59" s="47" t="s">
        <v>142</v>
      </c>
      <c r="C59" s="48"/>
      <c r="D59" s="48"/>
      <c r="E59" s="48"/>
      <c r="F59" s="48"/>
      <c r="G59" s="48"/>
      <c r="H59" s="163"/>
      <c r="I59" s="48"/>
      <c r="J59" s="47"/>
      <c r="K59" s="47"/>
      <c r="L59" s="48"/>
      <c r="M59" s="51"/>
    </row>
    <row r="60" spans="1:13">
      <c r="A60" s="46" t="s">
        <v>255</v>
      </c>
      <c r="B60" s="47" t="s">
        <v>144</v>
      </c>
      <c r="C60" s="48"/>
      <c r="D60" s="48"/>
      <c r="E60" s="48"/>
      <c r="F60" s="48"/>
      <c r="G60" s="48"/>
      <c r="H60" s="163"/>
      <c r="I60" s="48"/>
      <c r="J60" s="47"/>
      <c r="K60" s="47"/>
      <c r="L60" s="48"/>
      <c r="M60" s="51"/>
    </row>
    <row r="61" spans="1:13">
      <c r="A61" s="46" t="s">
        <v>256</v>
      </c>
      <c r="B61" s="47" t="s">
        <v>146</v>
      </c>
      <c r="C61" s="48"/>
      <c r="D61" s="48"/>
      <c r="E61" s="48"/>
      <c r="F61" s="48"/>
      <c r="G61" s="48"/>
      <c r="H61" s="163"/>
      <c r="I61" s="48"/>
      <c r="J61" s="47"/>
      <c r="K61" s="47"/>
      <c r="L61" s="48"/>
      <c r="M61" s="51"/>
    </row>
    <row r="62" spans="1:13">
      <c r="A62" s="46" t="s">
        <v>257</v>
      </c>
      <c r="B62" s="47" t="s">
        <v>148</v>
      </c>
      <c r="C62" s="48"/>
      <c r="D62" s="48"/>
      <c r="E62" s="48"/>
      <c r="F62" s="48"/>
      <c r="G62" s="48"/>
      <c r="H62" s="163"/>
      <c r="I62" s="48"/>
      <c r="J62" s="47"/>
      <c r="K62" s="47"/>
      <c r="L62" s="48"/>
      <c r="M62" s="51"/>
    </row>
    <row r="63" spans="1:13">
      <c r="A63" s="46" t="s">
        <v>258</v>
      </c>
      <c r="B63" s="47" t="s">
        <v>150</v>
      </c>
      <c r="C63" s="48"/>
      <c r="D63" s="52" t="s">
        <v>259</v>
      </c>
      <c r="E63" s="48"/>
      <c r="F63" s="48"/>
      <c r="G63" s="48"/>
      <c r="H63" s="163"/>
      <c r="I63" s="48"/>
      <c r="J63" s="47"/>
      <c r="K63" s="47"/>
      <c r="L63" s="48"/>
      <c r="M63" s="51"/>
    </row>
    <row r="64" spans="1:13">
      <c r="A64" s="46" t="s">
        <v>260</v>
      </c>
      <c r="B64" s="47" t="s">
        <v>152</v>
      </c>
      <c r="C64" s="48"/>
      <c r="D64" s="48"/>
      <c r="E64" s="48"/>
      <c r="F64" s="48"/>
      <c r="G64" s="48"/>
      <c r="H64" s="163"/>
      <c r="I64" s="48"/>
      <c r="J64" s="47"/>
      <c r="K64" s="47"/>
      <c r="L64" s="48"/>
      <c r="M64" s="51"/>
    </row>
    <row r="65" spans="1:13">
      <c r="A65" s="46" t="s">
        <v>261</v>
      </c>
      <c r="B65" s="47" t="s">
        <v>154</v>
      </c>
      <c r="C65" s="48"/>
      <c r="D65" s="48"/>
      <c r="E65" s="48"/>
      <c r="F65" s="48"/>
      <c r="G65" s="48"/>
      <c r="H65" s="163"/>
      <c r="I65" s="48"/>
      <c r="J65" s="47"/>
      <c r="K65" s="47"/>
      <c r="L65" s="48"/>
      <c r="M65" s="51"/>
    </row>
    <row r="66" spans="1:13">
      <c r="A66" s="46" t="s">
        <v>262</v>
      </c>
      <c r="B66" s="47" t="s">
        <v>156</v>
      </c>
      <c r="C66" s="48"/>
      <c r="D66" s="48"/>
      <c r="E66" s="48"/>
      <c r="F66" s="48"/>
      <c r="G66" s="48"/>
      <c r="H66" s="163"/>
      <c r="I66" s="48"/>
      <c r="J66" s="47"/>
      <c r="K66" s="47"/>
      <c r="L66" s="48"/>
      <c r="M66" s="51"/>
    </row>
    <row r="67" spans="1:13">
      <c r="A67" s="46" t="s">
        <v>263</v>
      </c>
      <c r="B67" s="47" t="s">
        <v>158</v>
      </c>
      <c r="C67" s="48"/>
      <c r="D67" s="48"/>
      <c r="E67" s="48"/>
      <c r="F67" s="48"/>
      <c r="G67" s="48"/>
      <c r="H67" s="163"/>
      <c r="I67" s="48"/>
      <c r="J67" s="47"/>
      <c r="K67" s="47"/>
      <c r="L67" s="48"/>
      <c r="M67" s="51"/>
    </row>
    <row r="68" spans="1:13">
      <c r="A68" s="46" t="s">
        <v>264</v>
      </c>
      <c r="B68" s="47" t="s">
        <v>160</v>
      </c>
      <c r="C68" s="48"/>
      <c r="D68" s="48"/>
      <c r="E68" s="48"/>
      <c r="F68" s="48"/>
      <c r="G68" s="48"/>
      <c r="H68" s="163"/>
      <c r="I68" s="48"/>
      <c r="J68" s="47"/>
      <c r="K68" s="47"/>
      <c r="L68" s="48"/>
      <c r="M68" s="51"/>
    </row>
    <row r="69" spans="1:13">
      <c r="A69" s="46" t="s">
        <v>265</v>
      </c>
      <c r="B69" s="47" t="s">
        <v>162</v>
      </c>
      <c r="C69" s="48"/>
      <c r="D69" s="48"/>
      <c r="E69" s="48"/>
      <c r="F69" s="48"/>
      <c r="G69" s="48"/>
      <c r="H69" s="163"/>
      <c r="I69" s="48"/>
      <c r="J69" s="47"/>
      <c r="K69" s="47"/>
      <c r="L69" s="48"/>
      <c r="M69" s="51"/>
    </row>
    <row r="70" spans="1:13" ht="15.65" thickBot="1">
      <c r="A70" s="53" t="s">
        <v>266</v>
      </c>
      <c r="B70" s="54" t="s">
        <v>164</v>
      </c>
      <c r="C70" s="55"/>
      <c r="D70" s="55"/>
      <c r="E70" s="55"/>
      <c r="F70" s="55"/>
      <c r="G70" s="55"/>
      <c r="H70" s="164"/>
      <c r="I70" s="55"/>
      <c r="J70" s="54"/>
      <c r="K70" s="54"/>
      <c r="L70" s="55"/>
      <c r="M70" s="57"/>
    </row>
    <row r="71" spans="1:13">
      <c r="A71" s="101" t="s">
        <v>267</v>
      </c>
      <c r="B71" s="102" t="s">
        <v>168</v>
      </c>
      <c r="C71" s="103"/>
      <c r="D71" s="104"/>
      <c r="E71" s="103"/>
      <c r="F71" s="103"/>
      <c r="G71" s="15"/>
      <c r="H71" s="103"/>
      <c r="I71" s="103"/>
      <c r="J71" s="105"/>
      <c r="K71" s="105"/>
      <c r="L71" s="103"/>
      <c r="M71" s="106"/>
    </row>
    <row r="72" spans="1:13">
      <c r="A72" s="13" t="s">
        <v>268</v>
      </c>
      <c r="B72" s="102" t="s">
        <v>170</v>
      </c>
      <c r="C72" s="15"/>
      <c r="D72" s="15"/>
      <c r="E72" s="15"/>
      <c r="F72" s="15"/>
      <c r="G72" s="15"/>
      <c r="H72" s="107" t="s">
        <v>269</v>
      </c>
      <c r="I72" s="108"/>
      <c r="J72" s="109"/>
      <c r="K72" s="109"/>
      <c r="L72" s="15"/>
      <c r="M72" s="18"/>
    </row>
    <row r="73" spans="1:13">
      <c r="A73" s="13" t="s">
        <v>270</v>
      </c>
      <c r="B73" s="102" t="s">
        <v>172</v>
      </c>
      <c r="C73" s="15"/>
      <c r="D73" s="21" t="s">
        <v>271</v>
      </c>
      <c r="E73" s="15"/>
      <c r="F73" s="20"/>
      <c r="G73" s="15"/>
      <c r="H73" s="15"/>
      <c r="I73" s="15"/>
      <c r="J73" s="19"/>
      <c r="K73" s="19"/>
      <c r="L73" s="15"/>
      <c r="M73" s="18"/>
    </row>
    <row r="74" spans="1:13" ht="15.65" thickBot="1">
      <c r="A74" s="110" t="s">
        <v>272</v>
      </c>
      <c r="B74" s="102" t="s">
        <v>174</v>
      </c>
      <c r="C74" s="111"/>
      <c r="D74" s="111"/>
      <c r="E74" s="111"/>
      <c r="F74" s="111"/>
      <c r="G74" s="111"/>
      <c r="H74" s="111"/>
      <c r="I74" s="111"/>
      <c r="J74" s="112"/>
      <c r="K74" s="112"/>
      <c r="L74" s="111"/>
      <c r="M74" s="113"/>
    </row>
    <row r="75" spans="1:13" ht="15.65" thickBot="1">
      <c r="A75" s="114" t="s">
        <v>273</v>
      </c>
      <c r="B75" s="115" t="s">
        <v>274</v>
      </c>
      <c r="C75" s="116"/>
      <c r="D75" s="117" t="s">
        <v>275</v>
      </c>
      <c r="E75" s="116"/>
      <c r="F75" s="116"/>
      <c r="G75" s="116"/>
      <c r="H75" s="116"/>
      <c r="I75" s="116"/>
      <c r="J75" s="118"/>
      <c r="K75" s="118"/>
      <c r="L75" s="116"/>
      <c r="M75" s="119"/>
    </row>
  </sheetData>
  <mergeCells count="6">
    <mergeCell ref="H53:H70"/>
    <mergeCell ref="H1:H21"/>
    <mergeCell ref="D3:G3"/>
    <mergeCell ref="H22:H31"/>
    <mergeCell ref="H32:H44"/>
    <mergeCell ref="H45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12"/>
  <sheetViews>
    <sheetView showGridLines="0" tabSelected="1" zoomScaleNormal="100" workbookViewId="0">
      <selection activeCell="G15" sqref="G15"/>
    </sheetView>
  </sheetViews>
  <sheetFormatPr defaultRowHeight="15.05"/>
  <cols>
    <col min="1" max="1" width="43.33203125" style="122" customWidth="1"/>
    <col min="2" max="2" width="9.33203125" style="122" bestFit="1" customWidth="1"/>
    <col min="3" max="3" width="6.5546875" style="122" bestFit="1" customWidth="1"/>
    <col min="4" max="4" width="7.5546875" style="122" bestFit="1" customWidth="1"/>
    <col min="5" max="5" width="6.5546875" style="122" bestFit="1" customWidth="1"/>
    <col min="6" max="8" width="7.5546875" style="122" bestFit="1" customWidth="1"/>
    <col min="9" max="9" width="6.5546875" style="122" bestFit="1" customWidth="1"/>
    <col min="10" max="10" width="7.5546875" style="122" bestFit="1" customWidth="1"/>
    <col min="11" max="12" width="6.5546875" style="122" bestFit="1" customWidth="1"/>
    <col min="13" max="14" width="7.5546875" style="122" bestFit="1" customWidth="1"/>
    <col min="15" max="15" width="7.21875" style="122" customWidth="1"/>
    <col min="16" max="16" width="7" style="122" customWidth="1"/>
    <col min="17" max="17" width="24" style="122" bestFit="1" customWidth="1"/>
    <col min="18" max="18" width="11.6640625" style="122" customWidth="1"/>
    <col min="19" max="19" width="6.44140625" style="122" customWidth="1"/>
    <col min="20" max="16384" width="8.88671875" style="122"/>
  </cols>
  <sheetData>
    <row r="2" spans="1:21" ht="18.2">
      <c r="A2" s="220" t="s">
        <v>295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120"/>
      <c r="S2" s="121"/>
      <c r="T2" s="121"/>
    </row>
    <row r="3" spans="1:21" ht="18.2">
      <c r="A3" s="220" t="s">
        <v>296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120"/>
      <c r="S3" s="121"/>
      <c r="T3" s="121"/>
    </row>
    <row r="4" spans="1:2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1" ht="15.65" thickBot="1">
      <c r="A5" s="160" t="s">
        <v>0</v>
      </c>
      <c r="B5" s="160"/>
      <c r="C5" s="160"/>
      <c r="D5" s="160"/>
      <c r="E5" s="160"/>
      <c r="F5" s="160"/>
      <c r="G5" s="123"/>
      <c r="H5" s="123"/>
      <c r="I5" s="123"/>
      <c r="J5" s="123"/>
      <c r="K5" s="123"/>
      <c r="L5" s="123"/>
      <c r="M5" s="160"/>
      <c r="N5" s="160"/>
      <c r="O5" s="160"/>
      <c r="P5" s="160"/>
      <c r="Q5" s="160"/>
      <c r="R5" s="161" t="s">
        <v>298</v>
      </c>
      <c r="S5" s="124"/>
    </row>
    <row r="6" spans="1:21">
      <c r="A6" s="190" t="s">
        <v>276</v>
      </c>
      <c r="B6" s="208" t="s">
        <v>292</v>
      </c>
      <c r="C6" s="175" t="s">
        <v>285</v>
      </c>
      <c r="D6" s="176"/>
      <c r="E6" s="181" t="s">
        <v>284</v>
      </c>
      <c r="F6" s="182"/>
      <c r="G6" s="175" t="s">
        <v>287</v>
      </c>
      <c r="H6" s="187"/>
      <c r="I6" s="187"/>
      <c r="J6" s="187"/>
      <c r="K6" s="187"/>
      <c r="L6" s="187"/>
      <c r="M6" s="187"/>
      <c r="N6" s="176"/>
      <c r="O6" s="175" t="s">
        <v>293</v>
      </c>
      <c r="P6" s="200"/>
      <c r="Q6" s="190" t="s">
        <v>1</v>
      </c>
      <c r="R6" s="190"/>
      <c r="S6" s="124"/>
      <c r="T6" s="124"/>
      <c r="U6" s="124"/>
    </row>
    <row r="7" spans="1:21">
      <c r="A7" s="198"/>
      <c r="B7" s="209"/>
      <c r="C7" s="177"/>
      <c r="D7" s="178"/>
      <c r="E7" s="183"/>
      <c r="F7" s="184"/>
      <c r="G7" s="179" t="s">
        <v>283</v>
      </c>
      <c r="H7" s="188"/>
      <c r="I7" s="188"/>
      <c r="J7" s="188"/>
      <c r="K7" s="188"/>
      <c r="L7" s="188"/>
      <c r="M7" s="188"/>
      <c r="N7" s="180"/>
      <c r="O7" s="177"/>
      <c r="P7" s="201"/>
      <c r="Q7" s="191"/>
      <c r="R7" s="191"/>
      <c r="S7" s="124"/>
      <c r="T7" s="124"/>
      <c r="U7" s="124"/>
    </row>
    <row r="8" spans="1:21" ht="68.900000000000006" customHeight="1">
      <c r="A8" s="198"/>
      <c r="B8" s="210"/>
      <c r="C8" s="179"/>
      <c r="D8" s="180"/>
      <c r="E8" s="185"/>
      <c r="F8" s="186"/>
      <c r="G8" s="196" t="s">
        <v>286</v>
      </c>
      <c r="H8" s="197"/>
      <c r="I8" s="196" t="s">
        <v>290</v>
      </c>
      <c r="J8" s="197"/>
      <c r="K8" s="196" t="s">
        <v>294</v>
      </c>
      <c r="L8" s="197"/>
      <c r="M8" s="196" t="s">
        <v>291</v>
      </c>
      <c r="N8" s="212"/>
      <c r="O8" s="179"/>
      <c r="P8" s="202"/>
      <c r="Q8" s="191"/>
      <c r="R8" s="191"/>
      <c r="S8" s="124"/>
      <c r="T8" s="124"/>
      <c r="U8" s="124"/>
    </row>
    <row r="9" spans="1:21" s="130" customFormat="1">
      <c r="A9" s="199"/>
      <c r="B9" s="211"/>
      <c r="C9" s="125">
        <v>1</v>
      </c>
      <c r="D9" s="125">
        <v>2</v>
      </c>
      <c r="E9" s="125">
        <v>1</v>
      </c>
      <c r="F9" s="125">
        <v>2</v>
      </c>
      <c r="G9" s="126">
        <v>1</v>
      </c>
      <c r="H9" s="126">
        <v>2</v>
      </c>
      <c r="I9" s="125">
        <v>1</v>
      </c>
      <c r="J9" s="125">
        <v>2</v>
      </c>
      <c r="K9" s="125">
        <v>1</v>
      </c>
      <c r="L9" s="126">
        <v>2</v>
      </c>
      <c r="M9" s="127">
        <v>1</v>
      </c>
      <c r="N9" s="126">
        <v>2</v>
      </c>
      <c r="O9" s="126">
        <v>1</v>
      </c>
      <c r="P9" s="128">
        <v>2</v>
      </c>
      <c r="Q9" s="192"/>
      <c r="R9" s="192"/>
      <c r="S9" s="129"/>
      <c r="T9" s="129"/>
      <c r="U9" s="129"/>
    </row>
    <row r="10" spans="1:21">
      <c r="A10" s="193" t="s">
        <v>2</v>
      </c>
      <c r="B10" s="195">
        <f>SUM(B12,B20,B29,B34,B40,B47,B54,B61,B66,B73,B83,B90,B105)</f>
        <v>349699</v>
      </c>
      <c r="C10" s="189">
        <f>SUM(C12,C20,C29,C34,C40,C47,C54,C61,C66,C73,C83,C90,C105)</f>
        <v>92955</v>
      </c>
      <c r="D10" s="189">
        <f>SUM(D12,D20,D29,D34,D40,D47,D54,D61,D66,D73,D83,D90,D105)</f>
        <v>389155.37</v>
      </c>
      <c r="E10" s="189">
        <f>SUM(E12,E20,E29,E34,E40,E47,E54,E61,E66,E73,E83,E90,E105)</f>
        <v>47819</v>
      </c>
      <c r="F10" s="189">
        <f>SUM(F12,F20,F29,F34,F40,F47,F54,F61,F66,F73,F83,F90,F105)</f>
        <v>103460.253</v>
      </c>
      <c r="G10" s="189">
        <f t="shared" ref="G10:L10" si="0">SUM(G12,G20,G29,G34,G40,G47,G54,G61,G66,G73,G83,G90,G105)</f>
        <v>101433</v>
      </c>
      <c r="H10" s="189">
        <f t="shared" si="0"/>
        <v>261968.95200000002</v>
      </c>
      <c r="I10" s="189">
        <f t="shared" si="0"/>
        <v>61194</v>
      </c>
      <c r="J10" s="189">
        <f t="shared" si="0"/>
        <v>132321.56599999999</v>
      </c>
      <c r="K10" s="189">
        <f t="shared" si="0"/>
        <v>44921</v>
      </c>
      <c r="L10" s="189">
        <f t="shared" si="0"/>
        <v>97682.698999999993</v>
      </c>
      <c r="M10" s="189">
        <f>SUM(G10,I10,K10)</f>
        <v>207548</v>
      </c>
      <c r="N10" s="189">
        <f>SUM(H10,J10,L10)</f>
        <v>491973.21700000006</v>
      </c>
      <c r="O10" s="203">
        <f>SUM(O12,O20,O29,O34,O40,O47,O54,O61,O66,O73,O83,O90,O105)</f>
        <v>1377</v>
      </c>
      <c r="P10" s="204">
        <f>SUM(P12,P20,P29,P34,P40,P47,P54,P61,P66,P73,P83,P90,P105)</f>
        <v>3477.0539999999996</v>
      </c>
      <c r="Q10" s="205" t="s">
        <v>3</v>
      </c>
      <c r="R10" s="205"/>
      <c r="S10" s="131"/>
      <c r="T10" s="124"/>
      <c r="U10" s="124"/>
    </row>
    <row r="11" spans="1:21">
      <c r="A11" s="194"/>
      <c r="B11" s="195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203"/>
      <c r="P11" s="204"/>
      <c r="Q11" s="206"/>
      <c r="R11" s="206"/>
      <c r="S11" s="131"/>
      <c r="T11" s="124"/>
      <c r="U11" s="124"/>
    </row>
    <row r="12" spans="1:21">
      <c r="A12" s="215" t="s">
        <v>4</v>
      </c>
      <c r="B12" s="214">
        <f>SUM(B14:B19)</f>
        <v>38756</v>
      </c>
      <c r="C12" s="203">
        <f>SUM(C14:C19)</f>
        <v>5465</v>
      </c>
      <c r="D12" s="203">
        <f>SUM(D14:D19)</f>
        <v>15654.678</v>
      </c>
      <c r="E12" s="203">
        <f t="shared" ref="E12:P12" si="1">SUM(E14:E19)</f>
        <v>5084</v>
      </c>
      <c r="F12" s="203">
        <f t="shared" si="1"/>
        <v>7767.9290000000001</v>
      </c>
      <c r="G12" s="203">
        <f t="shared" si="1"/>
        <v>22838</v>
      </c>
      <c r="H12" s="203">
        <f t="shared" si="1"/>
        <v>101598.86500000001</v>
      </c>
      <c r="I12" s="203">
        <f t="shared" si="1"/>
        <v>4451</v>
      </c>
      <c r="J12" s="203">
        <f t="shared" si="1"/>
        <v>8079.9539999999997</v>
      </c>
      <c r="K12" s="203">
        <f t="shared" si="1"/>
        <v>916</v>
      </c>
      <c r="L12" s="203">
        <f t="shared" si="1"/>
        <v>1964.1840000000002</v>
      </c>
      <c r="M12" s="203">
        <f>SUM(G12,I12,K12)</f>
        <v>28205</v>
      </c>
      <c r="N12" s="203">
        <f>SUM(H12,J12,L12)</f>
        <v>111643.003</v>
      </c>
      <c r="O12" s="203">
        <f t="shared" si="1"/>
        <v>2</v>
      </c>
      <c r="P12" s="204">
        <f t="shared" si="1"/>
        <v>3.06</v>
      </c>
      <c r="Q12" s="207" t="s">
        <v>5</v>
      </c>
      <c r="R12" s="207"/>
      <c r="S12" s="121"/>
      <c r="T12" s="124"/>
      <c r="U12" s="124"/>
    </row>
    <row r="13" spans="1:21">
      <c r="A13" s="215"/>
      <c r="B13" s="214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4"/>
      <c r="Q13" s="207"/>
      <c r="R13" s="207"/>
      <c r="S13" s="121"/>
      <c r="T13" s="124"/>
      <c r="U13" s="124"/>
    </row>
    <row r="14" spans="1:21">
      <c r="A14" s="132" t="s">
        <v>6</v>
      </c>
      <c r="B14" s="133">
        <f>SUM(C14,E14,G14,I14,K14,O14)</f>
        <v>4026</v>
      </c>
      <c r="C14" s="134">
        <v>1986</v>
      </c>
      <c r="D14" s="135">
        <v>3715.15</v>
      </c>
      <c r="E14" s="134">
        <v>1006</v>
      </c>
      <c r="F14" s="135">
        <v>1564.9</v>
      </c>
      <c r="G14" s="134">
        <v>316</v>
      </c>
      <c r="H14" s="135">
        <v>635.75</v>
      </c>
      <c r="I14" s="134">
        <v>488</v>
      </c>
      <c r="J14" s="135">
        <v>946.5</v>
      </c>
      <c r="K14" s="134">
        <v>229</v>
      </c>
      <c r="L14" s="135">
        <v>463.85</v>
      </c>
      <c r="M14" s="136">
        <f>SUM(G14,I14,K14)</f>
        <v>1033</v>
      </c>
      <c r="N14" s="137">
        <f>SUM(H14,J14,L14)</f>
        <v>2046.1</v>
      </c>
      <c r="O14" s="134">
        <v>1</v>
      </c>
      <c r="P14" s="138">
        <v>2.5</v>
      </c>
      <c r="Q14" s="139" t="s">
        <v>7</v>
      </c>
      <c r="R14" s="131"/>
      <c r="S14" s="131"/>
      <c r="T14" s="124"/>
      <c r="U14" s="124"/>
    </row>
    <row r="15" spans="1:21">
      <c r="A15" s="132" t="s">
        <v>8</v>
      </c>
      <c r="B15" s="133">
        <f>SUM(C15,E15,G15,I15,K15,O15)</f>
        <v>22041</v>
      </c>
      <c r="C15" s="134">
        <v>156</v>
      </c>
      <c r="D15" s="135">
        <v>929.5</v>
      </c>
      <c r="E15" s="134">
        <v>113</v>
      </c>
      <c r="F15" s="135">
        <v>323.10000000000002</v>
      </c>
      <c r="G15" s="134">
        <v>21474</v>
      </c>
      <c r="H15" s="135">
        <v>98851.79</v>
      </c>
      <c r="I15" s="134">
        <v>287</v>
      </c>
      <c r="J15" s="135">
        <v>1070.6500000000001</v>
      </c>
      <c r="K15" s="134">
        <v>11</v>
      </c>
      <c r="L15" s="135">
        <v>44</v>
      </c>
      <c r="M15" s="136">
        <f t="shared" ref="M15:M19" si="2">SUM(G15,I15,K15)</f>
        <v>21772</v>
      </c>
      <c r="N15" s="137">
        <f t="shared" ref="N15:N19" si="3">SUM(H15,J15,L15)</f>
        <v>99966.439999999988</v>
      </c>
      <c r="O15" s="140" t="s">
        <v>297</v>
      </c>
      <c r="P15" s="138" t="s">
        <v>297</v>
      </c>
      <c r="Q15" s="139" t="s">
        <v>9</v>
      </c>
      <c r="R15" s="131"/>
      <c r="S15" s="131"/>
      <c r="T15" s="124"/>
      <c r="U15" s="124"/>
    </row>
    <row r="16" spans="1:21">
      <c r="A16" s="132" t="s">
        <v>10</v>
      </c>
      <c r="B16" s="133">
        <f t="shared" ref="B16:B19" si="4">SUM(C16,E16,G16,I16,K16,O16)</f>
        <v>6104</v>
      </c>
      <c r="C16" s="134">
        <v>1738</v>
      </c>
      <c r="D16" s="135">
        <v>4595.62</v>
      </c>
      <c r="E16" s="134">
        <v>3508</v>
      </c>
      <c r="F16" s="135">
        <v>4564.1270000000004</v>
      </c>
      <c r="G16" s="134">
        <v>233</v>
      </c>
      <c r="H16" s="135">
        <v>625.86</v>
      </c>
      <c r="I16" s="134">
        <v>422</v>
      </c>
      <c r="J16" s="135">
        <v>1237.46</v>
      </c>
      <c r="K16" s="134">
        <v>202</v>
      </c>
      <c r="L16" s="135">
        <v>603.46</v>
      </c>
      <c r="M16" s="136">
        <f t="shared" si="2"/>
        <v>857</v>
      </c>
      <c r="N16" s="137">
        <f t="shared" si="3"/>
        <v>2466.7800000000002</v>
      </c>
      <c r="O16" s="134">
        <v>1</v>
      </c>
      <c r="P16" s="138">
        <v>0.56000000000000005</v>
      </c>
      <c r="Q16" s="139" t="s">
        <v>11</v>
      </c>
      <c r="R16" s="131"/>
      <c r="S16" s="131"/>
      <c r="T16" s="124"/>
      <c r="U16" s="124"/>
    </row>
    <row r="17" spans="1:21">
      <c r="A17" s="132" t="s">
        <v>12</v>
      </c>
      <c r="B17" s="133">
        <f t="shared" si="4"/>
        <v>101</v>
      </c>
      <c r="C17" s="134">
        <v>5</v>
      </c>
      <c r="D17" s="135">
        <v>10</v>
      </c>
      <c r="E17" s="134">
        <v>2</v>
      </c>
      <c r="F17" s="135">
        <v>3</v>
      </c>
      <c r="G17" s="134">
        <v>54</v>
      </c>
      <c r="H17" s="135">
        <v>79.099999999999994</v>
      </c>
      <c r="I17" s="134">
        <v>40</v>
      </c>
      <c r="J17" s="135">
        <v>53.8</v>
      </c>
      <c r="K17" s="140" t="s">
        <v>297</v>
      </c>
      <c r="L17" s="135" t="s">
        <v>297</v>
      </c>
      <c r="M17" s="136">
        <f t="shared" si="2"/>
        <v>94</v>
      </c>
      <c r="N17" s="137">
        <f t="shared" si="3"/>
        <v>132.89999999999998</v>
      </c>
      <c r="O17" s="140" t="s">
        <v>297</v>
      </c>
      <c r="P17" s="138" t="s">
        <v>297</v>
      </c>
      <c r="Q17" s="139" t="s">
        <v>13</v>
      </c>
      <c r="R17" s="131"/>
      <c r="S17" s="131"/>
      <c r="T17" s="124"/>
      <c r="U17" s="124"/>
    </row>
    <row r="18" spans="1:21">
      <c r="A18" s="132" t="s">
        <v>14</v>
      </c>
      <c r="B18" s="133">
        <f t="shared" si="4"/>
        <v>2759</v>
      </c>
      <c r="C18" s="134">
        <v>1293</v>
      </c>
      <c r="D18" s="135">
        <v>5303</v>
      </c>
      <c r="E18" s="134">
        <v>369</v>
      </c>
      <c r="F18" s="135">
        <v>1130.2</v>
      </c>
      <c r="G18" s="134">
        <v>581</v>
      </c>
      <c r="H18" s="135">
        <v>937.5</v>
      </c>
      <c r="I18" s="134">
        <v>347</v>
      </c>
      <c r="J18" s="135">
        <v>611.29999999999995</v>
      </c>
      <c r="K18" s="134">
        <v>169</v>
      </c>
      <c r="L18" s="135">
        <v>284.89999999999998</v>
      </c>
      <c r="M18" s="136">
        <f t="shared" si="2"/>
        <v>1097</v>
      </c>
      <c r="N18" s="137">
        <f t="shared" si="3"/>
        <v>1833.6999999999998</v>
      </c>
      <c r="O18" s="140" t="s">
        <v>297</v>
      </c>
      <c r="P18" s="138" t="s">
        <v>297</v>
      </c>
      <c r="Q18" s="139" t="s">
        <v>15</v>
      </c>
      <c r="R18" s="131"/>
      <c r="S18" s="131"/>
      <c r="T18" s="124"/>
      <c r="U18" s="124"/>
    </row>
    <row r="19" spans="1:21">
      <c r="A19" s="132" t="s">
        <v>16</v>
      </c>
      <c r="B19" s="133">
        <f t="shared" si="4"/>
        <v>3725</v>
      </c>
      <c r="C19" s="134">
        <v>287</v>
      </c>
      <c r="D19" s="135">
        <v>1101.4079999999999</v>
      </c>
      <c r="E19" s="134">
        <v>86</v>
      </c>
      <c r="F19" s="135">
        <v>182.602</v>
      </c>
      <c r="G19" s="134">
        <v>180</v>
      </c>
      <c r="H19" s="135">
        <v>468.86500000000001</v>
      </c>
      <c r="I19" s="134">
        <v>2867</v>
      </c>
      <c r="J19" s="135">
        <v>4160.2439999999997</v>
      </c>
      <c r="K19" s="134">
        <v>305</v>
      </c>
      <c r="L19" s="135">
        <v>567.97400000000005</v>
      </c>
      <c r="M19" s="136">
        <f t="shared" si="2"/>
        <v>3352</v>
      </c>
      <c r="N19" s="137">
        <f t="shared" si="3"/>
        <v>5197.0829999999996</v>
      </c>
      <c r="O19" s="140" t="s">
        <v>297</v>
      </c>
      <c r="P19" s="138" t="s">
        <v>297</v>
      </c>
      <c r="Q19" s="139" t="s">
        <v>17</v>
      </c>
      <c r="R19" s="131"/>
      <c r="S19" s="131"/>
      <c r="T19" s="124"/>
      <c r="U19" s="124"/>
    </row>
    <row r="20" spans="1:21">
      <c r="A20" s="213" t="s">
        <v>18</v>
      </c>
      <c r="B20" s="214">
        <f>SUM(B22:B28)</f>
        <v>26812</v>
      </c>
      <c r="C20" s="203">
        <f>SUM(C22:C28)</f>
        <v>11180</v>
      </c>
      <c r="D20" s="203">
        <f t="shared" ref="D20:K20" si="5">SUM(D22:D28)</f>
        <v>49205.828999999998</v>
      </c>
      <c r="E20" s="203">
        <f t="shared" si="5"/>
        <v>5415</v>
      </c>
      <c r="F20" s="203">
        <f t="shared" si="5"/>
        <v>10459.518999999998</v>
      </c>
      <c r="G20" s="203">
        <f t="shared" si="5"/>
        <v>1158</v>
      </c>
      <c r="H20" s="203">
        <f t="shared" si="5"/>
        <v>2967.51</v>
      </c>
      <c r="I20" s="203">
        <f t="shared" si="5"/>
        <v>4182</v>
      </c>
      <c r="J20" s="203">
        <f t="shared" si="5"/>
        <v>11945.233</v>
      </c>
      <c r="K20" s="203">
        <f t="shared" si="5"/>
        <v>4773</v>
      </c>
      <c r="L20" s="203">
        <f>SUM(L22:L28)</f>
        <v>10958.797999999999</v>
      </c>
      <c r="M20" s="203">
        <f>SUM(G20,I20,K20)</f>
        <v>10113</v>
      </c>
      <c r="N20" s="203">
        <f>SUM(H20,J20,L20)</f>
        <v>25871.540999999997</v>
      </c>
      <c r="O20" s="203">
        <f>SUM(O22:O28)</f>
        <v>104</v>
      </c>
      <c r="P20" s="204">
        <f>SUM(P22:P28)</f>
        <v>239.36</v>
      </c>
      <c r="Q20" s="216" t="s">
        <v>19</v>
      </c>
      <c r="R20" s="216"/>
      <c r="S20" s="131"/>
      <c r="T20" s="124"/>
      <c r="U20" s="124"/>
    </row>
    <row r="21" spans="1:21">
      <c r="A21" s="213"/>
      <c r="B21" s="214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4"/>
      <c r="Q21" s="216"/>
      <c r="R21" s="216"/>
      <c r="S21" s="131"/>
      <c r="T21" s="124"/>
      <c r="U21" s="124"/>
    </row>
    <row r="22" spans="1:21">
      <c r="A22" s="132" t="s">
        <v>20</v>
      </c>
      <c r="B22" s="133">
        <f>SUM(C22,E22,G22,I22,K22,O22)</f>
        <v>6836</v>
      </c>
      <c r="C22" s="134">
        <v>4274</v>
      </c>
      <c r="D22" s="135">
        <v>22304.546999999999</v>
      </c>
      <c r="E22" s="134">
        <v>1821</v>
      </c>
      <c r="F22" s="135">
        <v>3591.2539999999999</v>
      </c>
      <c r="G22" s="134">
        <v>182</v>
      </c>
      <c r="H22" s="135">
        <v>532.5</v>
      </c>
      <c r="I22" s="134">
        <v>414</v>
      </c>
      <c r="J22" s="135">
        <v>1118.5999999999999</v>
      </c>
      <c r="K22" s="134">
        <v>145</v>
      </c>
      <c r="L22" s="135">
        <v>346.7</v>
      </c>
      <c r="M22" s="136">
        <f t="shared" ref="M22:N28" si="6">SUM(G22,I22,K22)</f>
        <v>741</v>
      </c>
      <c r="N22" s="137">
        <f t="shared" si="6"/>
        <v>1997.8</v>
      </c>
      <c r="O22" s="140" t="s">
        <v>297</v>
      </c>
      <c r="P22" s="138" t="s">
        <v>297</v>
      </c>
      <c r="Q22" s="139" t="s">
        <v>21</v>
      </c>
      <c r="R22" s="131"/>
      <c r="S22" s="131"/>
      <c r="T22" s="124"/>
      <c r="U22" s="124"/>
    </row>
    <row r="23" spans="1:21">
      <c r="A23" s="132" t="s">
        <v>22</v>
      </c>
      <c r="B23" s="133">
        <f t="shared" ref="B23:B33" si="7">SUM(C23,E23,G23,I23,K23,O23)</f>
        <v>408</v>
      </c>
      <c r="C23" s="134">
        <v>121</v>
      </c>
      <c r="D23" s="135">
        <v>702.8</v>
      </c>
      <c r="E23" s="134">
        <v>48</v>
      </c>
      <c r="F23" s="135">
        <v>157.85</v>
      </c>
      <c r="G23" s="134">
        <v>40</v>
      </c>
      <c r="H23" s="135">
        <v>74.3</v>
      </c>
      <c r="I23" s="134">
        <v>166</v>
      </c>
      <c r="J23" s="135">
        <v>343.8</v>
      </c>
      <c r="K23" s="134">
        <v>28</v>
      </c>
      <c r="L23" s="135">
        <v>52.3</v>
      </c>
      <c r="M23" s="136">
        <f t="shared" si="6"/>
        <v>234</v>
      </c>
      <c r="N23" s="137">
        <f t="shared" si="6"/>
        <v>470.40000000000003</v>
      </c>
      <c r="O23" s="134">
        <v>5</v>
      </c>
      <c r="P23" s="138">
        <v>9.6999999999999993</v>
      </c>
      <c r="Q23" s="139" t="s">
        <v>23</v>
      </c>
      <c r="R23" s="131"/>
      <c r="S23" s="131"/>
      <c r="T23" s="124"/>
      <c r="U23" s="124"/>
    </row>
    <row r="24" spans="1:21">
      <c r="A24" s="132" t="s">
        <v>24</v>
      </c>
      <c r="B24" s="133">
        <f t="shared" si="7"/>
        <v>2673</v>
      </c>
      <c r="C24" s="134">
        <v>1570</v>
      </c>
      <c r="D24" s="135">
        <v>3847.35</v>
      </c>
      <c r="E24" s="134">
        <v>258</v>
      </c>
      <c r="F24" s="135">
        <v>290.7</v>
      </c>
      <c r="G24" s="134">
        <v>303</v>
      </c>
      <c r="H24" s="135">
        <v>710.5</v>
      </c>
      <c r="I24" s="134">
        <v>207</v>
      </c>
      <c r="J24" s="135">
        <v>381.3</v>
      </c>
      <c r="K24" s="134">
        <v>326</v>
      </c>
      <c r="L24" s="135">
        <v>644.9</v>
      </c>
      <c r="M24" s="136">
        <f t="shared" si="6"/>
        <v>836</v>
      </c>
      <c r="N24" s="137">
        <f t="shared" si="6"/>
        <v>1736.6999999999998</v>
      </c>
      <c r="O24" s="134">
        <v>9</v>
      </c>
      <c r="P24" s="138">
        <v>8.9</v>
      </c>
      <c r="Q24" s="139" t="s">
        <v>25</v>
      </c>
      <c r="R24" s="131"/>
      <c r="S24" s="131"/>
      <c r="T24" s="124"/>
      <c r="U24" s="124"/>
    </row>
    <row r="25" spans="1:21">
      <c r="A25" s="132" t="s">
        <v>26</v>
      </c>
      <c r="B25" s="133">
        <f t="shared" si="7"/>
        <v>5315</v>
      </c>
      <c r="C25" s="134">
        <v>956</v>
      </c>
      <c r="D25" s="135">
        <v>6438.5919999999996</v>
      </c>
      <c r="E25" s="134">
        <v>519</v>
      </c>
      <c r="F25" s="135">
        <v>1296.4549999999999</v>
      </c>
      <c r="G25" s="134">
        <v>66</v>
      </c>
      <c r="H25" s="135">
        <v>231.96</v>
      </c>
      <c r="I25" s="134">
        <v>1556</v>
      </c>
      <c r="J25" s="135">
        <v>4882.2629999999999</v>
      </c>
      <c r="K25" s="134">
        <v>2207</v>
      </c>
      <c r="L25" s="135">
        <v>3771.6979999999999</v>
      </c>
      <c r="M25" s="136">
        <f t="shared" si="6"/>
        <v>3829</v>
      </c>
      <c r="N25" s="137">
        <f t="shared" si="6"/>
        <v>8885.9210000000003</v>
      </c>
      <c r="O25" s="134">
        <v>11</v>
      </c>
      <c r="P25" s="138">
        <v>30.3</v>
      </c>
      <c r="Q25" s="139" t="s">
        <v>27</v>
      </c>
      <c r="R25" s="131"/>
      <c r="S25" s="131"/>
      <c r="T25" s="124"/>
      <c r="U25" s="124"/>
    </row>
    <row r="26" spans="1:21">
      <c r="A26" s="132" t="s">
        <v>28</v>
      </c>
      <c r="B26" s="133">
        <f t="shared" si="7"/>
        <v>2800</v>
      </c>
      <c r="C26" s="134">
        <v>1791</v>
      </c>
      <c r="D26" s="135">
        <v>5981.3</v>
      </c>
      <c r="E26" s="134">
        <v>519</v>
      </c>
      <c r="F26" s="135">
        <v>1012.2</v>
      </c>
      <c r="G26" s="134">
        <v>152</v>
      </c>
      <c r="H26" s="135">
        <v>330.5</v>
      </c>
      <c r="I26" s="134">
        <v>232</v>
      </c>
      <c r="J26" s="135">
        <v>467.3</v>
      </c>
      <c r="K26" s="134">
        <v>106</v>
      </c>
      <c r="L26" s="135">
        <v>224.4</v>
      </c>
      <c r="M26" s="136">
        <f t="shared" si="6"/>
        <v>490</v>
      </c>
      <c r="N26" s="137">
        <f t="shared" si="6"/>
        <v>1022.1999999999999</v>
      </c>
      <c r="O26" s="140" t="s">
        <v>297</v>
      </c>
      <c r="P26" s="138" t="s">
        <v>297</v>
      </c>
      <c r="Q26" s="139" t="s">
        <v>29</v>
      </c>
      <c r="R26" s="131"/>
      <c r="S26" s="131"/>
      <c r="T26" s="124"/>
      <c r="U26" s="124"/>
    </row>
    <row r="27" spans="1:21">
      <c r="A27" s="132" t="s">
        <v>30</v>
      </c>
      <c r="B27" s="133">
        <f t="shared" si="7"/>
        <v>7053</v>
      </c>
      <c r="C27" s="134">
        <v>1877</v>
      </c>
      <c r="D27" s="135">
        <v>8023.65</v>
      </c>
      <c r="E27" s="134">
        <v>1470</v>
      </c>
      <c r="F27" s="135">
        <v>2703.91</v>
      </c>
      <c r="G27" s="134">
        <v>263</v>
      </c>
      <c r="H27" s="135">
        <v>827.7</v>
      </c>
      <c r="I27" s="134">
        <v>1466</v>
      </c>
      <c r="J27" s="135">
        <v>4581.1499999999996</v>
      </c>
      <c r="K27" s="134">
        <v>1939</v>
      </c>
      <c r="L27" s="135">
        <v>5884</v>
      </c>
      <c r="M27" s="136">
        <f t="shared" si="6"/>
        <v>3668</v>
      </c>
      <c r="N27" s="137">
        <f t="shared" si="6"/>
        <v>11292.849999999999</v>
      </c>
      <c r="O27" s="134">
        <v>38</v>
      </c>
      <c r="P27" s="138">
        <v>92.75</v>
      </c>
      <c r="Q27" s="139" t="s">
        <v>31</v>
      </c>
      <c r="R27" s="131"/>
      <c r="S27" s="131"/>
      <c r="T27" s="124"/>
      <c r="U27" s="124"/>
    </row>
    <row r="28" spans="1:21">
      <c r="A28" s="132" t="s">
        <v>32</v>
      </c>
      <c r="B28" s="133">
        <f t="shared" si="7"/>
        <v>1727</v>
      </c>
      <c r="C28" s="134">
        <v>591</v>
      </c>
      <c r="D28" s="135">
        <v>1907.59</v>
      </c>
      <c r="E28" s="134">
        <v>780</v>
      </c>
      <c r="F28" s="135">
        <v>1407.15</v>
      </c>
      <c r="G28" s="134">
        <v>152</v>
      </c>
      <c r="H28" s="135">
        <v>260.05</v>
      </c>
      <c r="I28" s="134">
        <v>141</v>
      </c>
      <c r="J28" s="135">
        <v>170.82</v>
      </c>
      <c r="K28" s="134">
        <v>22</v>
      </c>
      <c r="L28" s="135">
        <v>34.799999999999997</v>
      </c>
      <c r="M28" s="136">
        <f t="shared" si="6"/>
        <v>315</v>
      </c>
      <c r="N28" s="137">
        <f t="shared" si="6"/>
        <v>465.67</v>
      </c>
      <c r="O28" s="134">
        <v>41</v>
      </c>
      <c r="P28" s="138">
        <v>97.71</v>
      </c>
      <c r="Q28" s="139" t="s">
        <v>33</v>
      </c>
      <c r="R28" s="131"/>
      <c r="S28" s="131"/>
      <c r="T28" s="124"/>
      <c r="U28" s="124"/>
    </row>
    <row r="29" spans="1:21">
      <c r="A29" s="141" t="s">
        <v>288</v>
      </c>
      <c r="B29" s="142">
        <f>SUM(B30:B33)</f>
        <v>11962</v>
      </c>
      <c r="C29" s="143">
        <f>SUM(C30:C33)</f>
        <v>589</v>
      </c>
      <c r="D29" s="143">
        <f>SUM(D30:D33)</f>
        <v>1966.982</v>
      </c>
      <c r="E29" s="143">
        <f t="shared" ref="E29:I29" si="8">SUM(E30:E33)</f>
        <v>765</v>
      </c>
      <c r="F29" s="143">
        <f t="shared" si="8"/>
        <v>1303.1579999999999</v>
      </c>
      <c r="G29" s="143">
        <f t="shared" si="8"/>
        <v>4681</v>
      </c>
      <c r="H29" s="143">
        <f t="shared" si="8"/>
        <v>15569.650000000001</v>
      </c>
      <c r="I29" s="143">
        <f t="shared" si="8"/>
        <v>4910</v>
      </c>
      <c r="J29" s="143">
        <f>SUM(J30:J33)</f>
        <v>13776.38</v>
      </c>
      <c r="K29" s="143">
        <f>SUM(K30:K33)</f>
        <v>988</v>
      </c>
      <c r="L29" s="143">
        <f>SUM(L30:L33)</f>
        <v>2386.58</v>
      </c>
      <c r="M29" s="144">
        <f>SUM(G29,I29,K29)</f>
        <v>10579</v>
      </c>
      <c r="N29" s="145">
        <f>SUM(H29,J29,L29)</f>
        <v>31732.61</v>
      </c>
      <c r="O29" s="143">
        <f t="shared" ref="O29:P29" si="9">SUM(O30:O33)</f>
        <v>29</v>
      </c>
      <c r="P29" s="146">
        <f t="shared" si="9"/>
        <v>57.954000000000001</v>
      </c>
      <c r="Q29" s="147" t="s">
        <v>289</v>
      </c>
      <c r="R29" s="129"/>
      <c r="S29" s="131"/>
      <c r="T29" s="124"/>
      <c r="U29" s="124"/>
    </row>
    <row r="30" spans="1:21">
      <c r="A30" s="132" t="s">
        <v>34</v>
      </c>
      <c r="B30" s="133">
        <f t="shared" si="7"/>
        <v>5814</v>
      </c>
      <c r="C30" s="134">
        <v>185</v>
      </c>
      <c r="D30" s="135">
        <v>823.97199999999998</v>
      </c>
      <c r="E30" s="134">
        <v>286</v>
      </c>
      <c r="F30" s="135">
        <v>428.50799999999998</v>
      </c>
      <c r="G30" s="134">
        <v>1984</v>
      </c>
      <c r="H30" s="135">
        <v>8536.85</v>
      </c>
      <c r="I30" s="134">
        <v>3011</v>
      </c>
      <c r="J30" s="135">
        <v>8122.9949999999999</v>
      </c>
      <c r="K30" s="134">
        <v>327</v>
      </c>
      <c r="L30" s="135">
        <v>921.33</v>
      </c>
      <c r="M30" s="136">
        <f t="shared" ref="M30:N33" si="10">SUM(G30,I30,K30)</f>
        <v>5322</v>
      </c>
      <c r="N30" s="137">
        <f t="shared" si="10"/>
        <v>17581.175000000003</v>
      </c>
      <c r="O30" s="134">
        <v>21</v>
      </c>
      <c r="P30" s="138">
        <v>42.954000000000001</v>
      </c>
      <c r="Q30" s="139" t="s">
        <v>35</v>
      </c>
      <c r="R30" s="131"/>
      <c r="S30" s="131"/>
      <c r="T30" s="124"/>
      <c r="U30" s="124"/>
    </row>
    <row r="31" spans="1:21">
      <c r="A31" s="132" t="s">
        <v>36</v>
      </c>
      <c r="B31" s="133">
        <f t="shared" si="7"/>
        <v>532</v>
      </c>
      <c r="C31" s="134">
        <v>39</v>
      </c>
      <c r="D31" s="135">
        <v>86.04</v>
      </c>
      <c r="E31" s="134">
        <v>141</v>
      </c>
      <c r="F31" s="135">
        <v>221.1</v>
      </c>
      <c r="G31" s="134">
        <v>273</v>
      </c>
      <c r="H31" s="135">
        <v>669.6</v>
      </c>
      <c r="I31" s="134">
        <v>15</v>
      </c>
      <c r="J31" s="135">
        <v>37</v>
      </c>
      <c r="K31" s="134">
        <v>64</v>
      </c>
      <c r="L31" s="135">
        <v>179</v>
      </c>
      <c r="M31" s="136">
        <f t="shared" si="10"/>
        <v>352</v>
      </c>
      <c r="N31" s="137">
        <f t="shared" si="10"/>
        <v>885.6</v>
      </c>
      <c r="O31" s="140" t="s">
        <v>297</v>
      </c>
      <c r="P31" s="138" t="s">
        <v>297</v>
      </c>
      <c r="Q31" s="139" t="s">
        <v>37</v>
      </c>
      <c r="R31" s="131"/>
      <c r="S31" s="131"/>
      <c r="T31" s="124"/>
      <c r="U31" s="124"/>
    </row>
    <row r="32" spans="1:21">
      <c r="A32" s="132" t="s">
        <v>38</v>
      </c>
      <c r="B32" s="133">
        <f t="shared" si="7"/>
        <v>2251</v>
      </c>
      <c r="C32" s="134">
        <v>172</v>
      </c>
      <c r="D32" s="135">
        <v>505</v>
      </c>
      <c r="E32" s="134">
        <v>184</v>
      </c>
      <c r="F32" s="135">
        <v>354.9</v>
      </c>
      <c r="G32" s="134">
        <v>1561</v>
      </c>
      <c r="H32" s="135">
        <v>3429.7</v>
      </c>
      <c r="I32" s="134">
        <v>238</v>
      </c>
      <c r="J32" s="135">
        <v>623.5</v>
      </c>
      <c r="K32" s="134">
        <v>89</v>
      </c>
      <c r="L32" s="135">
        <v>192</v>
      </c>
      <c r="M32" s="136">
        <f t="shared" si="10"/>
        <v>1888</v>
      </c>
      <c r="N32" s="137">
        <f t="shared" si="10"/>
        <v>4245.2</v>
      </c>
      <c r="O32" s="134">
        <v>7</v>
      </c>
      <c r="P32" s="138">
        <v>12</v>
      </c>
      <c r="Q32" s="139" t="s">
        <v>39</v>
      </c>
      <c r="R32" s="131"/>
      <c r="S32" s="131"/>
      <c r="T32" s="124"/>
      <c r="U32" s="124"/>
    </row>
    <row r="33" spans="1:21">
      <c r="A33" s="132" t="s">
        <v>40</v>
      </c>
      <c r="B33" s="133">
        <f t="shared" si="7"/>
        <v>3365</v>
      </c>
      <c r="C33" s="134">
        <v>193</v>
      </c>
      <c r="D33" s="135">
        <v>551.97</v>
      </c>
      <c r="E33" s="134">
        <v>154</v>
      </c>
      <c r="F33" s="135">
        <v>298.64999999999998</v>
      </c>
      <c r="G33" s="134">
        <v>863</v>
      </c>
      <c r="H33" s="135">
        <v>2933.5</v>
      </c>
      <c r="I33" s="134">
        <v>1646</v>
      </c>
      <c r="J33" s="135">
        <v>4992.8850000000002</v>
      </c>
      <c r="K33" s="134">
        <v>508</v>
      </c>
      <c r="L33" s="135">
        <v>1094.25</v>
      </c>
      <c r="M33" s="136">
        <f t="shared" si="10"/>
        <v>3017</v>
      </c>
      <c r="N33" s="137">
        <f t="shared" si="10"/>
        <v>9020.6350000000002</v>
      </c>
      <c r="O33" s="134">
        <v>1</v>
      </c>
      <c r="P33" s="138">
        <v>3</v>
      </c>
      <c r="Q33" s="139" t="s">
        <v>41</v>
      </c>
      <c r="R33" s="131"/>
      <c r="S33" s="131"/>
      <c r="T33" s="124"/>
      <c r="U33" s="124"/>
    </row>
    <row r="34" spans="1:21">
      <c r="A34" s="213" t="s">
        <v>42</v>
      </c>
      <c r="B34" s="214">
        <f>SUM(B36:B39)</f>
        <v>8201</v>
      </c>
      <c r="C34" s="203">
        <f>SUM(C36:C39)</f>
        <v>499</v>
      </c>
      <c r="D34" s="203">
        <f t="shared" ref="D34:P34" si="11">SUM(D36:D39)</f>
        <v>1967.404</v>
      </c>
      <c r="E34" s="203">
        <f t="shared" si="11"/>
        <v>292</v>
      </c>
      <c r="F34" s="203">
        <f t="shared" si="11"/>
        <v>597.92100000000005</v>
      </c>
      <c r="G34" s="203">
        <f t="shared" si="11"/>
        <v>2775</v>
      </c>
      <c r="H34" s="203">
        <f t="shared" si="11"/>
        <v>3167.3469999999998</v>
      </c>
      <c r="I34" s="203">
        <f t="shared" si="11"/>
        <v>4500</v>
      </c>
      <c r="J34" s="203">
        <f t="shared" si="11"/>
        <v>9209.982</v>
      </c>
      <c r="K34" s="203">
        <f t="shared" si="11"/>
        <v>124</v>
      </c>
      <c r="L34" s="203">
        <f>SUM(L36:L39)</f>
        <v>257.5</v>
      </c>
      <c r="M34" s="203">
        <f>SUM(G34,I34,K34)</f>
        <v>7399</v>
      </c>
      <c r="N34" s="203">
        <f>SUM(H34,J34,L34)</f>
        <v>12634.829</v>
      </c>
      <c r="O34" s="203">
        <f t="shared" si="11"/>
        <v>11</v>
      </c>
      <c r="P34" s="204">
        <f t="shared" si="11"/>
        <v>19.600000000000001</v>
      </c>
      <c r="Q34" s="217" t="s">
        <v>43</v>
      </c>
      <c r="R34" s="217"/>
      <c r="S34" s="131"/>
      <c r="T34" s="124"/>
      <c r="U34" s="124"/>
    </row>
    <row r="35" spans="1:21">
      <c r="A35" s="213"/>
      <c r="B35" s="214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4"/>
      <c r="Q35" s="217"/>
      <c r="R35" s="217"/>
      <c r="S35" s="131"/>
      <c r="T35" s="124"/>
      <c r="U35" s="124"/>
    </row>
    <row r="36" spans="1:21">
      <c r="A36" s="132" t="s">
        <v>44</v>
      </c>
      <c r="B36" s="133">
        <f>SUM(C36,E36,G36,I36,K36,O36)</f>
        <v>5406</v>
      </c>
      <c r="C36" s="134">
        <v>5</v>
      </c>
      <c r="D36" s="135">
        <v>17.184999999999999</v>
      </c>
      <c r="E36" s="134">
        <v>126</v>
      </c>
      <c r="F36" s="135">
        <v>220.67500000000001</v>
      </c>
      <c r="G36" s="134">
        <v>908</v>
      </c>
      <c r="H36" s="135">
        <v>1151.9870000000001</v>
      </c>
      <c r="I36" s="134">
        <v>4339</v>
      </c>
      <c r="J36" s="135">
        <v>8700.42</v>
      </c>
      <c r="K36" s="134">
        <v>25</v>
      </c>
      <c r="L36" s="135">
        <v>23</v>
      </c>
      <c r="M36" s="136">
        <f t="shared" ref="M36:N39" si="12">SUM(G36,I36,K36)</f>
        <v>5272</v>
      </c>
      <c r="N36" s="137">
        <f t="shared" si="12"/>
        <v>9875.4069999999992</v>
      </c>
      <c r="O36" s="134">
        <v>3</v>
      </c>
      <c r="P36" s="138">
        <v>3.6</v>
      </c>
      <c r="Q36" s="139" t="s">
        <v>45</v>
      </c>
      <c r="R36" s="131"/>
      <c r="S36" s="131"/>
      <c r="T36" s="124"/>
      <c r="U36" s="124"/>
    </row>
    <row r="37" spans="1:21">
      <c r="A37" s="132" t="s">
        <v>46</v>
      </c>
      <c r="B37" s="133">
        <f>SUM(C37,E37,G37,I37,K37,O37)</f>
        <v>1786</v>
      </c>
      <c r="C37" s="134">
        <v>27</v>
      </c>
      <c r="D37" s="135">
        <v>29.219000000000001</v>
      </c>
      <c r="E37" s="134">
        <v>18</v>
      </c>
      <c r="F37" s="135">
        <v>12.646000000000001</v>
      </c>
      <c r="G37" s="134">
        <v>1738</v>
      </c>
      <c r="H37" s="135">
        <v>1631.86</v>
      </c>
      <c r="I37" s="134">
        <v>3</v>
      </c>
      <c r="J37" s="135">
        <v>2.5619999999999998</v>
      </c>
      <c r="K37" s="140" t="s">
        <v>297</v>
      </c>
      <c r="L37" s="135" t="s">
        <v>297</v>
      </c>
      <c r="M37" s="136">
        <f t="shared" si="12"/>
        <v>1741</v>
      </c>
      <c r="N37" s="137">
        <f t="shared" si="12"/>
        <v>1634.4219999999998</v>
      </c>
      <c r="O37" s="140" t="s">
        <v>297</v>
      </c>
      <c r="P37" s="138" t="s">
        <v>297</v>
      </c>
      <c r="Q37" s="139" t="s">
        <v>47</v>
      </c>
      <c r="R37" s="131"/>
      <c r="S37" s="131"/>
      <c r="T37" s="124"/>
      <c r="U37" s="124"/>
    </row>
    <row r="38" spans="1:21">
      <c r="A38" s="132" t="s">
        <v>48</v>
      </c>
      <c r="B38" s="133">
        <f>SUM(C38,E38,G38,I38,K38,O38)</f>
        <v>565</v>
      </c>
      <c r="C38" s="134">
        <v>331</v>
      </c>
      <c r="D38" s="135">
        <v>1459</v>
      </c>
      <c r="E38" s="134">
        <v>79</v>
      </c>
      <c r="F38" s="135">
        <v>172.1</v>
      </c>
      <c r="G38" s="134">
        <v>30</v>
      </c>
      <c r="H38" s="135">
        <v>84.5</v>
      </c>
      <c r="I38" s="134">
        <v>111</v>
      </c>
      <c r="J38" s="135">
        <v>368.5</v>
      </c>
      <c r="K38" s="134">
        <v>6</v>
      </c>
      <c r="L38" s="135">
        <v>16.5</v>
      </c>
      <c r="M38" s="136">
        <f t="shared" si="12"/>
        <v>147</v>
      </c>
      <c r="N38" s="137">
        <f t="shared" si="12"/>
        <v>469.5</v>
      </c>
      <c r="O38" s="134">
        <v>8</v>
      </c>
      <c r="P38" s="138">
        <v>16</v>
      </c>
      <c r="Q38" s="139" t="s">
        <v>49</v>
      </c>
      <c r="R38" s="131"/>
      <c r="S38" s="131"/>
      <c r="T38" s="124"/>
      <c r="U38" s="124"/>
    </row>
    <row r="39" spans="1:21">
      <c r="A39" s="132" t="s">
        <v>50</v>
      </c>
      <c r="B39" s="133">
        <f>SUM(C39,E39,G39,I39,K39,O39)</f>
        <v>444</v>
      </c>
      <c r="C39" s="134">
        <v>136</v>
      </c>
      <c r="D39" s="135">
        <v>462</v>
      </c>
      <c r="E39" s="134">
        <v>69</v>
      </c>
      <c r="F39" s="135">
        <v>192.5</v>
      </c>
      <c r="G39" s="134">
        <v>99</v>
      </c>
      <c r="H39" s="135">
        <v>299</v>
      </c>
      <c r="I39" s="134">
        <v>47</v>
      </c>
      <c r="J39" s="135">
        <v>138.5</v>
      </c>
      <c r="K39" s="134">
        <v>93</v>
      </c>
      <c r="L39" s="135">
        <v>218</v>
      </c>
      <c r="M39" s="136">
        <f t="shared" si="12"/>
        <v>239</v>
      </c>
      <c r="N39" s="137">
        <f t="shared" si="12"/>
        <v>655.5</v>
      </c>
      <c r="O39" s="140" t="s">
        <v>297</v>
      </c>
      <c r="P39" s="138" t="s">
        <v>297</v>
      </c>
      <c r="Q39" s="139" t="s">
        <v>51</v>
      </c>
      <c r="R39" s="131"/>
      <c r="S39" s="131"/>
      <c r="T39" s="124"/>
      <c r="U39" s="124"/>
    </row>
    <row r="40" spans="1:21">
      <c r="A40" s="213" t="s">
        <v>52</v>
      </c>
      <c r="B40" s="214">
        <f>SUM(B42:B46)</f>
        <v>19006</v>
      </c>
      <c r="C40" s="203">
        <f>SUM(C42:C46)</f>
        <v>7254</v>
      </c>
      <c r="D40" s="203">
        <f t="shared" ref="D40:P40" si="13">SUM(D42:D46)</f>
        <v>40142.423999999999</v>
      </c>
      <c r="E40" s="203">
        <f t="shared" si="13"/>
        <v>6094</v>
      </c>
      <c r="F40" s="203">
        <f t="shared" si="13"/>
        <v>18111.179</v>
      </c>
      <c r="G40" s="203">
        <f t="shared" si="13"/>
        <v>1514</v>
      </c>
      <c r="H40" s="203">
        <f t="shared" si="13"/>
        <v>3765.4250000000002</v>
      </c>
      <c r="I40" s="203">
        <f t="shared" si="13"/>
        <v>3280</v>
      </c>
      <c r="J40" s="203">
        <f t="shared" si="13"/>
        <v>5059.576</v>
      </c>
      <c r="K40" s="203">
        <f t="shared" si="13"/>
        <v>757</v>
      </c>
      <c r="L40" s="203">
        <f t="shared" si="13"/>
        <v>2055.35</v>
      </c>
      <c r="M40" s="203">
        <f>SUM(G40,I40,K40)</f>
        <v>5551</v>
      </c>
      <c r="N40" s="203">
        <f>SUM(H40,J40,L40)</f>
        <v>10880.351000000001</v>
      </c>
      <c r="O40" s="203">
        <f t="shared" si="13"/>
        <v>107</v>
      </c>
      <c r="P40" s="204">
        <f t="shared" si="13"/>
        <v>154.6</v>
      </c>
      <c r="Q40" s="217" t="s">
        <v>53</v>
      </c>
      <c r="R40" s="217"/>
      <c r="S40" s="131"/>
      <c r="T40" s="124"/>
      <c r="U40" s="124"/>
    </row>
    <row r="41" spans="1:21">
      <c r="A41" s="213"/>
      <c r="B41" s="214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4"/>
      <c r="Q41" s="217"/>
      <c r="R41" s="217"/>
      <c r="S41" s="131"/>
      <c r="T41" s="124"/>
      <c r="U41" s="124"/>
    </row>
    <row r="42" spans="1:21">
      <c r="A42" s="132" t="s">
        <v>54</v>
      </c>
      <c r="B42" s="133">
        <f t="shared" ref="B42:B46" si="14">SUM(C42,E42,G42,I42,K42,O42)</f>
        <v>6047</v>
      </c>
      <c r="C42" s="134">
        <v>3959</v>
      </c>
      <c r="D42" s="135">
        <v>24410.473999999998</v>
      </c>
      <c r="E42" s="134">
        <v>533</v>
      </c>
      <c r="F42" s="135">
        <v>1903.05</v>
      </c>
      <c r="G42" s="134">
        <v>667</v>
      </c>
      <c r="H42" s="135">
        <v>2061.1999999999998</v>
      </c>
      <c r="I42" s="134">
        <v>456</v>
      </c>
      <c r="J42" s="135">
        <v>1408.1</v>
      </c>
      <c r="K42" s="134">
        <v>388</v>
      </c>
      <c r="L42" s="135">
        <v>1253.0999999999999</v>
      </c>
      <c r="M42" s="136">
        <f t="shared" ref="M42:N46" si="15">SUM(G42,I42,K42)</f>
        <v>1511</v>
      </c>
      <c r="N42" s="137">
        <f t="shared" si="15"/>
        <v>4722.3999999999996</v>
      </c>
      <c r="O42" s="134">
        <v>44</v>
      </c>
      <c r="P42" s="138">
        <v>102</v>
      </c>
      <c r="Q42" s="139" t="s">
        <v>55</v>
      </c>
      <c r="R42" s="131"/>
      <c r="S42" s="131"/>
      <c r="T42" s="124"/>
      <c r="U42" s="124"/>
    </row>
    <row r="43" spans="1:21">
      <c r="A43" s="132" t="s">
        <v>56</v>
      </c>
      <c r="B43" s="133">
        <f t="shared" si="14"/>
        <v>4955</v>
      </c>
      <c r="C43" s="134">
        <v>750</v>
      </c>
      <c r="D43" s="135">
        <v>3334.2</v>
      </c>
      <c r="E43" s="134">
        <v>2230</v>
      </c>
      <c r="F43" s="135">
        <v>6659.43</v>
      </c>
      <c r="G43" s="134">
        <v>320</v>
      </c>
      <c r="H43" s="135">
        <v>551.4</v>
      </c>
      <c r="I43" s="134">
        <v>1448</v>
      </c>
      <c r="J43" s="135">
        <v>1370.15</v>
      </c>
      <c r="K43" s="134">
        <v>207</v>
      </c>
      <c r="L43" s="135">
        <v>403.1</v>
      </c>
      <c r="M43" s="136">
        <f t="shared" si="15"/>
        <v>1975</v>
      </c>
      <c r="N43" s="137">
        <f t="shared" si="15"/>
        <v>2324.65</v>
      </c>
      <c r="O43" s="140" t="s">
        <v>297</v>
      </c>
      <c r="P43" s="138" t="s">
        <v>297</v>
      </c>
      <c r="Q43" s="139" t="s">
        <v>57</v>
      </c>
      <c r="R43" s="131"/>
      <c r="S43" s="131"/>
      <c r="T43" s="124"/>
      <c r="U43" s="124"/>
    </row>
    <row r="44" spans="1:21">
      <c r="A44" s="132" t="s">
        <v>58</v>
      </c>
      <c r="B44" s="133">
        <f t="shared" si="14"/>
        <v>1463</v>
      </c>
      <c r="C44" s="134">
        <v>890</v>
      </c>
      <c r="D44" s="135">
        <v>3707</v>
      </c>
      <c r="E44" s="134">
        <v>324</v>
      </c>
      <c r="F44" s="135">
        <v>1062.5</v>
      </c>
      <c r="G44" s="134">
        <v>69</v>
      </c>
      <c r="H44" s="135">
        <v>203.125</v>
      </c>
      <c r="I44" s="134">
        <v>137</v>
      </c>
      <c r="J44" s="135">
        <v>489.92599999999999</v>
      </c>
      <c r="K44" s="134">
        <v>42</v>
      </c>
      <c r="L44" s="135">
        <v>108.8</v>
      </c>
      <c r="M44" s="136">
        <f t="shared" si="15"/>
        <v>248</v>
      </c>
      <c r="N44" s="137">
        <f t="shared" si="15"/>
        <v>801.85099999999989</v>
      </c>
      <c r="O44" s="134">
        <v>1</v>
      </c>
      <c r="P44" s="138">
        <v>3</v>
      </c>
      <c r="Q44" s="139" t="s">
        <v>59</v>
      </c>
      <c r="R44" s="131"/>
      <c r="S44" s="131"/>
      <c r="T44" s="124"/>
      <c r="U44" s="124"/>
    </row>
    <row r="45" spans="1:21">
      <c r="A45" s="132" t="s">
        <v>60</v>
      </c>
      <c r="B45" s="133">
        <f t="shared" si="14"/>
        <v>11</v>
      </c>
      <c r="C45" s="134">
        <v>4</v>
      </c>
      <c r="D45" s="135">
        <v>12</v>
      </c>
      <c r="E45" s="134">
        <v>4</v>
      </c>
      <c r="F45" s="135">
        <v>4</v>
      </c>
      <c r="G45" s="134">
        <v>1</v>
      </c>
      <c r="H45" s="135">
        <v>4</v>
      </c>
      <c r="I45" s="134">
        <v>2</v>
      </c>
      <c r="J45" s="135">
        <v>8</v>
      </c>
      <c r="K45" s="140" t="s">
        <v>297</v>
      </c>
      <c r="L45" s="135" t="s">
        <v>297</v>
      </c>
      <c r="M45" s="136">
        <f t="shared" si="15"/>
        <v>3</v>
      </c>
      <c r="N45" s="137">
        <f t="shared" si="15"/>
        <v>12</v>
      </c>
      <c r="O45" s="140" t="s">
        <v>297</v>
      </c>
      <c r="P45" s="138" t="s">
        <v>297</v>
      </c>
      <c r="Q45" s="218" t="s">
        <v>61</v>
      </c>
      <c r="R45" s="218"/>
      <c r="S45" s="131"/>
      <c r="T45" s="124"/>
      <c r="U45" s="124"/>
    </row>
    <row r="46" spans="1:21">
      <c r="A46" s="132" t="s">
        <v>62</v>
      </c>
      <c r="B46" s="133">
        <f t="shared" si="14"/>
        <v>6530</v>
      </c>
      <c r="C46" s="134">
        <v>1651</v>
      </c>
      <c r="D46" s="135">
        <v>8678.75</v>
      </c>
      <c r="E46" s="134">
        <v>3003</v>
      </c>
      <c r="F46" s="135">
        <v>8482.1990000000005</v>
      </c>
      <c r="G46" s="134">
        <v>457</v>
      </c>
      <c r="H46" s="135">
        <v>945.7</v>
      </c>
      <c r="I46" s="134">
        <v>1237</v>
      </c>
      <c r="J46" s="135">
        <v>1783.4</v>
      </c>
      <c r="K46" s="134">
        <v>120</v>
      </c>
      <c r="L46" s="135">
        <v>290.35000000000002</v>
      </c>
      <c r="M46" s="136">
        <f t="shared" si="15"/>
        <v>1814</v>
      </c>
      <c r="N46" s="137">
        <f t="shared" si="15"/>
        <v>3019.4500000000003</v>
      </c>
      <c r="O46" s="134">
        <v>62</v>
      </c>
      <c r="P46" s="138">
        <v>49.6</v>
      </c>
      <c r="Q46" s="139" t="s">
        <v>63</v>
      </c>
      <c r="R46" s="131"/>
      <c r="S46" s="131"/>
      <c r="T46" s="124"/>
      <c r="U46" s="124"/>
    </row>
    <row r="47" spans="1:21">
      <c r="A47" s="215" t="s">
        <v>64</v>
      </c>
      <c r="B47" s="214">
        <f>SUM(B49:B53)</f>
        <v>26362</v>
      </c>
      <c r="C47" s="203">
        <f>SUM(C49:C53)</f>
        <v>4543</v>
      </c>
      <c r="D47" s="203">
        <f t="shared" ref="D47:P47" si="16">SUM(D49:D53)</f>
        <v>15980.951999999999</v>
      </c>
      <c r="E47" s="203">
        <f t="shared" si="16"/>
        <v>4982</v>
      </c>
      <c r="F47" s="203">
        <f t="shared" si="16"/>
        <v>11833.023999999999</v>
      </c>
      <c r="G47" s="203">
        <f t="shared" si="16"/>
        <v>5138</v>
      </c>
      <c r="H47" s="203">
        <f t="shared" si="16"/>
        <v>11833.718999999999</v>
      </c>
      <c r="I47" s="203">
        <f t="shared" si="16"/>
        <v>6759</v>
      </c>
      <c r="J47" s="203">
        <f t="shared" si="16"/>
        <v>14827.820000000002</v>
      </c>
      <c r="K47" s="203">
        <f t="shared" si="16"/>
        <v>4898</v>
      </c>
      <c r="L47" s="203">
        <f t="shared" si="16"/>
        <v>10715.772000000001</v>
      </c>
      <c r="M47" s="203">
        <f>SUM(G47,I47,K47)</f>
        <v>16795</v>
      </c>
      <c r="N47" s="203">
        <f>SUM(H47,J47,L47)</f>
        <v>37377.311000000002</v>
      </c>
      <c r="O47" s="203">
        <f t="shared" si="16"/>
        <v>42</v>
      </c>
      <c r="P47" s="204">
        <f t="shared" si="16"/>
        <v>72</v>
      </c>
      <c r="Q47" s="219" t="s">
        <v>65</v>
      </c>
      <c r="R47" s="219"/>
      <c r="S47" s="131"/>
      <c r="T47" s="124"/>
      <c r="U47" s="124"/>
    </row>
    <row r="48" spans="1:21">
      <c r="A48" s="215"/>
      <c r="B48" s="214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4"/>
      <c r="Q48" s="219"/>
      <c r="R48" s="219"/>
      <c r="S48" s="131"/>
      <c r="T48" s="124"/>
      <c r="U48" s="124"/>
    </row>
    <row r="49" spans="1:21">
      <c r="A49" s="132" t="s">
        <v>66</v>
      </c>
      <c r="B49" s="133">
        <f t="shared" ref="B49:B53" si="17">SUM(C49,E49,G49,I49,K49,O49)</f>
        <v>6665</v>
      </c>
      <c r="C49" s="134">
        <v>1258</v>
      </c>
      <c r="D49" s="135">
        <v>5007.95</v>
      </c>
      <c r="E49" s="134">
        <v>933</v>
      </c>
      <c r="F49" s="135">
        <v>2207.46</v>
      </c>
      <c r="G49" s="134">
        <v>1973</v>
      </c>
      <c r="H49" s="135">
        <v>4511.13</v>
      </c>
      <c r="I49" s="134">
        <v>1717</v>
      </c>
      <c r="J49" s="135">
        <v>3726.64</v>
      </c>
      <c r="K49" s="134">
        <v>752</v>
      </c>
      <c r="L49" s="135">
        <v>1112.26</v>
      </c>
      <c r="M49" s="136">
        <f t="shared" ref="M49:N53" si="18">SUM(G49,I49,K49)</f>
        <v>4442</v>
      </c>
      <c r="N49" s="137">
        <f t="shared" si="18"/>
        <v>9350.0300000000007</v>
      </c>
      <c r="O49" s="134">
        <v>32</v>
      </c>
      <c r="P49" s="138">
        <v>55</v>
      </c>
      <c r="Q49" s="139" t="s">
        <v>67</v>
      </c>
      <c r="R49" s="131"/>
      <c r="S49" s="131"/>
      <c r="T49" s="124"/>
      <c r="U49" s="124"/>
    </row>
    <row r="50" spans="1:21">
      <c r="A50" s="132" t="s">
        <v>68</v>
      </c>
      <c r="B50" s="133">
        <f t="shared" si="17"/>
        <v>12512</v>
      </c>
      <c r="C50" s="134">
        <v>2147</v>
      </c>
      <c r="D50" s="135">
        <v>8189.1</v>
      </c>
      <c r="E50" s="134">
        <v>3023</v>
      </c>
      <c r="F50" s="135">
        <v>7511</v>
      </c>
      <c r="G50" s="134">
        <v>642</v>
      </c>
      <c r="H50" s="135">
        <v>1446.7</v>
      </c>
      <c r="I50" s="134">
        <v>3194</v>
      </c>
      <c r="J50" s="135">
        <v>7298.05</v>
      </c>
      <c r="K50" s="134">
        <v>3506</v>
      </c>
      <c r="L50" s="135">
        <v>8198.9500000000007</v>
      </c>
      <c r="M50" s="136">
        <f t="shared" si="18"/>
        <v>7342</v>
      </c>
      <c r="N50" s="137">
        <f t="shared" si="18"/>
        <v>16943.7</v>
      </c>
      <c r="O50" s="140" t="s">
        <v>297</v>
      </c>
      <c r="P50" s="138" t="s">
        <v>297</v>
      </c>
      <c r="Q50" s="139" t="s">
        <v>69</v>
      </c>
      <c r="R50" s="131"/>
      <c r="S50" s="131"/>
      <c r="T50" s="124"/>
      <c r="U50" s="124"/>
    </row>
    <row r="51" spans="1:21">
      <c r="A51" s="132" t="s">
        <v>70</v>
      </c>
      <c r="B51" s="133">
        <f t="shared" si="17"/>
        <v>6607</v>
      </c>
      <c r="C51" s="134">
        <v>1134</v>
      </c>
      <c r="D51" s="135">
        <v>2779.1219999999998</v>
      </c>
      <c r="E51" s="134">
        <v>1019</v>
      </c>
      <c r="F51" s="135">
        <v>2111.7339999999999</v>
      </c>
      <c r="G51" s="134">
        <v>2381</v>
      </c>
      <c r="H51" s="135">
        <v>5753.0889999999999</v>
      </c>
      <c r="I51" s="134">
        <v>1443</v>
      </c>
      <c r="J51" s="135">
        <v>3406.68</v>
      </c>
      <c r="K51" s="134">
        <v>620</v>
      </c>
      <c r="L51" s="135">
        <v>1370.3119999999999</v>
      </c>
      <c r="M51" s="136">
        <f t="shared" si="18"/>
        <v>4444</v>
      </c>
      <c r="N51" s="137">
        <f t="shared" si="18"/>
        <v>10530.081</v>
      </c>
      <c r="O51" s="134">
        <v>10</v>
      </c>
      <c r="P51" s="138">
        <v>17</v>
      </c>
      <c r="Q51" s="139" t="s">
        <v>71</v>
      </c>
      <c r="R51" s="131"/>
      <c r="S51" s="131"/>
      <c r="T51" s="124"/>
      <c r="U51" s="124"/>
    </row>
    <row r="52" spans="1:21">
      <c r="A52" s="132" t="s">
        <v>72</v>
      </c>
      <c r="B52" s="133">
        <f t="shared" si="17"/>
        <v>305</v>
      </c>
      <c r="C52" s="134">
        <v>3</v>
      </c>
      <c r="D52" s="135">
        <v>0.78</v>
      </c>
      <c r="E52" s="134">
        <v>4</v>
      </c>
      <c r="F52" s="135">
        <v>0.73</v>
      </c>
      <c r="G52" s="140" t="s">
        <v>297</v>
      </c>
      <c r="H52" s="135" t="s">
        <v>297</v>
      </c>
      <c r="I52" s="134">
        <v>298</v>
      </c>
      <c r="J52" s="135">
        <v>298.45</v>
      </c>
      <c r="K52" s="140" t="s">
        <v>297</v>
      </c>
      <c r="L52" s="135" t="s">
        <v>297</v>
      </c>
      <c r="M52" s="136">
        <f t="shared" si="18"/>
        <v>298</v>
      </c>
      <c r="N52" s="137">
        <f t="shared" si="18"/>
        <v>298.45</v>
      </c>
      <c r="O52" s="140" t="s">
        <v>297</v>
      </c>
      <c r="P52" s="138" t="s">
        <v>297</v>
      </c>
      <c r="Q52" s="139" t="s">
        <v>73</v>
      </c>
      <c r="R52" s="131"/>
      <c r="S52" s="131"/>
      <c r="T52" s="124"/>
      <c r="U52" s="124"/>
    </row>
    <row r="53" spans="1:21">
      <c r="A53" s="132" t="s">
        <v>74</v>
      </c>
      <c r="B53" s="133">
        <f t="shared" si="17"/>
        <v>273</v>
      </c>
      <c r="C53" s="134">
        <v>1</v>
      </c>
      <c r="D53" s="135">
        <v>4</v>
      </c>
      <c r="E53" s="134">
        <v>3</v>
      </c>
      <c r="F53" s="135">
        <v>2.1</v>
      </c>
      <c r="G53" s="134">
        <v>142</v>
      </c>
      <c r="H53" s="135">
        <v>122.8</v>
      </c>
      <c r="I53" s="134">
        <v>107</v>
      </c>
      <c r="J53" s="135">
        <v>98</v>
      </c>
      <c r="K53" s="134">
        <v>20</v>
      </c>
      <c r="L53" s="135">
        <v>34.25</v>
      </c>
      <c r="M53" s="136">
        <f t="shared" si="18"/>
        <v>269</v>
      </c>
      <c r="N53" s="137">
        <f t="shared" si="18"/>
        <v>255.05</v>
      </c>
      <c r="O53" s="140" t="s">
        <v>297</v>
      </c>
      <c r="P53" s="138" t="s">
        <v>297</v>
      </c>
      <c r="Q53" s="139" t="s">
        <v>75</v>
      </c>
      <c r="R53" s="131"/>
      <c r="S53" s="131"/>
      <c r="T53" s="124"/>
      <c r="U53" s="124"/>
    </row>
    <row r="54" spans="1:21">
      <c r="A54" s="213" t="s">
        <v>76</v>
      </c>
      <c r="B54" s="214">
        <f>SUM(B56:B60)</f>
        <v>8248</v>
      </c>
      <c r="C54" s="203">
        <f>SUM(C56:C60)</f>
        <v>637</v>
      </c>
      <c r="D54" s="203">
        <f t="shared" ref="D54:P54" si="19">SUM(D56:D60)</f>
        <v>1656.8500000000001</v>
      </c>
      <c r="E54" s="203">
        <f t="shared" si="19"/>
        <v>566</v>
      </c>
      <c r="F54" s="203">
        <f t="shared" si="19"/>
        <v>974.63</v>
      </c>
      <c r="G54" s="203">
        <f t="shared" si="19"/>
        <v>5465</v>
      </c>
      <c r="H54" s="203">
        <f t="shared" si="19"/>
        <v>6284.067</v>
      </c>
      <c r="I54" s="203">
        <f t="shared" si="19"/>
        <v>675</v>
      </c>
      <c r="J54" s="203">
        <f t="shared" si="19"/>
        <v>642.05000000000007</v>
      </c>
      <c r="K54" s="203">
        <f t="shared" si="19"/>
        <v>889</v>
      </c>
      <c r="L54" s="203">
        <f t="shared" si="19"/>
        <v>822.31</v>
      </c>
      <c r="M54" s="203">
        <f>SUM(G54,I54,K54)</f>
        <v>7029</v>
      </c>
      <c r="N54" s="203">
        <f>SUM(H54,J54,L54)</f>
        <v>7748.4269999999997</v>
      </c>
      <c r="O54" s="203">
        <f t="shared" si="19"/>
        <v>16</v>
      </c>
      <c r="P54" s="204">
        <f t="shared" si="19"/>
        <v>17.829999999999998</v>
      </c>
      <c r="Q54" s="217" t="s">
        <v>77</v>
      </c>
      <c r="R54" s="217"/>
      <c r="S54" s="131"/>
      <c r="T54" s="124"/>
      <c r="U54" s="124"/>
    </row>
    <row r="55" spans="1:21">
      <c r="A55" s="213"/>
      <c r="B55" s="214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4"/>
      <c r="Q55" s="217"/>
      <c r="R55" s="217"/>
      <c r="S55" s="131"/>
      <c r="T55" s="124"/>
      <c r="U55" s="124"/>
    </row>
    <row r="56" spans="1:21">
      <c r="A56" s="132" t="s">
        <v>78</v>
      </c>
      <c r="B56" s="133">
        <f t="shared" ref="B56:B60" si="20">SUM(C56,E56,G56,I56,K56,O56)</f>
        <v>6149</v>
      </c>
      <c r="C56" s="134">
        <v>177</v>
      </c>
      <c r="D56" s="135">
        <v>433.45</v>
      </c>
      <c r="E56" s="134">
        <v>112</v>
      </c>
      <c r="F56" s="135">
        <v>204.91</v>
      </c>
      <c r="G56" s="134">
        <v>4719</v>
      </c>
      <c r="H56" s="135">
        <v>5073.5450000000001</v>
      </c>
      <c r="I56" s="134">
        <v>531</v>
      </c>
      <c r="J56" s="135">
        <v>427.13</v>
      </c>
      <c r="K56" s="134">
        <v>598</v>
      </c>
      <c r="L56" s="135">
        <v>499.39</v>
      </c>
      <c r="M56" s="136">
        <f t="shared" ref="M56:N60" si="21">SUM(G56,I56,K56)</f>
        <v>5848</v>
      </c>
      <c r="N56" s="137">
        <f>SUM(H56,J56,L56)</f>
        <v>6000.0650000000005</v>
      </c>
      <c r="O56" s="134">
        <v>12</v>
      </c>
      <c r="P56" s="138">
        <v>11.53</v>
      </c>
      <c r="Q56" s="139" t="s">
        <v>79</v>
      </c>
      <c r="R56" s="131"/>
      <c r="S56" s="131"/>
      <c r="T56" s="124"/>
      <c r="U56" s="124"/>
    </row>
    <row r="57" spans="1:21">
      <c r="A57" s="132" t="s">
        <v>80</v>
      </c>
      <c r="B57" s="133">
        <f t="shared" si="20"/>
        <v>403</v>
      </c>
      <c r="C57" s="134">
        <v>67</v>
      </c>
      <c r="D57" s="135">
        <v>151</v>
      </c>
      <c r="E57" s="134">
        <v>125</v>
      </c>
      <c r="F57" s="135">
        <v>175.1</v>
      </c>
      <c r="G57" s="134">
        <v>97</v>
      </c>
      <c r="H57" s="135">
        <v>120</v>
      </c>
      <c r="I57" s="134">
        <v>106</v>
      </c>
      <c r="J57" s="135">
        <v>146</v>
      </c>
      <c r="K57" s="134">
        <v>8</v>
      </c>
      <c r="L57" s="135">
        <v>9.9</v>
      </c>
      <c r="M57" s="136">
        <f t="shared" si="21"/>
        <v>211</v>
      </c>
      <c r="N57" s="137">
        <f t="shared" si="21"/>
        <v>275.89999999999998</v>
      </c>
      <c r="O57" s="140" t="s">
        <v>297</v>
      </c>
      <c r="P57" s="138" t="s">
        <v>297</v>
      </c>
      <c r="Q57" s="139" t="s">
        <v>81</v>
      </c>
      <c r="R57" s="131"/>
      <c r="S57" s="131"/>
      <c r="T57" s="124"/>
      <c r="U57" s="124"/>
    </row>
    <row r="58" spans="1:21">
      <c r="A58" s="132" t="s">
        <v>82</v>
      </c>
      <c r="B58" s="133">
        <f t="shared" si="20"/>
        <v>20</v>
      </c>
      <c r="C58" s="140" t="s">
        <v>297</v>
      </c>
      <c r="D58" s="135" t="s">
        <v>297</v>
      </c>
      <c r="E58" s="140" t="s">
        <v>297</v>
      </c>
      <c r="F58" s="135" t="s">
        <v>297</v>
      </c>
      <c r="G58" s="134">
        <v>9</v>
      </c>
      <c r="H58" s="135">
        <v>2.1219999999999999</v>
      </c>
      <c r="I58" s="134">
        <v>6</v>
      </c>
      <c r="J58" s="135">
        <v>1.32</v>
      </c>
      <c r="K58" s="134">
        <v>5</v>
      </c>
      <c r="L58" s="135">
        <v>1</v>
      </c>
      <c r="M58" s="136">
        <f t="shared" si="21"/>
        <v>20</v>
      </c>
      <c r="N58" s="137">
        <f t="shared" si="21"/>
        <v>4.4420000000000002</v>
      </c>
      <c r="O58" s="140" t="s">
        <v>297</v>
      </c>
      <c r="P58" s="138" t="s">
        <v>297</v>
      </c>
      <c r="Q58" s="139" t="s">
        <v>83</v>
      </c>
      <c r="R58" s="131"/>
      <c r="S58" s="131"/>
      <c r="T58" s="124"/>
      <c r="U58" s="124"/>
    </row>
    <row r="59" spans="1:21">
      <c r="A59" s="132" t="s">
        <v>84</v>
      </c>
      <c r="B59" s="133">
        <f t="shared" si="20"/>
        <v>1519</v>
      </c>
      <c r="C59" s="134">
        <v>371</v>
      </c>
      <c r="D59" s="135">
        <v>1054</v>
      </c>
      <c r="E59" s="134">
        <v>326</v>
      </c>
      <c r="F59" s="135">
        <v>592.22</v>
      </c>
      <c r="G59" s="134">
        <v>518</v>
      </c>
      <c r="H59" s="135">
        <v>989.4</v>
      </c>
      <c r="I59" s="134">
        <v>32</v>
      </c>
      <c r="J59" s="135">
        <v>67.599999999999994</v>
      </c>
      <c r="K59" s="134">
        <v>268</v>
      </c>
      <c r="L59" s="135">
        <v>302.62</v>
      </c>
      <c r="M59" s="136">
        <f t="shared" si="21"/>
        <v>818</v>
      </c>
      <c r="N59" s="137">
        <f t="shared" si="21"/>
        <v>1359.62</v>
      </c>
      <c r="O59" s="134">
        <v>4</v>
      </c>
      <c r="P59" s="138">
        <v>6.3</v>
      </c>
      <c r="Q59" s="139" t="s">
        <v>85</v>
      </c>
      <c r="R59" s="131"/>
      <c r="S59" s="131"/>
      <c r="T59" s="124"/>
      <c r="U59" s="124"/>
    </row>
    <row r="60" spans="1:21">
      <c r="A60" s="132" t="s">
        <v>86</v>
      </c>
      <c r="B60" s="133">
        <f t="shared" si="20"/>
        <v>157</v>
      </c>
      <c r="C60" s="134">
        <v>22</v>
      </c>
      <c r="D60" s="135">
        <v>18.399999999999999</v>
      </c>
      <c r="E60" s="134">
        <v>3</v>
      </c>
      <c r="F60" s="135">
        <v>2.4</v>
      </c>
      <c r="G60" s="134">
        <v>122</v>
      </c>
      <c r="H60" s="135">
        <v>99</v>
      </c>
      <c r="I60" s="140" t="s">
        <v>297</v>
      </c>
      <c r="J60" s="135" t="s">
        <v>297</v>
      </c>
      <c r="K60" s="134">
        <v>10</v>
      </c>
      <c r="L60" s="135">
        <v>9.4</v>
      </c>
      <c r="M60" s="136">
        <f t="shared" si="21"/>
        <v>132</v>
      </c>
      <c r="N60" s="137">
        <f t="shared" si="21"/>
        <v>108.4</v>
      </c>
      <c r="O60" s="140" t="s">
        <v>297</v>
      </c>
      <c r="P60" s="138" t="s">
        <v>297</v>
      </c>
      <c r="Q60" s="139" t="s">
        <v>87</v>
      </c>
      <c r="R60" s="131"/>
      <c r="S60" s="131"/>
      <c r="T60" s="124"/>
      <c r="U60" s="124"/>
    </row>
    <row r="61" spans="1:21">
      <c r="A61" s="215" t="s">
        <v>88</v>
      </c>
      <c r="B61" s="214">
        <f>SUM(B63:B65)</f>
        <v>94246</v>
      </c>
      <c r="C61" s="203">
        <f>SUM(C63:C65)</f>
        <v>38653</v>
      </c>
      <c r="D61" s="203">
        <f t="shared" ref="D61:P61" si="22">SUM(D63:D65)</f>
        <v>186609.476</v>
      </c>
      <c r="E61" s="203">
        <f t="shared" si="22"/>
        <v>10443</v>
      </c>
      <c r="F61" s="203">
        <f t="shared" si="22"/>
        <v>27975.32</v>
      </c>
      <c r="G61" s="203">
        <f t="shared" si="22"/>
        <v>25131</v>
      </c>
      <c r="H61" s="203">
        <f t="shared" si="22"/>
        <v>59023.46</v>
      </c>
      <c r="I61" s="203">
        <f t="shared" si="22"/>
        <v>1356</v>
      </c>
      <c r="J61" s="203">
        <f t="shared" si="22"/>
        <v>2434.8000000000002</v>
      </c>
      <c r="K61" s="203">
        <f t="shared" si="22"/>
        <v>17748</v>
      </c>
      <c r="L61" s="203">
        <f t="shared" si="22"/>
        <v>47843.608999999997</v>
      </c>
      <c r="M61" s="203">
        <f>SUM(G61,I61,K61)</f>
        <v>44235</v>
      </c>
      <c r="N61" s="203">
        <f>SUM(H61,J61,L61)</f>
        <v>109301.86900000001</v>
      </c>
      <c r="O61" s="203">
        <f t="shared" si="22"/>
        <v>915</v>
      </c>
      <c r="P61" s="204">
        <f t="shared" si="22"/>
        <v>2634.2</v>
      </c>
      <c r="Q61" s="219" t="s">
        <v>89</v>
      </c>
      <c r="R61" s="219"/>
      <c r="S61" s="131"/>
      <c r="T61" s="124"/>
      <c r="U61" s="124"/>
    </row>
    <row r="62" spans="1:21">
      <c r="A62" s="215"/>
      <c r="B62" s="214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4"/>
      <c r="Q62" s="219"/>
      <c r="R62" s="219"/>
      <c r="S62" s="131"/>
      <c r="T62" s="124"/>
      <c r="U62" s="124"/>
    </row>
    <row r="63" spans="1:21">
      <c r="A63" s="132" t="s">
        <v>90</v>
      </c>
      <c r="B63" s="133">
        <f>SUM(C63,E63,G63,I63,K63,O63)</f>
        <v>15666</v>
      </c>
      <c r="C63" s="134">
        <v>4143</v>
      </c>
      <c r="D63" s="135">
        <v>18827.099999999999</v>
      </c>
      <c r="E63" s="134">
        <v>758</v>
      </c>
      <c r="F63" s="135">
        <v>1950.1</v>
      </c>
      <c r="G63" s="134">
        <v>6277</v>
      </c>
      <c r="H63" s="135">
        <v>17514.099999999999</v>
      </c>
      <c r="I63" s="134">
        <v>399</v>
      </c>
      <c r="J63" s="135">
        <v>693.8</v>
      </c>
      <c r="K63" s="134">
        <v>4089</v>
      </c>
      <c r="L63" s="135">
        <v>9162.6090000000004</v>
      </c>
      <c r="M63" s="136">
        <f t="shared" ref="M63:N65" si="23">SUM(G63,I63,K63)</f>
        <v>10765</v>
      </c>
      <c r="N63" s="137">
        <f t="shared" si="23"/>
        <v>27370.508999999998</v>
      </c>
      <c r="O63" s="140" t="s">
        <v>297</v>
      </c>
      <c r="P63" s="138" t="s">
        <v>297</v>
      </c>
      <c r="Q63" s="139" t="s">
        <v>91</v>
      </c>
      <c r="R63" s="131"/>
      <c r="S63" s="131"/>
      <c r="T63" s="124"/>
      <c r="U63" s="124"/>
    </row>
    <row r="64" spans="1:21">
      <c r="A64" s="132" t="s">
        <v>92</v>
      </c>
      <c r="B64" s="133">
        <f>SUM(C64,E64,G64,I64,K64,O64)</f>
        <v>21140</v>
      </c>
      <c r="C64" s="134">
        <v>5114</v>
      </c>
      <c r="D64" s="135">
        <v>13458.876</v>
      </c>
      <c r="E64" s="134">
        <v>5166</v>
      </c>
      <c r="F64" s="135">
        <v>8981.7199999999993</v>
      </c>
      <c r="G64" s="134">
        <v>9765</v>
      </c>
      <c r="H64" s="135">
        <v>8296.36</v>
      </c>
      <c r="I64" s="134">
        <v>536</v>
      </c>
      <c r="J64" s="135">
        <v>351</v>
      </c>
      <c r="K64" s="134">
        <v>545</v>
      </c>
      <c r="L64" s="135">
        <v>841.8</v>
      </c>
      <c r="M64" s="136">
        <f t="shared" si="23"/>
        <v>10846</v>
      </c>
      <c r="N64" s="137">
        <f t="shared" si="23"/>
        <v>9489.16</v>
      </c>
      <c r="O64" s="134">
        <v>14</v>
      </c>
      <c r="P64" s="138">
        <v>18.2</v>
      </c>
      <c r="Q64" s="218" t="s">
        <v>93</v>
      </c>
      <c r="R64" s="218"/>
      <c r="S64" s="131"/>
      <c r="T64" s="124"/>
      <c r="U64" s="124"/>
    </row>
    <row r="65" spans="1:21">
      <c r="A65" s="132" t="s">
        <v>94</v>
      </c>
      <c r="B65" s="133">
        <f>SUM(C65,E65,G65,I65,K65,O65)</f>
        <v>57440</v>
      </c>
      <c r="C65" s="134">
        <v>29396</v>
      </c>
      <c r="D65" s="135">
        <v>154323.5</v>
      </c>
      <c r="E65" s="134">
        <v>4519</v>
      </c>
      <c r="F65" s="135">
        <v>17043.5</v>
      </c>
      <c r="G65" s="134">
        <v>9089</v>
      </c>
      <c r="H65" s="135">
        <v>33213</v>
      </c>
      <c r="I65" s="134">
        <v>421</v>
      </c>
      <c r="J65" s="135">
        <v>1390</v>
      </c>
      <c r="K65" s="134">
        <v>13114</v>
      </c>
      <c r="L65" s="135">
        <v>37839.199999999997</v>
      </c>
      <c r="M65" s="136">
        <f t="shared" si="23"/>
        <v>22624</v>
      </c>
      <c r="N65" s="137">
        <f t="shared" si="23"/>
        <v>72442.2</v>
      </c>
      <c r="O65" s="134">
        <v>901</v>
      </c>
      <c r="P65" s="138">
        <v>2616</v>
      </c>
      <c r="Q65" s="139" t="s">
        <v>95</v>
      </c>
      <c r="R65" s="131"/>
      <c r="S65" s="131"/>
      <c r="T65" s="124"/>
      <c r="U65" s="124"/>
    </row>
    <row r="66" spans="1:21">
      <c r="A66" s="215" t="s">
        <v>96</v>
      </c>
      <c r="B66" s="214">
        <f>SUM(B68:B72)</f>
        <v>30682</v>
      </c>
      <c r="C66" s="203">
        <f>SUM(C68:C72)</f>
        <v>9108</v>
      </c>
      <c r="D66" s="203">
        <f t="shared" ref="D66:P66" si="24">SUM(D68:D72)</f>
        <v>46961.35</v>
      </c>
      <c r="E66" s="203">
        <f t="shared" si="24"/>
        <v>2532</v>
      </c>
      <c r="F66" s="203">
        <f t="shared" si="24"/>
        <v>7102.5709999999999</v>
      </c>
      <c r="G66" s="203">
        <f t="shared" si="24"/>
        <v>5792</v>
      </c>
      <c r="H66" s="203">
        <f t="shared" si="24"/>
        <v>16150.23</v>
      </c>
      <c r="I66" s="203">
        <f t="shared" si="24"/>
        <v>10474</v>
      </c>
      <c r="J66" s="203">
        <f t="shared" si="24"/>
        <v>27150.350000000002</v>
      </c>
      <c r="K66" s="203">
        <f t="shared" si="24"/>
        <v>2776</v>
      </c>
      <c r="L66" s="203">
        <f t="shared" si="24"/>
        <v>6431.7999999999993</v>
      </c>
      <c r="M66" s="203">
        <f>SUM(G66,I66,K66)</f>
        <v>19042</v>
      </c>
      <c r="N66" s="203">
        <f>SUM(H66,J66,L66)</f>
        <v>49732.380000000005</v>
      </c>
      <c r="O66" s="203">
        <f t="shared" si="24"/>
        <v>0</v>
      </c>
      <c r="P66" s="204">
        <f t="shared" si="24"/>
        <v>0</v>
      </c>
      <c r="Q66" s="219" t="s">
        <v>97</v>
      </c>
      <c r="R66" s="219"/>
      <c r="S66" s="131"/>
      <c r="T66" s="124"/>
      <c r="U66" s="124"/>
    </row>
    <row r="67" spans="1:21">
      <c r="A67" s="215"/>
      <c r="B67" s="214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4"/>
      <c r="Q67" s="219"/>
      <c r="R67" s="219"/>
      <c r="S67" s="131"/>
      <c r="T67" s="124"/>
      <c r="U67" s="124"/>
    </row>
    <row r="68" spans="1:21">
      <c r="A68" s="132" t="s">
        <v>98</v>
      </c>
      <c r="B68" s="133">
        <f>SUM(C68,E68,G68,I68,K68,O68)</f>
        <v>7848</v>
      </c>
      <c r="C68" s="134">
        <v>162</v>
      </c>
      <c r="D68" s="135">
        <v>434</v>
      </c>
      <c r="E68" s="134">
        <v>112</v>
      </c>
      <c r="F68" s="135">
        <v>223.8</v>
      </c>
      <c r="G68" s="134">
        <v>165</v>
      </c>
      <c r="H68" s="135">
        <v>594</v>
      </c>
      <c r="I68" s="134">
        <v>7404</v>
      </c>
      <c r="J68" s="135">
        <v>20421.3</v>
      </c>
      <c r="K68" s="134">
        <v>5</v>
      </c>
      <c r="L68" s="135">
        <v>10</v>
      </c>
      <c r="M68" s="136">
        <f t="shared" ref="M68:N72" si="25">SUM(G68,I68,K68)</f>
        <v>7574</v>
      </c>
      <c r="N68" s="137">
        <f t="shared" si="25"/>
        <v>21025.3</v>
      </c>
      <c r="O68" s="140" t="s">
        <v>297</v>
      </c>
      <c r="P68" s="138" t="s">
        <v>297</v>
      </c>
      <c r="Q68" s="139" t="s">
        <v>99</v>
      </c>
      <c r="R68" s="131"/>
      <c r="S68" s="131"/>
      <c r="T68" s="124"/>
      <c r="U68" s="124"/>
    </row>
    <row r="69" spans="1:21">
      <c r="A69" s="132" t="s">
        <v>100</v>
      </c>
      <c r="B69" s="133">
        <f t="shared" ref="B69:B72" si="26">SUM(C69,E69,G69,I69,K69,O69)</f>
        <v>4208</v>
      </c>
      <c r="C69" s="134">
        <v>550</v>
      </c>
      <c r="D69" s="135">
        <v>1642.65</v>
      </c>
      <c r="E69" s="134">
        <v>728</v>
      </c>
      <c r="F69" s="135">
        <v>1725.99</v>
      </c>
      <c r="G69" s="134">
        <v>1158</v>
      </c>
      <c r="H69" s="135">
        <v>2689.65</v>
      </c>
      <c r="I69" s="134">
        <v>756</v>
      </c>
      <c r="J69" s="135">
        <v>1852</v>
      </c>
      <c r="K69" s="134">
        <v>1016</v>
      </c>
      <c r="L69" s="135">
        <v>2021.8</v>
      </c>
      <c r="M69" s="136">
        <f t="shared" si="25"/>
        <v>2930</v>
      </c>
      <c r="N69" s="137">
        <f t="shared" si="25"/>
        <v>6563.45</v>
      </c>
      <c r="O69" s="140" t="s">
        <v>297</v>
      </c>
      <c r="P69" s="138" t="s">
        <v>297</v>
      </c>
      <c r="Q69" s="139" t="s">
        <v>101</v>
      </c>
      <c r="R69" s="131"/>
      <c r="S69" s="131"/>
      <c r="T69" s="124"/>
      <c r="U69" s="124"/>
    </row>
    <row r="70" spans="1:21">
      <c r="A70" s="132" t="s">
        <v>102</v>
      </c>
      <c r="B70" s="133">
        <f t="shared" si="26"/>
        <v>1236</v>
      </c>
      <c r="C70" s="134">
        <v>98</v>
      </c>
      <c r="D70" s="135">
        <v>243.8</v>
      </c>
      <c r="E70" s="134">
        <v>287</v>
      </c>
      <c r="F70" s="135">
        <v>642.1</v>
      </c>
      <c r="G70" s="134">
        <v>452</v>
      </c>
      <c r="H70" s="135">
        <v>1369.1</v>
      </c>
      <c r="I70" s="134">
        <v>354</v>
      </c>
      <c r="J70" s="135">
        <v>1235.4000000000001</v>
      </c>
      <c r="K70" s="134">
        <v>45</v>
      </c>
      <c r="L70" s="135">
        <v>151.30000000000001</v>
      </c>
      <c r="M70" s="136">
        <f t="shared" si="25"/>
        <v>851</v>
      </c>
      <c r="N70" s="137">
        <f t="shared" si="25"/>
        <v>2755.8</v>
      </c>
      <c r="O70" s="140" t="s">
        <v>297</v>
      </c>
      <c r="P70" s="138" t="s">
        <v>297</v>
      </c>
      <c r="Q70" s="139" t="s">
        <v>103</v>
      </c>
      <c r="R70" s="131"/>
      <c r="S70" s="131"/>
      <c r="T70" s="124"/>
      <c r="U70" s="124"/>
    </row>
    <row r="71" spans="1:21">
      <c r="A71" s="132" t="s">
        <v>104</v>
      </c>
      <c r="B71" s="133">
        <f t="shared" si="26"/>
        <v>5338</v>
      </c>
      <c r="C71" s="134">
        <v>1688</v>
      </c>
      <c r="D71" s="135">
        <v>5718.4</v>
      </c>
      <c r="E71" s="134">
        <v>724</v>
      </c>
      <c r="F71" s="135">
        <v>2011</v>
      </c>
      <c r="G71" s="134">
        <v>804</v>
      </c>
      <c r="H71" s="135">
        <v>1829.35</v>
      </c>
      <c r="I71" s="134">
        <v>1597</v>
      </c>
      <c r="J71" s="135">
        <v>2852.45</v>
      </c>
      <c r="K71" s="134">
        <v>525</v>
      </c>
      <c r="L71" s="135">
        <v>1271.8</v>
      </c>
      <c r="M71" s="136">
        <f t="shared" si="25"/>
        <v>2926</v>
      </c>
      <c r="N71" s="137">
        <f t="shared" si="25"/>
        <v>5953.5999999999995</v>
      </c>
      <c r="O71" s="140" t="s">
        <v>297</v>
      </c>
      <c r="P71" s="138" t="s">
        <v>297</v>
      </c>
      <c r="Q71" s="139" t="s">
        <v>105</v>
      </c>
      <c r="R71" s="131"/>
      <c r="S71" s="131"/>
      <c r="T71" s="124"/>
      <c r="U71" s="124"/>
    </row>
    <row r="72" spans="1:21">
      <c r="A72" s="132" t="s">
        <v>106</v>
      </c>
      <c r="B72" s="133">
        <f t="shared" si="26"/>
        <v>12052</v>
      </c>
      <c r="C72" s="134">
        <v>6610</v>
      </c>
      <c r="D72" s="135">
        <v>38922.5</v>
      </c>
      <c r="E72" s="134">
        <v>681</v>
      </c>
      <c r="F72" s="135">
        <v>2499.681</v>
      </c>
      <c r="G72" s="134">
        <v>3213</v>
      </c>
      <c r="H72" s="135">
        <v>9668.1299999999992</v>
      </c>
      <c r="I72" s="134">
        <v>363</v>
      </c>
      <c r="J72" s="135">
        <v>789.2</v>
      </c>
      <c r="K72" s="134">
        <v>1185</v>
      </c>
      <c r="L72" s="135">
        <v>2976.9</v>
      </c>
      <c r="M72" s="136">
        <f t="shared" si="25"/>
        <v>4761</v>
      </c>
      <c r="N72" s="137">
        <f t="shared" si="25"/>
        <v>13434.23</v>
      </c>
      <c r="O72" s="140" t="s">
        <v>297</v>
      </c>
      <c r="P72" s="138" t="s">
        <v>297</v>
      </c>
      <c r="Q72" s="139" t="s">
        <v>107</v>
      </c>
      <c r="R72" s="131"/>
      <c r="S72" s="131"/>
      <c r="T72" s="124"/>
      <c r="U72" s="124"/>
    </row>
    <row r="73" spans="1:21">
      <c r="A73" s="213" t="s">
        <v>108</v>
      </c>
      <c r="B73" s="214">
        <f>SUM(B75:B82)</f>
        <v>1430</v>
      </c>
      <c r="C73" s="203">
        <f>SUM(C75:C82)</f>
        <v>132</v>
      </c>
      <c r="D73" s="203">
        <f t="shared" ref="D73:P73" si="27">SUM(D75:D82)</f>
        <v>495.47800000000001</v>
      </c>
      <c r="E73" s="203">
        <f t="shared" si="27"/>
        <v>622</v>
      </c>
      <c r="F73" s="203">
        <f>SUM(F75:F82)</f>
        <v>1788.89</v>
      </c>
      <c r="G73" s="203">
        <f t="shared" si="27"/>
        <v>154</v>
      </c>
      <c r="H73" s="203">
        <f>SUM(H75:H82)</f>
        <v>369.05</v>
      </c>
      <c r="I73" s="203">
        <f>SUM(I75:I82)</f>
        <v>333</v>
      </c>
      <c r="J73" s="203">
        <f t="shared" si="27"/>
        <v>676.78</v>
      </c>
      <c r="K73" s="203">
        <f>SUM(K75:K82)</f>
        <v>188</v>
      </c>
      <c r="L73" s="203">
        <f>SUM(L75:L82)</f>
        <v>316.7</v>
      </c>
      <c r="M73" s="203">
        <f>SUM(G73,I73,K73)</f>
        <v>675</v>
      </c>
      <c r="N73" s="203">
        <f>SUM(H73,J73,L73)</f>
        <v>1362.53</v>
      </c>
      <c r="O73" s="203">
        <f t="shared" si="27"/>
        <v>1</v>
      </c>
      <c r="P73" s="204">
        <f t="shared" si="27"/>
        <v>1</v>
      </c>
      <c r="Q73" s="217" t="s">
        <v>109</v>
      </c>
      <c r="R73" s="217"/>
      <c r="S73" s="131"/>
      <c r="T73" s="124"/>
      <c r="U73" s="124"/>
    </row>
    <row r="74" spans="1:21">
      <c r="A74" s="213"/>
      <c r="B74" s="214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4"/>
      <c r="Q74" s="217"/>
      <c r="R74" s="217"/>
      <c r="S74" s="131"/>
      <c r="T74" s="124"/>
      <c r="U74" s="124"/>
    </row>
    <row r="75" spans="1:21">
      <c r="A75" s="148" t="s">
        <v>110</v>
      </c>
      <c r="B75" s="133">
        <f>SUM(C75,E75,G75,I75,K75,O75)</f>
        <v>0</v>
      </c>
      <c r="C75" s="134" t="s">
        <v>297</v>
      </c>
      <c r="D75" s="135" t="s">
        <v>297</v>
      </c>
      <c r="E75" s="134" t="s">
        <v>297</v>
      </c>
      <c r="F75" s="135" t="s">
        <v>297</v>
      </c>
      <c r="G75" s="134" t="s">
        <v>297</v>
      </c>
      <c r="H75" s="135" t="s">
        <v>297</v>
      </c>
      <c r="I75" s="134" t="s">
        <v>297</v>
      </c>
      <c r="J75" s="135" t="s">
        <v>297</v>
      </c>
      <c r="K75" s="134" t="s">
        <v>297</v>
      </c>
      <c r="L75" s="135" t="s">
        <v>297</v>
      </c>
      <c r="M75" s="136">
        <f t="shared" ref="M75:M82" si="28">SUM(G75,I75,K75)</f>
        <v>0</v>
      </c>
      <c r="N75" s="137">
        <f t="shared" ref="N75:N82" si="29">SUM(H75,J75,L75)</f>
        <v>0</v>
      </c>
      <c r="O75" s="140" t="s">
        <v>297</v>
      </c>
      <c r="P75" s="138" t="s">
        <v>297</v>
      </c>
      <c r="Q75" s="218" t="s">
        <v>111</v>
      </c>
      <c r="R75" s="218"/>
      <c r="S75" s="218"/>
      <c r="T75" s="124"/>
      <c r="U75" s="124"/>
    </row>
    <row r="76" spans="1:21">
      <c r="A76" s="148" t="s">
        <v>112</v>
      </c>
      <c r="B76" s="133">
        <f>SUM(C76,E76,G76,I76,K76,O76)</f>
        <v>2</v>
      </c>
      <c r="C76" s="134">
        <v>1</v>
      </c>
      <c r="D76" s="135">
        <v>1</v>
      </c>
      <c r="E76" s="134">
        <v>1</v>
      </c>
      <c r="F76" s="135">
        <v>0.7</v>
      </c>
      <c r="G76" s="140" t="s">
        <v>297</v>
      </c>
      <c r="H76" s="135" t="s">
        <v>297</v>
      </c>
      <c r="I76" s="140" t="s">
        <v>297</v>
      </c>
      <c r="J76" s="135" t="s">
        <v>297</v>
      </c>
      <c r="K76" s="140" t="s">
        <v>297</v>
      </c>
      <c r="L76" s="135" t="s">
        <v>297</v>
      </c>
      <c r="M76" s="136">
        <f t="shared" si="28"/>
        <v>0</v>
      </c>
      <c r="N76" s="137">
        <f t="shared" si="29"/>
        <v>0</v>
      </c>
      <c r="O76" s="140" t="s">
        <v>297</v>
      </c>
      <c r="P76" s="138" t="s">
        <v>297</v>
      </c>
      <c r="Q76" s="218" t="s">
        <v>113</v>
      </c>
      <c r="R76" s="218"/>
      <c r="S76" s="218"/>
      <c r="T76" s="124"/>
      <c r="U76" s="124"/>
    </row>
    <row r="77" spans="1:21">
      <c r="A77" s="148" t="s">
        <v>277</v>
      </c>
      <c r="B77" s="133">
        <f>SUM(C77,E77,G77,I77,K77,O77)</f>
        <v>0</v>
      </c>
      <c r="C77" s="134" t="s">
        <v>297</v>
      </c>
      <c r="D77" s="135" t="s">
        <v>297</v>
      </c>
      <c r="E77" s="134" t="s">
        <v>297</v>
      </c>
      <c r="F77" s="135" t="s">
        <v>297</v>
      </c>
      <c r="G77" s="140" t="s">
        <v>297</v>
      </c>
      <c r="H77" s="135" t="s">
        <v>297</v>
      </c>
      <c r="I77" s="140" t="s">
        <v>297</v>
      </c>
      <c r="J77" s="135" t="s">
        <v>297</v>
      </c>
      <c r="K77" s="140" t="s">
        <v>297</v>
      </c>
      <c r="L77" s="135" t="s">
        <v>297</v>
      </c>
      <c r="M77" s="136">
        <f t="shared" si="28"/>
        <v>0</v>
      </c>
      <c r="N77" s="137">
        <f t="shared" si="29"/>
        <v>0</v>
      </c>
      <c r="O77" s="140" t="s">
        <v>297</v>
      </c>
      <c r="P77" s="138" t="s">
        <v>297</v>
      </c>
      <c r="Q77" s="218" t="s">
        <v>115</v>
      </c>
      <c r="R77" s="218"/>
      <c r="S77" s="218"/>
      <c r="T77" s="124"/>
      <c r="U77" s="124"/>
    </row>
    <row r="78" spans="1:21">
      <c r="A78" s="148" t="s">
        <v>278</v>
      </c>
      <c r="B78" s="133">
        <f>SUM(C78,E78,G78,I78,K78,O78)</f>
        <v>0</v>
      </c>
      <c r="C78" s="134" t="s">
        <v>297</v>
      </c>
      <c r="D78" s="135" t="s">
        <v>297</v>
      </c>
      <c r="E78" s="134" t="s">
        <v>297</v>
      </c>
      <c r="F78" s="135" t="s">
        <v>297</v>
      </c>
      <c r="G78" s="140" t="s">
        <v>297</v>
      </c>
      <c r="H78" s="135" t="s">
        <v>297</v>
      </c>
      <c r="I78" s="140" t="s">
        <v>297</v>
      </c>
      <c r="J78" s="135" t="s">
        <v>297</v>
      </c>
      <c r="K78" s="140" t="s">
        <v>297</v>
      </c>
      <c r="L78" s="135" t="s">
        <v>297</v>
      </c>
      <c r="M78" s="136">
        <f t="shared" si="28"/>
        <v>0</v>
      </c>
      <c r="N78" s="137">
        <f t="shared" si="29"/>
        <v>0</v>
      </c>
      <c r="O78" s="140" t="s">
        <v>297</v>
      </c>
      <c r="P78" s="138" t="s">
        <v>297</v>
      </c>
      <c r="Q78" s="218" t="s">
        <v>117</v>
      </c>
      <c r="R78" s="218"/>
      <c r="S78" s="218"/>
      <c r="T78" s="124"/>
      <c r="U78" s="124"/>
    </row>
    <row r="79" spans="1:21">
      <c r="A79" s="148" t="s">
        <v>279</v>
      </c>
      <c r="B79" s="133">
        <f t="shared" ref="B79:B82" si="30">SUM(C79,E79,G79,I79,K79,O79)</f>
        <v>600</v>
      </c>
      <c r="C79" s="134">
        <v>65</v>
      </c>
      <c r="D79" s="135">
        <v>225</v>
      </c>
      <c r="E79" s="134">
        <v>133</v>
      </c>
      <c r="F79" s="135">
        <v>337.83600000000001</v>
      </c>
      <c r="G79" s="134">
        <v>71</v>
      </c>
      <c r="H79" s="135">
        <v>192.3</v>
      </c>
      <c r="I79" s="134">
        <v>235</v>
      </c>
      <c r="J79" s="135">
        <v>560.75</v>
      </c>
      <c r="K79" s="134">
        <v>95</v>
      </c>
      <c r="L79" s="135">
        <v>221.1</v>
      </c>
      <c r="M79" s="136">
        <f t="shared" si="28"/>
        <v>401</v>
      </c>
      <c r="N79" s="137">
        <f t="shared" si="29"/>
        <v>974.15</v>
      </c>
      <c r="O79" s="134">
        <v>1</v>
      </c>
      <c r="P79" s="138">
        <v>1</v>
      </c>
      <c r="Q79" s="218" t="s">
        <v>119</v>
      </c>
      <c r="R79" s="218"/>
      <c r="S79" s="218"/>
      <c r="T79" s="124"/>
      <c r="U79" s="124"/>
    </row>
    <row r="80" spans="1:21">
      <c r="A80" s="148" t="s">
        <v>280</v>
      </c>
      <c r="B80" s="133">
        <f t="shared" si="30"/>
        <v>712</v>
      </c>
      <c r="C80" s="134">
        <v>53</v>
      </c>
      <c r="D80" s="135">
        <v>194.47800000000001</v>
      </c>
      <c r="E80" s="134">
        <v>462</v>
      </c>
      <c r="F80" s="135">
        <v>1372.154</v>
      </c>
      <c r="G80" s="134">
        <v>32</v>
      </c>
      <c r="H80" s="135">
        <v>32</v>
      </c>
      <c r="I80" s="134">
        <v>80</v>
      </c>
      <c r="J80" s="135">
        <v>79.28</v>
      </c>
      <c r="K80" s="134">
        <v>85</v>
      </c>
      <c r="L80" s="135">
        <v>84.35</v>
      </c>
      <c r="M80" s="136">
        <f t="shared" si="28"/>
        <v>197</v>
      </c>
      <c r="N80" s="137">
        <f t="shared" si="29"/>
        <v>195.63</v>
      </c>
      <c r="O80" s="140" t="s">
        <v>297</v>
      </c>
      <c r="P80" s="138" t="s">
        <v>297</v>
      </c>
      <c r="Q80" s="218" t="s">
        <v>121</v>
      </c>
      <c r="R80" s="218"/>
      <c r="S80" s="218"/>
      <c r="T80" s="124"/>
      <c r="U80" s="124"/>
    </row>
    <row r="81" spans="1:21">
      <c r="A81" s="148" t="s">
        <v>281</v>
      </c>
      <c r="B81" s="133">
        <f t="shared" si="30"/>
        <v>0</v>
      </c>
      <c r="C81" s="134" t="s">
        <v>297</v>
      </c>
      <c r="D81" s="135" t="s">
        <v>297</v>
      </c>
      <c r="E81" s="134" t="s">
        <v>297</v>
      </c>
      <c r="F81" s="135" t="s">
        <v>297</v>
      </c>
      <c r="G81" s="134" t="s">
        <v>297</v>
      </c>
      <c r="H81" s="135" t="s">
        <v>297</v>
      </c>
      <c r="I81" s="134" t="s">
        <v>297</v>
      </c>
      <c r="J81" s="135" t="s">
        <v>297</v>
      </c>
      <c r="K81" s="134" t="s">
        <v>297</v>
      </c>
      <c r="L81" s="135" t="s">
        <v>297</v>
      </c>
      <c r="M81" s="136">
        <f t="shared" si="28"/>
        <v>0</v>
      </c>
      <c r="N81" s="137">
        <f t="shared" si="29"/>
        <v>0</v>
      </c>
      <c r="O81" s="140" t="s">
        <v>297</v>
      </c>
      <c r="P81" s="138" t="s">
        <v>297</v>
      </c>
      <c r="Q81" s="218" t="s">
        <v>123</v>
      </c>
      <c r="R81" s="218"/>
      <c r="S81" s="218"/>
      <c r="T81" s="124"/>
      <c r="U81" s="124"/>
    </row>
    <row r="82" spans="1:21">
      <c r="A82" s="148" t="s">
        <v>282</v>
      </c>
      <c r="B82" s="133">
        <f t="shared" si="30"/>
        <v>116</v>
      </c>
      <c r="C82" s="134">
        <v>13</v>
      </c>
      <c r="D82" s="135">
        <v>75</v>
      </c>
      <c r="E82" s="134">
        <v>26</v>
      </c>
      <c r="F82" s="135">
        <v>78.2</v>
      </c>
      <c r="G82" s="134">
        <v>51</v>
      </c>
      <c r="H82" s="135">
        <v>144.75</v>
      </c>
      <c r="I82" s="134">
        <v>18</v>
      </c>
      <c r="J82" s="135">
        <v>36.75</v>
      </c>
      <c r="K82" s="134">
        <v>8</v>
      </c>
      <c r="L82" s="135">
        <v>11.25</v>
      </c>
      <c r="M82" s="136">
        <f t="shared" si="28"/>
        <v>77</v>
      </c>
      <c r="N82" s="137">
        <f t="shared" si="29"/>
        <v>192.75</v>
      </c>
      <c r="O82" s="140" t="s">
        <v>297</v>
      </c>
      <c r="P82" s="138" t="s">
        <v>297</v>
      </c>
      <c r="Q82" s="218" t="s">
        <v>125</v>
      </c>
      <c r="R82" s="218"/>
      <c r="S82" s="218"/>
      <c r="T82" s="124"/>
      <c r="U82" s="124"/>
    </row>
    <row r="83" spans="1:21">
      <c r="A83" s="213" t="s">
        <v>126</v>
      </c>
      <c r="B83" s="214">
        <f>SUM(B85:B89)</f>
        <v>9368</v>
      </c>
      <c r="C83" s="203">
        <f>SUM(C85:C89)</f>
        <v>2006</v>
      </c>
      <c r="D83" s="203">
        <f>SUM(D85:D89)</f>
        <v>5815.7000000000007</v>
      </c>
      <c r="E83" s="203">
        <f t="shared" ref="E83:J83" si="31">SUM(E85:E89)</f>
        <v>1590</v>
      </c>
      <c r="F83" s="203">
        <f t="shared" si="31"/>
        <v>2668.6000000000004</v>
      </c>
      <c r="G83" s="203">
        <f t="shared" si="31"/>
        <v>3335</v>
      </c>
      <c r="H83" s="203">
        <f t="shared" si="31"/>
        <v>5808.2560000000003</v>
      </c>
      <c r="I83" s="203">
        <f t="shared" si="31"/>
        <v>1215</v>
      </c>
      <c r="J83" s="203">
        <f t="shared" si="31"/>
        <v>2165.4499999999998</v>
      </c>
      <c r="K83" s="203">
        <f t="shared" ref="K83:P83" si="32">SUM(K85:K89)</f>
        <v>1202</v>
      </c>
      <c r="L83" s="203">
        <f t="shared" si="32"/>
        <v>1656.65</v>
      </c>
      <c r="M83" s="203">
        <f>SUM(G83,I83,K83)</f>
        <v>5752</v>
      </c>
      <c r="N83" s="203">
        <f>SUM(H83,J83,L83)</f>
        <v>9630.3559999999998</v>
      </c>
      <c r="O83" s="203">
        <f t="shared" si="32"/>
        <v>20</v>
      </c>
      <c r="P83" s="204">
        <f t="shared" si="32"/>
        <v>15.6</v>
      </c>
      <c r="Q83" s="219" t="s">
        <v>127</v>
      </c>
      <c r="R83" s="219"/>
      <c r="S83" s="131"/>
      <c r="T83" s="124"/>
      <c r="U83" s="124"/>
    </row>
    <row r="84" spans="1:21">
      <c r="A84" s="213"/>
      <c r="B84" s="214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4"/>
      <c r="Q84" s="219"/>
      <c r="R84" s="219"/>
      <c r="S84" s="131"/>
      <c r="T84" s="124"/>
      <c r="U84" s="124"/>
    </row>
    <row r="85" spans="1:21">
      <c r="A85" s="132" t="s">
        <v>128</v>
      </c>
      <c r="B85" s="133">
        <f t="shared" ref="B85:B89" si="33">SUM(C85,E85,G85,I85,K85,O85)</f>
        <v>4338</v>
      </c>
      <c r="C85" s="134">
        <v>1165</v>
      </c>
      <c r="D85" s="135">
        <v>4241.8</v>
      </c>
      <c r="E85" s="134">
        <v>910</v>
      </c>
      <c r="F85" s="135">
        <v>1829</v>
      </c>
      <c r="G85" s="134">
        <v>1324</v>
      </c>
      <c r="H85" s="135">
        <v>2611</v>
      </c>
      <c r="I85" s="134">
        <v>551</v>
      </c>
      <c r="J85" s="135">
        <v>1267.3</v>
      </c>
      <c r="K85" s="134">
        <v>388</v>
      </c>
      <c r="L85" s="135">
        <v>767</v>
      </c>
      <c r="M85" s="136">
        <f t="shared" ref="M85:N89" si="34">SUM(G85,I85,K85)</f>
        <v>2263</v>
      </c>
      <c r="N85" s="137">
        <f t="shared" si="34"/>
        <v>4645.3</v>
      </c>
      <c r="O85" s="140" t="s">
        <v>297</v>
      </c>
      <c r="P85" s="138" t="s">
        <v>297</v>
      </c>
      <c r="Q85" s="139" t="s">
        <v>129</v>
      </c>
      <c r="R85" s="131"/>
      <c r="S85" s="131"/>
      <c r="T85" s="124"/>
      <c r="U85" s="124"/>
    </row>
    <row r="86" spans="1:21">
      <c r="A86" s="132" t="s">
        <v>130</v>
      </c>
      <c r="B86" s="133">
        <f t="shared" si="33"/>
        <v>305</v>
      </c>
      <c r="C86" s="134">
        <v>26</v>
      </c>
      <c r="D86" s="135">
        <v>65</v>
      </c>
      <c r="E86" s="134">
        <v>29</v>
      </c>
      <c r="F86" s="135">
        <v>20.3</v>
      </c>
      <c r="G86" s="134">
        <v>98</v>
      </c>
      <c r="H86" s="135">
        <v>176.4</v>
      </c>
      <c r="I86" s="134">
        <v>138</v>
      </c>
      <c r="J86" s="135">
        <v>248.4</v>
      </c>
      <c r="K86" s="134">
        <v>12</v>
      </c>
      <c r="L86" s="135">
        <v>21.6</v>
      </c>
      <c r="M86" s="136">
        <f t="shared" si="34"/>
        <v>248</v>
      </c>
      <c r="N86" s="137">
        <f t="shared" si="34"/>
        <v>446.40000000000003</v>
      </c>
      <c r="O86" s="134">
        <v>2</v>
      </c>
      <c r="P86" s="138">
        <v>0.6</v>
      </c>
      <c r="Q86" s="139" t="s">
        <v>131</v>
      </c>
      <c r="R86" s="131"/>
      <c r="S86" s="131"/>
      <c r="T86" s="124"/>
      <c r="U86" s="124"/>
    </row>
    <row r="87" spans="1:21">
      <c r="A87" s="132" t="s">
        <v>132</v>
      </c>
      <c r="B87" s="133">
        <f t="shared" si="33"/>
        <v>205</v>
      </c>
      <c r="C87" s="134">
        <v>46</v>
      </c>
      <c r="D87" s="135">
        <v>63</v>
      </c>
      <c r="E87" s="134">
        <v>78</v>
      </c>
      <c r="F87" s="135">
        <v>40.799999999999997</v>
      </c>
      <c r="G87" s="134">
        <v>31</v>
      </c>
      <c r="H87" s="135">
        <v>91</v>
      </c>
      <c r="I87" s="134">
        <v>40</v>
      </c>
      <c r="J87" s="135">
        <v>50</v>
      </c>
      <c r="K87" s="134">
        <v>10</v>
      </c>
      <c r="L87" s="135">
        <v>25</v>
      </c>
      <c r="M87" s="136">
        <f t="shared" si="34"/>
        <v>81</v>
      </c>
      <c r="N87" s="137">
        <f t="shared" si="34"/>
        <v>166</v>
      </c>
      <c r="O87" s="140" t="s">
        <v>297</v>
      </c>
      <c r="P87" s="138" t="s">
        <v>297</v>
      </c>
      <c r="Q87" s="139" t="s">
        <v>133</v>
      </c>
      <c r="R87" s="131"/>
      <c r="S87" s="131"/>
      <c r="T87" s="124"/>
      <c r="U87" s="124"/>
    </row>
    <row r="88" spans="1:21">
      <c r="A88" s="132" t="s">
        <v>134</v>
      </c>
      <c r="B88" s="133">
        <f t="shared" si="33"/>
        <v>1217</v>
      </c>
      <c r="C88" s="134">
        <v>225</v>
      </c>
      <c r="D88" s="135">
        <v>427.6</v>
      </c>
      <c r="E88" s="134">
        <v>176</v>
      </c>
      <c r="F88" s="135">
        <v>255.8</v>
      </c>
      <c r="G88" s="134">
        <v>467</v>
      </c>
      <c r="H88" s="135">
        <v>928</v>
      </c>
      <c r="I88" s="134">
        <v>62</v>
      </c>
      <c r="J88" s="135">
        <v>92.8</v>
      </c>
      <c r="K88" s="134">
        <v>270</v>
      </c>
      <c r="L88" s="135">
        <v>402.4</v>
      </c>
      <c r="M88" s="136">
        <f t="shared" si="34"/>
        <v>799</v>
      </c>
      <c r="N88" s="137">
        <f t="shared" si="34"/>
        <v>1423.1999999999998</v>
      </c>
      <c r="O88" s="134">
        <v>17</v>
      </c>
      <c r="P88" s="138">
        <v>14.65</v>
      </c>
      <c r="Q88" s="139" t="s">
        <v>135</v>
      </c>
      <c r="R88" s="131"/>
      <c r="S88" s="131"/>
      <c r="T88" s="124"/>
      <c r="U88" s="124"/>
    </row>
    <row r="89" spans="1:21">
      <c r="A89" s="132" t="s">
        <v>136</v>
      </c>
      <c r="B89" s="133">
        <f t="shared" si="33"/>
        <v>3303</v>
      </c>
      <c r="C89" s="134">
        <v>544</v>
      </c>
      <c r="D89" s="135">
        <v>1018.3</v>
      </c>
      <c r="E89" s="134">
        <v>397</v>
      </c>
      <c r="F89" s="135">
        <v>522.70000000000005</v>
      </c>
      <c r="G89" s="134">
        <v>1415</v>
      </c>
      <c r="H89" s="135">
        <v>2001.856</v>
      </c>
      <c r="I89" s="134">
        <v>424</v>
      </c>
      <c r="J89" s="135">
        <v>506.95</v>
      </c>
      <c r="K89" s="134">
        <v>522</v>
      </c>
      <c r="L89" s="135">
        <v>440.65</v>
      </c>
      <c r="M89" s="136">
        <f t="shared" si="34"/>
        <v>2361</v>
      </c>
      <c r="N89" s="137">
        <f t="shared" si="34"/>
        <v>2949.4560000000001</v>
      </c>
      <c r="O89" s="134">
        <v>1</v>
      </c>
      <c r="P89" s="138">
        <v>0.35</v>
      </c>
      <c r="Q89" s="139" t="s">
        <v>137</v>
      </c>
      <c r="R89" s="131"/>
      <c r="S89" s="131"/>
      <c r="T89" s="124"/>
      <c r="U89" s="124"/>
    </row>
    <row r="90" spans="1:21">
      <c r="A90" s="213" t="s">
        <v>138</v>
      </c>
      <c r="B90" s="214">
        <f>SUM(B92:B104)</f>
        <v>18620</v>
      </c>
      <c r="C90" s="203">
        <f>SUM(C92:C104)</f>
        <v>3752</v>
      </c>
      <c r="D90" s="203">
        <f t="shared" ref="D90:P90" si="35">SUM(D92:D104)</f>
        <v>6960.0300000000007</v>
      </c>
      <c r="E90" s="203">
        <f t="shared" si="35"/>
        <v>2500</v>
      </c>
      <c r="F90" s="203">
        <f t="shared" si="35"/>
        <v>2572.4699999999998</v>
      </c>
      <c r="G90" s="203">
        <f t="shared" si="35"/>
        <v>8009</v>
      </c>
      <c r="H90" s="203">
        <f t="shared" si="35"/>
        <v>14708.7</v>
      </c>
      <c r="I90" s="203">
        <f t="shared" si="35"/>
        <v>1360</v>
      </c>
      <c r="J90" s="203">
        <f t="shared" si="35"/>
        <v>1643.3000000000002</v>
      </c>
      <c r="K90" s="203">
        <f t="shared" si="35"/>
        <v>2875</v>
      </c>
      <c r="L90" s="203">
        <f t="shared" si="35"/>
        <v>4234.670000000001</v>
      </c>
      <c r="M90" s="203">
        <f>SUM(G90,I90,K90)</f>
        <v>12244</v>
      </c>
      <c r="N90" s="203">
        <f>SUM(H90,J90,L90)</f>
        <v>20586.670000000002</v>
      </c>
      <c r="O90" s="203">
        <f t="shared" si="35"/>
        <v>124</v>
      </c>
      <c r="P90" s="204">
        <f t="shared" si="35"/>
        <v>256.85000000000002</v>
      </c>
      <c r="Q90" s="216" t="s">
        <v>139</v>
      </c>
      <c r="R90" s="216"/>
      <c r="S90" s="131"/>
      <c r="T90" s="124"/>
      <c r="U90" s="124"/>
    </row>
    <row r="91" spans="1:21">
      <c r="A91" s="213"/>
      <c r="B91" s="214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4"/>
      <c r="Q91" s="216"/>
      <c r="R91" s="216"/>
      <c r="S91" s="131"/>
      <c r="T91" s="124"/>
      <c r="U91" s="124"/>
    </row>
    <row r="92" spans="1:21">
      <c r="A92" s="132" t="s">
        <v>140</v>
      </c>
      <c r="B92" s="133">
        <f t="shared" ref="B92:B104" si="36">SUM(C92,E92,G92,I92,K92,O92)</f>
        <v>746</v>
      </c>
      <c r="C92" s="134">
        <v>43</v>
      </c>
      <c r="D92" s="135">
        <v>43</v>
      </c>
      <c r="E92" s="134">
        <v>65</v>
      </c>
      <c r="F92" s="135">
        <v>64</v>
      </c>
      <c r="G92" s="134">
        <v>349</v>
      </c>
      <c r="H92" s="135">
        <v>680</v>
      </c>
      <c r="I92" s="134">
        <v>85</v>
      </c>
      <c r="J92" s="135">
        <v>175</v>
      </c>
      <c r="K92" s="134">
        <v>204</v>
      </c>
      <c r="L92" s="135">
        <v>175</v>
      </c>
      <c r="M92" s="136">
        <f t="shared" ref="M92:N104" si="37">SUM(G92,I92,K92)</f>
        <v>638</v>
      </c>
      <c r="N92" s="137">
        <f t="shared" si="37"/>
        <v>1030</v>
      </c>
      <c r="O92" s="140" t="s">
        <v>297</v>
      </c>
      <c r="P92" s="138" t="s">
        <v>297</v>
      </c>
      <c r="Q92" s="139" t="s">
        <v>141</v>
      </c>
      <c r="R92" s="131"/>
      <c r="S92" s="131"/>
      <c r="T92" s="124"/>
      <c r="U92" s="124"/>
    </row>
    <row r="93" spans="1:21">
      <c r="A93" s="132" t="s">
        <v>142</v>
      </c>
      <c r="B93" s="133">
        <f t="shared" si="36"/>
        <v>956</v>
      </c>
      <c r="C93" s="134">
        <v>53</v>
      </c>
      <c r="D93" s="135">
        <v>55.4</v>
      </c>
      <c r="E93" s="134">
        <v>47</v>
      </c>
      <c r="F93" s="135">
        <v>32.299999999999997</v>
      </c>
      <c r="G93" s="134">
        <v>646</v>
      </c>
      <c r="H93" s="135">
        <v>1292</v>
      </c>
      <c r="I93" s="134">
        <v>73</v>
      </c>
      <c r="J93" s="135">
        <v>107.1</v>
      </c>
      <c r="K93" s="134">
        <v>137</v>
      </c>
      <c r="L93" s="135">
        <v>155.6</v>
      </c>
      <c r="M93" s="136">
        <f t="shared" si="37"/>
        <v>856</v>
      </c>
      <c r="N93" s="137">
        <f t="shared" si="37"/>
        <v>1554.6999999999998</v>
      </c>
      <c r="O93" s="140" t="s">
        <v>297</v>
      </c>
      <c r="P93" s="138" t="s">
        <v>297</v>
      </c>
      <c r="Q93" s="139" t="s">
        <v>143</v>
      </c>
      <c r="R93" s="131"/>
      <c r="S93" s="131"/>
      <c r="T93" s="124"/>
      <c r="U93" s="124"/>
    </row>
    <row r="94" spans="1:21">
      <c r="A94" s="132" t="s">
        <v>144</v>
      </c>
      <c r="B94" s="133">
        <f t="shared" si="36"/>
        <v>862</v>
      </c>
      <c r="C94" s="134">
        <v>57</v>
      </c>
      <c r="D94" s="135">
        <v>24.7</v>
      </c>
      <c r="E94" s="134">
        <v>134</v>
      </c>
      <c r="F94" s="135">
        <v>43.5</v>
      </c>
      <c r="G94" s="134">
        <v>557</v>
      </c>
      <c r="H94" s="135">
        <v>273.5</v>
      </c>
      <c r="I94" s="140" t="s">
        <v>297</v>
      </c>
      <c r="J94" s="135" t="s">
        <v>297</v>
      </c>
      <c r="K94" s="134">
        <v>114</v>
      </c>
      <c r="L94" s="135">
        <v>80.3</v>
      </c>
      <c r="M94" s="136">
        <f t="shared" si="37"/>
        <v>671</v>
      </c>
      <c r="N94" s="137">
        <f t="shared" si="37"/>
        <v>353.8</v>
      </c>
      <c r="O94" s="140" t="s">
        <v>297</v>
      </c>
      <c r="P94" s="138" t="s">
        <v>297</v>
      </c>
      <c r="Q94" s="139" t="s">
        <v>145</v>
      </c>
      <c r="R94" s="131"/>
      <c r="S94" s="131"/>
      <c r="T94" s="124"/>
      <c r="U94" s="124"/>
    </row>
    <row r="95" spans="1:21">
      <c r="A95" s="132" t="s">
        <v>146</v>
      </c>
      <c r="B95" s="133">
        <f t="shared" si="36"/>
        <v>338</v>
      </c>
      <c r="C95" s="134">
        <v>37</v>
      </c>
      <c r="D95" s="135">
        <v>53.5</v>
      </c>
      <c r="E95" s="134">
        <v>68</v>
      </c>
      <c r="F95" s="135">
        <v>44.3</v>
      </c>
      <c r="G95" s="134">
        <v>157</v>
      </c>
      <c r="H95" s="135">
        <v>186.5</v>
      </c>
      <c r="I95" s="140" t="s">
        <v>297</v>
      </c>
      <c r="J95" s="135" t="s">
        <v>297</v>
      </c>
      <c r="K95" s="134">
        <v>73</v>
      </c>
      <c r="L95" s="135">
        <v>79.599999999999994</v>
      </c>
      <c r="M95" s="136">
        <f t="shared" si="37"/>
        <v>230</v>
      </c>
      <c r="N95" s="137">
        <f t="shared" si="37"/>
        <v>266.10000000000002</v>
      </c>
      <c r="O95" s="134">
        <v>3</v>
      </c>
      <c r="P95" s="138">
        <v>2.35</v>
      </c>
      <c r="Q95" s="139" t="s">
        <v>147</v>
      </c>
      <c r="R95" s="131"/>
      <c r="S95" s="131"/>
      <c r="T95" s="124"/>
      <c r="U95" s="124"/>
    </row>
    <row r="96" spans="1:21">
      <c r="A96" s="132" t="s">
        <v>148</v>
      </c>
      <c r="B96" s="133">
        <f t="shared" si="36"/>
        <v>147</v>
      </c>
      <c r="C96" s="134">
        <v>6</v>
      </c>
      <c r="D96" s="135">
        <v>5</v>
      </c>
      <c r="E96" s="134">
        <v>11</v>
      </c>
      <c r="F96" s="135">
        <v>7.2</v>
      </c>
      <c r="G96" s="134">
        <v>96</v>
      </c>
      <c r="H96" s="135">
        <v>69.2</v>
      </c>
      <c r="I96" s="140" t="s">
        <v>297</v>
      </c>
      <c r="J96" s="135" t="s">
        <v>297</v>
      </c>
      <c r="K96" s="134">
        <v>34</v>
      </c>
      <c r="L96" s="135">
        <v>26.5</v>
      </c>
      <c r="M96" s="136">
        <f t="shared" si="37"/>
        <v>130</v>
      </c>
      <c r="N96" s="137">
        <f t="shared" si="37"/>
        <v>95.7</v>
      </c>
      <c r="O96" s="140" t="s">
        <v>297</v>
      </c>
      <c r="P96" s="138" t="s">
        <v>297</v>
      </c>
      <c r="Q96" s="139" t="s">
        <v>149</v>
      </c>
      <c r="R96" s="131"/>
      <c r="S96" s="131"/>
      <c r="T96" s="124"/>
      <c r="U96" s="124"/>
    </row>
    <row r="97" spans="1:21">
      <c r="A97" s="132" t="s">
        <v>150</v>
      </c>
      <c r="B97" s="133">
        <f t="shared" si="36"/>
        <v>236</v>
      </c>
      <c r="C97" s="134">
        <v>47</v>
      </c>
      <c r="D97" s="135">
        <v>26.8</v>
      </c>
      <c r="E97" s="134">
        <v>30</v>
      </c>
      <c r="F97" s="135">
        <v>22.2</v>
      </c>
      <c r="G97" s="134">
        <v>5</v>
      </c>
      <c r="H97" s="135">
        <v>11.7</v>
      </c>
      <c r="I97" s="134">
        <v>130</v>
      </c>
      <c r="J97" s="135">
        <v>101</v>
      </c>
      <c r="K97" s="134">
        <v>24</v>
      </c>
      <c r="L97" s="135">
        <v>18</v>
      </c>
      <c r="M97" s="136">
        <f t="shared" si="37"/>
        <v>159</v>
      </c>
      <c r="N97" s="137">
        <f t="shared" si="37"/>
        <v>130.69999999999999</v>
      </c>
      <c r="O97" s="140" t="s">
        <v>297</v>
      </c>
      <c r="P97" s="138" t="s">
        <v>297</v>
      </c>
      <c r="Q97" s="139" t="s">
        <v>151</v>
      </c>
      <c r="R97" s="131"/>
      <c r="S97" s="131"/>
      <c r="T97" s="124"/>
      <c r="U97" s="124"/>
    </row>
    <row r="98" spans="1:21">
      <c r="A98" s="132" t="s">
        <v>152</v>
      </c>
      <c r="B98" s="133">
        <f t="shared" si="36"/>
        <v>2200</v>
      </c>
      <c r="C98" s="134">
        <v>755</v>
      </c>
      <c r="D98" s="135">
        <v>3210.09</v>
      </c>
      <c r="E98" s="134">
        <v>441</v>
      </c>
      <c r="F98" s="135">
        <v>868.95</v>
      </c>
      <c r="G98" s="134">
        <v>702</v>
      </c>
      <c r="H98" s="135">
        <v>2452.0500000000002</v>
      </c>
      <c r="I98" s="134">
        <v>10</v>
      </c>
      <c r="J98" s="135">
        <v>25</v>
      </c>
      <c r="K98" s="134">
        <v>285</v>
      </c>
      <c r="L98" s="135">
        <v>757.12</v>
      </c>
      <c r="M98" s="136">
        <f t="shared" si="37"/>
        <v>997</v>
      </c>
      <c r="N98" s="137">
        <f t="shared" si="37"/>
        <v>3234.17</v>
      </c>
      <c r="O98" s="134">
        <v>7</v>
      </c>
      <c r="P98" s="138">
        <v>11.15</v>
      </c>
      <c r="Q98" s="139" t="s">
        <v>153</v>
      </c>
      <c r="R98" s="131"/>
      <c r="S98" s="131"/>
      <c r="T98" s="124"/>
      <c r="U98" s="124"/>
    </row>
    <row r="99" spans="1:21">
      <c r="A99" s="132" t="s">
        <v>154</v>
      </c>
      <c r="B99" s="133">
        <f t="shared" si="36"/>
        <v>2183</v>
      </c>
      <c r="C99" s="134">
        <v>1020</v>
      </c>
      <c r="D99" s="135">
        <v>802.2</v>
      </c>
      <c r="E99" s="134">
        <v>715</v>
      </c>
      <c r="F99" s="135">
        <v>505.7</v>
      </c>
      <c r="G99" s="134">
        <v>319</v>
      </c>
      <c r="H99" s="135">
        <v>721.8</v>
      </c>
      <c r="I99" s="134">
        <v>43</v>
      </c>
      <c r="J99" s="135">
        <v>37.4</v>
      </c>
      <c r="K99" s="134">
        <v>86</v>
      </c>
      <c r="L99" s="135">
        <v>100.4</v>
      </c>
      <c r="M99" s="136">
        <f t="shared" si="37"/>
        <v>448</v>
      </c>
      <c r="N99" s="137">
        <f t="shared" si="37"/>
        <v>859.59999999999991</v>
      </c>
      <c r="O99" s="140" t="s">
        <v>297</v>
      </c>
      <c r="P99" s="138" t="s">
        <v>297</v>
      </c>
      <c r="Q99" s="139" t="s">
        <v>155</v>
      </c>
      <c r="R99" s="131"/>
      <c r="S99" s="131"/>
      <c r="T99" s="124"/>
      <c r="U99" s="124"/>
    </row>
    <row r="100" spans="1:21">
      <c r="A100" s="132" t="s">
        <v>156</v>
      </c>
      <c r="B100" s="133">
        <f t="shared" si="36"/>
        <v>130</v>
      </c>
      <c r="C100" s="134">
        <v>20</v>
      </c>
      <c r="D100" s="135">
        <v>20</v>
      </c>
      <c r="E100" s="134">
        <v>10</v>
      </c>
      <c r="F100" s="135">
        <v>10</v>
      </c>
      <c r="G100" s="134">
        <v>60</v>
      </c>
      <c r="H100" s="135">
        <v>120</v>
      </c>
      <c r="I100" s="134">
        <v>40</v>
      </c>
      <c r="J100" s="135">
        <v>64</v>
      </c>
      <c r="K100" s="140" t="s">
        <v>297</v>
      </c>
      <c r="L100" s="135" t="s">
        <v>297</v>
      </c>
      <c r="M100" s="136">
        <f t="shared" si="37"/>
        <v>100</v>
      </c>
      <c r="N100" s="137">
        <f t="shared" si="37"/>
        <v>184</v>
      </c>
      <c r="O100" s="140" t="s">
        <v>297</v>
      </c>
      <c r="P100" s="138" t="s">
        <v>297</v>
      </c>
      <c r="Q100" s="139" t="s">
        <v>157</v>
      </c>
      <c r="R100" s="131"/>
      <c r="S100" s="131"/>
      <c r="T100" s="124"/>
      <c r="U100" s="124"/>
    </row>
    <row r="101" spans="1:21">
      <c r="A101" s="132" t="s">
        <v>158</v>
      </c>
      <c r="B101" s="133">
        <f t="shared" si="36"/>
        <v>3411</v>
      </c>
      <c r="C101" s="134">
        <v>56</v>
      </c>
      <c r="D101" s="135">
        <v>60.54</v>
      </c>
      <c r="E101" s="134">
        <v>31</v>
      </c>
      <c r="F101" s="135">
        <v>20.97</v>
      </c>
      <c r="G101" s="134">
        <v>2372</v>
      </c>
      <c r="H101" s="135">
        <v>5068</v>
      </c>
      <c r="I101" s="134">
        <v>11</v>
      </c>
      <c r="J101" s="135">
        <v>4.5999999999999996</v>
      </c>
      <c r="K101" s="134">
        <v>846</v>
      </c>
      <c r="L101" s="135">
        <v>1686.7</v>
      </c>
      <c r="M101" s="136">
        <f t="shared" si="37"/>
        <v>3229</v>
      </c>
      <c r="N101" s="137">
        <f t="shared" si="37"/>
        <v>6759.3</v>
      </c>
      <c r="O101" s="134">
        <v>95</v>
      </c>
      <c r="P101" s="138">
        <v>222.85</v>
      </c>
      <c r="Q101" s="139" t="s">
        <v>159</v>
      </c>
      <c r="R101" s="131"/>
      <c r="S101" s="131"/>
      <c r="T101" s="124"/>
      <c r="U101" s="124"/>
    </row>
    <row r="102" spans="1:21">
      <c r="A102" s="132" t="s">
        <v>160</v>
      </c>
      <c r="B102" s="133">
        <f t="shared" si="36"/>
        <v>1016</v>
      </c>
      <c r="C102" s="134">
        <v>218</v>
      </c>
      <c r="D102" s="135">
        <v>109</v>
      </c>
      <c r="E102" s="134">
        <v>198</v>
      </c>
      <c r="F102" s="135">
        <v>99</v>
      </c>
      <c r="G102" s="134">
        <v>331</v>
      </c>
      <c r="H102" s="135">
        <v>233.2</v>
      </c>
      <c r="I102" s="134">
        <v>30</v>
      </c>
      <c r="J102" s="135">
        <v>21</v>
      </c>
      <c r="K102" s="134">
        <v>229</v>
      </c>
      <c r="L102" s="135">
        <v>161.30000000000001</v>
      </c>
      <c r="M102" s="136">
        <f t="shared" si="37"/>
        <v>590</v>
      </c>
      <c r="N102" s="137">
        <f t="shared" si="37"/>
        <v>415.5</v>
      </c>
      <c r="O102" s="134">
        <v>10</v>
      </c>
      <c r="P102" s="138">
        <v>7</v>
      </c>
      <c r="Q102" s="139" t="s">
        <v>161</v>
      </c>
      <c r="R102" s="131"/>
      <c r="S102" s="131"/>
      <c r="T102" s="124"/>
      <c r="U102" s="124"/>
    </row>
    <row r="103" spans="1:21">
      <c r="A103" s="132" t="s">
        <v>162</v>
      </c>
      <c r="B103" s="133">
        <f t="shared" si="36"/>
        <v>5848</v>
      </c>
      <c r="C103" s="134">
        <v>1397</v>
      </c>
      <c r="D103" s="135">
        <v>2483.8000000000002</v>
      </c>
      <c r="E103" s="134">
        <v>715</v>
      </c>
      <c r="F103" s="135">
        <v>825.15</v>
      </c>
      <c r="G103" s="134">
        <v>2088</v>
      </c>
      <c r="H103" s="135">
        <v>3097.15</v>
      </c>
      <c r="I103" s="134">
        <v>923</v>
      </c>
      <c r="J103" s="135">
        <v>1083.2</v>
      </c>
      <c r="K103" s="134">
        <v>716</v>
      </c>
      <c r="L103" s="135">
        <v>870.85</v>
      </c>
      <c r="M103" s="136">
        <f t="shared" si="37"/>
        <v>3727</v>
      </c>
      <c r="N103" s="137">
        <f t="shared" si="37"/>
        <v>5051.2000000000007</v>
      </c>
      <c r="O103" s="134">
        <v>9</v>
      </c>
      <c r="P103" s="138">
        <v>13.5</v>
      </c>
      <c r="Q103" s="139" t="s">
        <v>163</v>
      </c>
      <c r="R103" s="131"/>
      <c r="S103" s="131"/>
      <c r="T103" s="124"/>
      <c r="U103" s="124"/>
    </row>
    <row r="104" spans="1:21">
      <c r="A104" s="132" t="s">
        <v>164</v>
      </c>
      <c r="B104" s="133">
        <f t="shared" si="36"/>
        <v>547</v>
      </c>
      <c r="C104" s="134">
        <v>43</v>
      </c>
      <c r="D104" s="135">
        <v>66</v>
      </c>
      <c r="E104" s="134">
        <v>35</v>
      </c>
      <c r="F104" s="135">
        <v>29.2</v>
      </c>
      <c r="G104" s="134">
        <v>327</v>
      </c>
      <c r="H104" s="135">
        <v>503.6</v>
      </c>
      <c r="I104" s="134">
        <v>15</v>
      </c>
      <c r="J104" s="135">
        <v>25</v>
      </c>
      <c r="K104" s="134">
        <v>127</v>
      </c>
      <c r="L104" s="135">
        <v>123.3</v>
      </c>
      <c r="M104" s="136">
        <f t="shared" si="37"/>
        <v>469</v>
      </c>
      <c r="N104" s="137">
        <f t="shared" si="37"/>
        <v>651.9</v>
      </c>
      <c r="O104" s="140" t="s">
        <v>297</v>
      </c>
      <c r="P104" s="138" t="s">
        <v>297</v>
      </c>
      <c r="Q104" s="139" t="s">
        <v>165</v>
      </c>
      <c r="R104" s="131"/>
      <c r="S104" s="131"/>
      <c r="T104" s="124"/>
      <c r="U104" s="124"/>
    </row>
    <row r="105" spans="1:21">
      <c r="A105" s="213" t="s">
        <v>166</v>
      </c>
      <c r="B105" s="214">
        <f>SUM(B107:B110)</f>
        <v>56006</v>
      </c>
      <c r="C105" s="203">
        <f>SUM(C107:C110)</f>
        <v>9137</v>
      </c>
      <c r="D105" s="203">
        <f t="shared" ref="D105:P105" si="38">SUM(D107:D110)</f>
        <v>15738.217000000001</v>
      </c>
      <c r="E105" s="203">
        <f t="shared" si="38"/>
        <v>6934</v>
      </c>
      <c r="F105" s="203">
        <f t="shared" si="38"/>
        <v>10305.042000000001</v>
      </c>
      <c r="G105" s="203">
        <f t="shared" si="38"/>
        <v>15443</v>
      </c>
      <c r="H105" s="203">
        <f t="shared" si="38"/>
        <v>20722.673000000003</v>
      </c>
      <c r="I105" s="203">
        <f t="shared" si="38"/>
        <v>17699</v>
      </c>
      <c r="J105" s="203">
        <f t="shared" si="38"/>
        <v>34709.890999999996</v>
      </c>
      <c r="K105" s="203">
        <f t="shared" si="38"/>
        <v>6787</v>
      </c>
      <c r="L105" s="203">
        <f t="shared" si="38"/>
        <v>8038.7759999999998</v>
      </c>
      <c r="M105" s="203">
        <f>SUM(G105,I105,K105)</f>
        <v>39929</v>
      </c>
      <c r="N105" s="203">
        <f>SUM(H105,J105,L105)</f>
        <v>63471.34</v>
      </c>
      <c r="O105" s="203">
        <f t="shared" si="38"/>
        <v>6</v>
      </c>
      <c r="P105" s="204">
        <f t="shared" si="38"/>
        <v>5</v>
      </c>
      <c r="Q105" s="217" t="s">
        <v>167</v>
      </c>
      <c r="R105" s="217"/>
      <c r="S105" s="131"/>
      <c r="T105" s="124"/>
      <c r="U105" s="124"/>
    </row>
    <row r="106" spans="1:21">
      <c r="A106" s="213"/>
      <c r="B106" s="214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4"/>
      <c r="Q106" s="217"/>
      <c r="R106" s="217"/>
      <c r="S106" s="131"/>
      <c r="T106" s="124"/>
      <c r="U106" s="124"/>
    </row>
    <row r="107" spans="1:21">
      <c r="A107" s="132" t="s">
        <v>168</v>
      </c>
      <c r="B107" s="133">
        <f>SUM(C107,E107,G107,I107,K107,O107)</f>
        <v>31717</v>
      </c>
      <c r="C107" s="134">
        <v>5696</v>
      </c>
      <c r="D107" s="135">
        <v>7768.92</v>
      </c>
      <c r="E107" s="134">
        <v>4414</v>
      </c>
      <c r="F107" s="135">
        <v>5880.9</v>
      </c>
      <c r="G107" s="134">
        <v>8573</v>
      </c>
      <c r="H107" s="135">
        <v>11185.7</v>
      </c>
      <c r="I107" s="134">
        <v>8106</v>
      </c>
      <c r="J107" s="135">
        <v>11586.15</v>
      </c>
      <c r="K107" s="134">
        <v>4928</v>
      </c>
      <c r="L107" s="135">
        <v>6195.95</v>
      </c>
      <c r="M107" s="136">
        <f t="shared" ref="M107:N110" si="39">SUM(G107,I107,K107)</f>
        <v>21607</v>
      </c>
      <c r="N107" s="137">
        <f t="shared" si="39"/>
        <v>28967.8</v>
      </c>
      <c r="O107" s="140" t="s">
        <v>297</v>
      </c>
      <c r="P107" s="138" t="s">
        <v>297</v>
      </c>
      <c r="Q107" s="139" t="s">
        <v>169</v>
      </c>
      <c r="R107" s="131"/>
      <c r="S107" s="131"/>
      <c r="T107" s="124"/>
      <c r="U107" s="124"/>
    </row>
    <row r="108" spans="1:21">
      <c r="A108" s="132" t="s">
        <v>170</v>
      </c>
      <c r="B108" s="133">
        <f>SUM(C108,E108,G108,I108,K108,O108)</f>
        <v>10841</v>
      </c>
      <c r="C108" s="134">
        <v>520</v>
      </c>
      <c r="D108" s="135">
        <v>1277.9970000000001</v>
      </c>
      <c r="E108" s="134">
        <v>463</v>
      </c>
      <c r="F108" s="135">
        <v>543.79200000000003</v>
      </c>
      <c r="G108" s="134">
        <v>2204</v>
      </c>
      <c r="H108" s="135">
        <v>3951.5230000000001</v>
      </c>
      <c r="I108" s="134">
        <v>7094</v>
      </c>
      <c r="J108" s="135">
        <v>20302.940999999999</v>
      </c>
      <c r="K108" s="134">
        <v>560</v>
      </c>
      <c r="L108" s="135">
        <v>665.32600000000002</v>
      </c>
      <c r="M108" s="136">
        <f t="shared" si="39"/>
        <v>9858</v>
      </c>
      <c r="N108" s="137">
        <f t="shared" si="39"/>
        <v>24919.79</v>
      </c>
      <c r="O108" s="140" t="s">
        <v>297</v>
      </c>
      <c r="P108" s="138" t="s">
        <v>297</v>
      </c>
      <c r="Q108" s="139" t="s">
        <v>171</v>
      </c>
      <c r="R108" s="131"/>
      <c r="S108" s="131"/>
      <c r="T108" s="124"/>
      <c r="U108" s="124"/>
    </row>
    <row r="109" spans="1:21">
      <c r="A109" s="132" t="s">
        <v>172</v>
      </c>
      <c r="B109" s="133">
        <f>SUM(C109,E109,G109,I109,K109,O109)</f>
        <v>3050</v>
      </c>
      <c r="C109" s="134">
        <v>562</v>
      </c>
      <c r="D109" s="135">
        <v>940.35</v>
      </c>
      <c r="E109" s="134">
        <v>301</v>
      </c>
      <c r="F109" s="135">
        <v>423.3</v>
      </c>
      <c r="G109" s="134">
        <v>1185</v>
      </c>
      <c r="H109" s="135">
        <v>1586.9</v>
      </c>
      <c r="I109" s="134">
        <v>727</v>
      </c>
      <c r="J109" s="135">
        <v>882.45</v>
      </c>
      <c r="K109" s="134">
        <v>275</v>
      </c>
      <c r="L109" s="135">
        <v>277.63</v>
      </c>
      <c r="M109" s="136">
        <f t="shared" si="39"/>
        <v>2187</v>
      </c>
      <c r="N109" s="137">
        <f t="shared" si="39"/>
        <v>2746.9800000000005</v>
      </c>
      <c r="O109" s="140" t="s">
        <v>297</v>
      </c>
      <c r="P109" s="138" t="s">
        <v>297</v>
      </c>
      <c r="Q109" s="139" t="s">
        <v>173</v>
      </c>
      <c r="R109" s="131"/>
      <c r="S109" s="131"/>
      <c r="T109" s="124"/>
      <c r="U109" s="124"/>
    </row>
    <row r="110" spans="1:21" ht="15.65" thickBot="1">
      <c r="A110" s="149" t="s">
        <v>174</v>
      </c>
      <c r="B110" s="150">
        <f>SUM(C110,E110,G110,I110,K110,O110)</f>
        <v>10398</v>
      </c>
      <c r="C110" s="151">
        <v>2359</v>
      </c>
      <c r="D110" s="152">
        <v>5750.95</v>
      </c>
      <c r="E110" s="151">
        <v>1756</v>
      </c>
      <c r="F110" s="152">
        <v>3457.05</v>
      </c>
      <c r="G110" s="151">
        <v>3481</v>
      </c>
      <c r="H110" s="152">
        <v>3998.55</v>
      </c>
      <c r="I110" s="151">
        <v>1772</v>
      </c>
      <c r="J110" s="152">
        <v>1938.35</v>
      </c>
      <c r="K110" s="151">
        <v>1024</v>
      </c>
      <c r="L110" s="152">
        <v>899.87</v>
      </c>
      <c r="M110" s="153">
        <f t="shared" si="39"/>
        <v>6277</v>
      </c>
      <c r="N110" s="154">
        <f t="shared" si="39"/>
        <v>6836.7699999999995</v>
      </c>
      <c r="O110" s="151">
        <v>6</v>
      </c>
      <c r="P110" s="155">
        <v>5</v>
      </c>
      <c r="Q110" s="156" t="s">
        <v>175</v>
      </c>
      <c r="R110" s="157"/>
      <c r="S110" s="131"/>
      <c r="T110" s="124"/>
      <c r="U110" s="124"/>
    </row>
    <row r="111" spans="1:21">
      <c r="A111" s="158" t="s">
        <v>176</v>
      </c>
      <c r="L111" s="131"/>
      <c r="N111" s="131"/>
      <c r="O111" s="131"/>
      <c r="P111" s="222" t="s">
        <v>177</v>
      </c>
      <c r="Q111" s="221"/>
      <c r="R111" s="221"/>
    </row>
    <row r="112" spans="1:21">
      <c r="A112" s="159"/>
    </row>
  </sheetData>
  <mergeCells count="246">
    <mergeCell ref="A2:Q2"/>
    <mergeCell ref="A3:Q3"/>
    <mergeCell ref="P111:R111"/>
    <mergeCell ref="K8:L8"/>
    <mergeCell ref="Q105:R106"/>
    <mergeCell ref="M83:M84"/>
    <mergeCell ref="N83:N84"/>
    <mergeCell ref="O83:O84"/>
    <mergeCell ref="P73:P74"/>
    <mergeCell ref="Q73:R74"/>
    <mergeCell ref="K105:K106"/>
    <mergeCell ref="L105:L106"/>
    <mergeCell ref="Q90:R91"/>
    <mergeCell ref="P83:P84"/>
    <mergeCell ref="Q83:R84"/>
    <mergeCell ref="Q82:S82"/>
    <mergeCell ref="Q76:S76"/>
    <mergeCell ref="Q77:S77"/>
    <mergeCell ref="P105:P106"/>
    <mergeCell ref="P90:P91"/>
    <mergeCell ref="K83:K84"/>
    <mergeCell ref="L83:L84"/>
    <mergeCell ref="Q78:S78"/>
    <mergeCell ref="Q79:S79"/>
    <mergeCell ref="Q80:S80"/>
    <mergeCell ref="Q81:S81"/>
    <mergeCell ref="J105:J106"/>
    <mergeCell ref="M105:M106"/>
    <mergeCell ref="O90:O91"/>
    <mergeCell ref="K90:K91"/>
    <mergeCell ref="L90:L91"/>
    <mergeCell ref="M90:M91"/>
    <mergeCell ref="N90:N91"/>
    <mergeCell ref="J83:J84"/>
    <mergeCell ref="N105:N106"/>
    <mergeCell ref="O105:O106"/>
    <mergeCell ref="J90:J91"/>
    <mergeCell ref="H90:H91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A73:A74"/>
    <mergeCell ref="B73:B74"/>
    <mergeCell ref="C73:C74"/>
    <mergeCell ref="D73:D74"/>
    <mergeCell ref="E73:E74"/>
    <mergeCell ref="F73:F74"/>
    <mergeCell ref="A83:A84"/>
    <mergeCell ref="B83:B84"/>
    <mergeCell ref="C83:C84"/>
    <mergeCell ref="D83:D84"/>
    <mergeCell ref="E83:E84"/>
    <mergeCell ref="F83:F84"/>
    <mergeCell ref="I90:I91"/>
    <mergeCell ref="G83:G84"/>
    <mergeCell ref="H83:H84"/>
    <mergeCell ref="I83:I84"/>
    <mergeCell ref="A90:A91"/>
    <mergeCell ref="B90:B91"/>
    <mergeCell ref="C90:C91"/>
    <mergeCell ref="D90:D91"/>
    <mergeCell ref="E90:E91"/>
    <mergeCell ref="F90:F91"/>
    <mergeCell ref="G90:G91"/>
    <mergeCell ref="Q75:S75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H61:H62"/>
    <mergeCell ref="I61:I62"/>
    <mergeCell ref="Q64:R64"/>
    <mergeCell ref="A66:A67"/>
    <mergeCell ref="B66:B67"/>
    <mergeCell ref="C66:C67"/>
    <mergeCell ref="D66:D67"/>
    <mergeCell ref="E66:E67"/>
    <mergeCell ref="P66:P67"/>
    <mergeCell ref="Q66:R67"/>
    <mergeCell ref="F66:F67"/>
    <mergeCell ref="G66:G67"/>
    <mergeCell ref="M61:M62"/>
    <mergeCell ref="N66:N67"/>
    <mergeCell ref="O66:O67"/>
    <mergeCell ref="H66:H67"/>
    <mergeCell ref="I66:I67"/>
    <mergeCell ref="J66:J67"/>
    <mergeCell ref="K66:K67"/>
    <mergeCell ref="L66:L67"/>
    <mergeCell ref="M66:M67"/>
    <mergeCell ref="N61:N62"/>
    <mergeCell ref="O61:O62"/>
    <mergeCell ref="J54:J55"/>
    <mergeCell ref="J61:J62"/>
    <mergeCell ref="K61:K62"/>
    <mergeCell ref="L61:L62"/>
    <mergeCell ref="P61:P62"/>
    <mergeCell ref="Q61:R62"/>
    <mergeCell ref="A54:A55"/>
    <mergeCell ref="B54:B55"/>
    <mergeCell ref="C54:C55"/>
    <mergeCell ref="D54:D55"/>
    <mergeCell ref="E54:E55"/>
    <mergeCell ref="F54:F55"/>
    <mergeCell ref="A61:A62"/>
    <mergeCell ref="B61:B62"/>
    <mergeCell ref="C61:C62"/>
    <mergeCell ref="D61:D62"/>
    <mergeCell ref="E61:E62"/>
    <mergeCell ref="F61:F62"/>
    <mergeCell ref="G61:G62"/>
    <mergeCell ref="I54:I55"/>
    <mergeCell ref="G54:G55"/>
    <mergeCell ref="H54:H55"/>
    <mergeCell ref="O54:O55"/>
    <mergeCell ref="P54:P55"/>
    <mergeCell ref="I40:I41"/>
    <mergeCell ref="J40:J41"/>
    <mergeCell ref="K40:K41"/>
    <mergeCell ref="Q45:R45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P47:P48"/>
    <mergeCell ref="Q47:R48"/>
    <mergeCell ref="K47:K48"/>
    <mergeCell ref="L47:L48"/>
    <mergeCell ref="M47:M48"/>
    <mergeCell ref="N47:N48"/>
    <mergeCell ref="O47:O48"/>
    <mergeCell ref="J47:J48"/>
    <mergeCell ref="L40:L41"/>
    <mergeCell ref="M40:M41"/>
    <mergeCell ref="A40:A41"/>
    <mergeCell ref="Q54:R55"/>
    <mergeCell ref="K54:K55"/>
    <mergeCell ref="N40:N41"/>
    <mergeCell ref="O40:O41"/>
    <mergeCell ref="P40:P41"/>
    <mergeCell ref="Q40:R41"/>
    <mergeCell ref="L54:L55"/>
    <mergeCell ref="M54:M55"/>
    <mergeCell ref="N54:N55"/>
    <mergeCell ref="B40:B41"/>
    <mergeCell ref="C40:C41"/>
    <mergeCell ref="D40:D41"/>
    <mergeCell ref="E40:E41"/>
    <mergeCell ref="G34:G35"/>
    <mergeCell ref="H34:H35"/>
    <mergeCell ref="A34:A35"/>
    <mergeCell ref="B34:B35"/>
    <mergeCell ref="C34:C35"/>
    <mergeCell ref="D34:D35"/>
    <mergeCell ref="E34:E35"/>
    <mergeCell ref="F34:F35"/>
    <mergeCell ref="F40:F41"/>
    <mergeCell ref="G40:G41"/>
    <mergeCell ref="H40:H41"/>
    <mergeCell ref="O20:O21"/>
    <mergeCell ref="P20:P21"/>
    <mergeCell ref="Q20:R21"/>
    <mergeCell ref="H20:H21"/>
    <mergeCell ref="I20:I21"/>
    <mergeCell ref="J20:J21"/>
    <mergeCell ref="K20:K21"/>
    <mergeCell ref="M34:M35"/>
    <mergeCell ref="N34:N35"/>
    <mergeCell ref="I34:I35"/>
    <mergeCell ref="J34:J35"/>
    <mergeCell ref="K34:K35"/>
    <mergeCell ref="L34:L35"/>
    <mergeCell ref="O34:O35"/>
    <mergeCell ref="P34:P35"/>
    <mergeCell ref="Q34:R35"/>
    <mergeCell ref="G10:G11"/>
    <mergeCell ref="H10:H11"/>
    <mergeCell ref="I8:J8"/>
    <mergeCell ref="M8:N8"/>
    <mergeCell ref="A20:A21"/>
    <mergeCell ref="B20:B21"/>
    <mergeCell ref="C20:C21"/>
    <mergeCell ref="D20:D21"/>
    <mergeCell ref="E20:E21"/>
    <mergeCell ref="G12:G13"/>
    <mergeCell ref="F20:F21"/>
    <mergeCell ref="G20:G21"/>
    <mergeCell ref="A12:A13"/>
    <mergeCell ref="B12:B13"/>
    <mergeCell ref="C12:C13"/>
    <mergeCell ref="D12:D13"/>
    <mergeCell ref="E12:E13"/>
    <mergeCell ref="F12:F13"/>
    <mergeCell ref="L20:L21"/>
    <mergeCell ref="M20:M21"/>
    <mergeCell ref="N20:N21"/>
    <mergeCell ref="M12:M13"/>
    <mergeCell ref="N12:N13"/>
    <mergeCell ref="O12:O13"/>
    <mergeCell ref="P12:P13"/>
    <mergeCell ref="Q12:R13"/>
    <mergeCell ref="H12:H13"/>
    <mergeCell ref="I12:I13"/>
    <mergeCell ref="K12:K13"/>
    <mergeCell ref="L12:L13"/>
    <mergeCell ref="J12:J13"/>
    <mergeCell ref="C6:D8"/>
    <mergeCell ref="E6:F8"/>
    <mergeCell ref="G6:N6"/>
    <mergeCell ref="G7:N7"/>
    <mergeCell ref="C10:C11"/>
    <mergeCell ref="D10:D11"/>
    <mergeCell ref="E10:E11"/>
    <mergeCell ref="Q6:R9"/>
    <mergeCell ref="A10:A11"/>
    <mergeCell ref="B10:B11"/>
    <mergeCell ref="G8:H8"/>
    <mergeCell ref="A6:A9"/>
    <mergeCell ref="O6:P8"/>
    <mergeCell ref="L10:L11"/>
    <mergeCell ref="M10:M11"/>
    <mergeCell ref="N10:N11"/>
    <mergeCell ref="O10:O11"/>
    <mergeCell ref="P10:P11"/>
    <mergeCell ref="Q10:R11"/>
    <mergeCell ref="I10:I11"/>
    <mergeCell ref="J10:J11"/>
    <mergeCell ref="K10:K11"/>
    <mergeCell ref="B6:B9"/>
    <mergeCell ref="F10:F11"/>
  </mergeCells>
  <pageMargins left="0.7" right="0.7" top="0.75" bottom="0.75" header="0.3" footer="0.3"/>
  <pageSetup paperSize="9" orientation="portrait" horizontalDpi="200" verticalDpi="200" r:id="rId1"/>
  <ignoredErrors>
    <ignoredError sqref="B30:B33 B85:B89 B16:B19 B23:B28 B107:B110 B36:B39 B42:B46 B49:B53 B56:B60 B63:B65 B69:B72 B92:B104" unlockedFormula="1"/>
    <ignoredError sqref="B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ListOfValues</vt:lpstr>
      <vt:lpstr>ΠΙΝΑΚΑΣ 2(η)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2015-05-06T08:57:43Z</cp:lastPrinted>
  <dcterms:created xsi:type="dcterms:W3CDTF">2015-05-06T07:17:17Z</dcterms:created>
  <dcterms:modified xsi:type="dcterms:W3CDTF">2018-10-18T07:53:17Z</dcterms:modified>
</cp:coreProperties>
</file>