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5192" windowHeight="9744"/>
  </bookViews>
  <sheets>
    <sheet name="Φύλλο1" sheetId="1" r:id="rId1"/>
    <sheet name="Φύλλο2" sheetId="420" r:id="rId2"/>
    <sheet name="Φύλλο3" sheetId="6812" r:id="rId3"/>
  </sheets>
  <definedNames>
    <definedName name="_xlnm.Print_Titles" localSheetId="0">Φύλλο1!$3:$5</definedName>
  </definedNames>
  <calcPr calcId="124519"/>
</workbook>
</file>

<file path=xl/calcChain.xml><?xml version="1.0" encoding="utf-8"?>
<calcChain xmlns="http://schemas.openxmlformats.org/spreadsheetml/2006/main">
  <c r="N63" i="1"/>
  <c r="N34"/>
  <c r="K11"/>
  <c r="E7"/>
  <c r="H7"/>
  <c r="K7"/>
  <c r="N7"/>
  <c r="Q7"/>
  <c r="E8"/>
  <c r="H8"/>
  <c r="B8" s="1"/>
  <c r="K8"/>
  <c r="N8"/>
  <c r="Q8"/>
  <c r="C9"/>
  <c r="D9"/>
  <c r="F9"/>
  <c r="G9"/>
  <c r="I9"/>
  <c r="J9"/>
  <c r="L9"/>
  <c r="M9"/>
  <c r="O9"/>
  <c r="P9"/>
  <c r="E10"/>
  <c r="H10"/>
  <c r="K10"/>
  <c r="N10"/>
  <c r="Q10"/>
  <c r="E11"/>
  <c r="H11"/>
  <c r="N11"/>
  <c r="Q11"/>
  <c r="E12"/>
  <c r="H12"/>
  <c r="K12"/>
  <c r="N12"/>
  <c r="Q12"/>
  <c r="E13"/>
  <c r="H13"/>
  <c r="K13"/>
  <c r="N13"/>
  <c r="Q13"/>
  <c r="E14"/>
  <c r="H14"/>
  <c r="K14"/>
  <c r="N14"/>
  <c r="Q14"/>
  <c r="E15"/>
  <c r="H15"/>
  <c r="K15"/>
  <c r="N15"/>
  <c r="Q15"/>
  <c r="E16"/>
  <c r="H16"/>
  <c r="K16"/>
  <c r="N16"/>
  <c r="Q16"/>
  <c r="E17"/>
  <c r="H17"/>
  <c r="K17"/>
  <c r="N17"/>
  <c r="Q17"/>
  <c r="C18"/>
  <c r="D18"/>
  <c r="F18"/>
  <c r="G18"/>
  <c r="I18"/>
  <c r="J18"/>
  <c r="L18"/>
  <c r="M18"/>
  <c r="O18"/>
  <c r="P18"/>
  <c r="E19"/>
  <c r="H19"/>
  <c r="K19"/>
  <c r="N19"/>
  <c r="Q19"/>
  <c r="E20"/>
  <c r="H20"/>
  <c r="K20"/>
  <c r="N20"/>
  <c r="Q20"/>
  <c r="E21"/>
  <c r="H21"/>
  <c r="K21"/>
  <c r="N21"/>
  <c r="Q21"/>
  <c r="C22"/>
  <c r="D22"/>
  <c r="F22"/>
  <c r="G22"/>
  <c r="I22"/>
  <c r="J22"/>
  <c r="L22"/>
  <c r="M22"/>
  <c r="O22"/>
  <c r="P22"/>
  <c r="E23"/>
  <c r="H23"/>
  <c r="K23"/>
  <c r="N23"/>
  <c r="Q23"/>
  <c r="E24"/>
  <c r="H24"/>
  <c r="K24"/>
  <c r="N24"/>
  <c r="Q24"/>
  <c r="E25"/>
  <c r="H25"/>
  <c r="K25"/>
  <c r="N25"/>
  <c r="Q25"/>
  <c r="C26"/>
  <c r="D26"/>
  <c r="F26"/>
  <c r="G26"/>
  <c r="I26"/>
  <c r="J26"/>
  <c r="L26"/>
  <c r="M26"/>
  <c r="O26"/>
  <c r="P26"/>
  <c r="E27"/>
  <c r="H27"/>
  <c r="K27"/>
  <c r="N27"/>
  <c r="Q27"/>
  <c r="E28"/>
  <c r="H28"/>
  <c r="K28"/>
  <c r="N28"/>
  <c r="Q28"/>
  <c r="E29"/>
  <c r="H29"/>
  <c r="K29"/>
  <c r="N29"/>
  <c r="Q29"/>
  <c r="E30"/>
  <c r="H30"/>
  <c r="K30"/>
  <c r="N30"/>
  <c r="Q30"/>
  <c r="E31"/>
  <c r="H31"/>
  <c r="K31"/>
  <c r="N31"/>
  <c r="Q31"/>
  <c r="C32"/>
  <c r="D32"/>
  <c r="F32"/>
  <c r="G32"/>
  <c r="I32"/>
  <c r="J32"/>
  <c r="L32"/>
  <c r="M32"/>
  <c r="O32"/>
  <c r="P32"/>
  <c r="E33"/>
  <c r="H33"/>
  <c r="K33"/>
  <c r="N33"/>
  <c r="Q33"/>
  <c r="E34"/>
  <c r="H34"/>
  <c r="K34"/>
  <c r="Q34"/>
  <c r="E35"/>
  <c r="H35"/>
  <c r="K35"/>
  <c r="N35"/>
  <c r="Q35"/>
  <c r="C36"/>
  <c r="D36"/>
  <c r="F36"/>
  <c r="G36"/>
  <c r="I36"/>
  <c r="J36"/>
  <c r="L36"/>
  <c r="M36"/>
  <c r="O36"/>
  <c r="P36"/>
  <c r="E37"/>
  <c r="H37"/>
  <c r="K37"/>
  <c r="N37"/>
  <c r="Q37"/>
  <c r="E38"/>
  <c r="H38"/>
  <c r="K38"/>
  <c r="N38"/>
  <c r="Q38"/>
  <c r="C39"/>
  <c r="D39"/>
  <c r="F39"/>
  <c r="G39"/>
  <c r="I39"/>
  <c r="J39"/>
  <c r="L39"/>
  <c r="M39"/>
  <c r="O39"/>
  <c r="P39"/>
  <c r="E40"/>
  <c r="H40"/>
  <c r="K40"/>
  <c r="N40"/>
  <c r="Q40"/>
  <c r="E41"/>
  <c r="H41"/>
  <c r="K41"/>
  <c r="N41"/>
  <c r="Q41"/>
  <c r="E42"/>
  <c r="H42"/>
  <c r="K42"/>
  <c r="N42"/>
  <c r="Q42"/>
  <c r="C43"/>
  <c r="D43"/>
  <c r="F43"/>
  <c r="G43"/>
  <c r="I43"/>
  <c r="J43"/>
  <c r="L43"/>
  <c r="M43"/>
  <c r="O43"/>
  <c r="P43"/>
  <c r="E44"/>
  <c r="H44"/>
  <c r="K44"/>
  <c r="N44"/>
  <c r="Q44"/>
  <c r="E45"/>
  <c r="H45"/>
  <c r="K45"/>
  <c r="N45"/>
  <c r="Q45"/>
  <c r="E46"/>
  <c r="H46"/>
  <c r="K46"/>
  <c r="N46"/>
  <c r="Q46"/>
  <c r="C47"/>
  <c r="D47"/>
  <c r="F47"/>
  <c r="G47"/>
  <c r="I47"/>
  <c r="J47"/>
  <c r="L47"/>
  <c r="M47"/>
  <c r="O47"/>
  <c r="P47"/>
  <c r="E48"/>
  <c r="H48"/>
  <c r="K48"/>
  <c r="N48"/>
  <c r="Q48"/>
  <c r="E49"/>
  <c r="H49"/>
  <c r="K49"/>
  <c r="N49"/>
  <c r="Q49"/>
  <c r="C50"/>
  <c r="D50"/>
  <c r="F50"/>
  <c r="G50"/>
  <c r="I50"/>
  <c r="J50"/>
  <c r="L50"/>
  <c r="M50"/>
  <c r="O50"/>
  <c r="P50"/>
  <c r="E51"/>
  <c r="H51"/>
  <c r="K51"/>
  <c r="N51"/>
  <c r="Q51"/>
  <c r="E52"/>
  <c r="H52"/>
  <c r="K52"/>
  <c r="N52"/>
  <c r="Q52"/>
  <c r="E53"/>
  <c r="H53"/>
  <c r="K53"/>
  <c r="N53"/>
  <c r="Q53"/>
  <c r="C54"/>
  <c r="D54"/>
  <c r="F54"/>
  <c r="G54"/>
  <c r="I54"/>
  <c r="J54"/>
  <c r="L54"/>
  <c r="M54"/>
  <c r="O54"/>
  <c r="P54"/>
  <c r="E55"/>
  <c r="H55"/>
  <c r="K55"/>
  <c r="N55"/>
  <c r="Q55"/>
  <c r="E56"/>
  <c r="H56"/>
  <c r="K56"/>
  <c r="N56"/>
  <c r="Q56"/>
  <c r="E57"/>
  <c r="H57"/>
  <c r="K57"/>
  <c r="N57"/>
  <c r="Q57"/>
  <c r="C58"/>
  <c r="D58"/>
  <c r="F58"/>
  <c r="G58"/>
  <c r="I58"/>
  <c r="J58"/>
  <c r="L58"/>
  <c r="M58"/>
  <c r="O58"/>
  <c r="P58"/>
  <c r="E59"/>
  <c r="H59"/>
  <c r="K59"/>
  <c r="N59"/>
  <c r="Q59"/>
  <c r="E60"/>
  <c r="H60"/>
  <c r="K60"/>
  <c r="N60"/>
  <c r="Q60"/>
  <c r="E61"/>
  <c r="H61"/>
  <c r="K61"/>
  <c r="N61"/>
  <c r="Q61"/>
  <c r="E62"/>
  <c r="H62"/>
  <c r="K62"/>
  <c r="N62"/>
  <c r="Q62"/>
  <c r="E63"/>
  <c r="H63"/>
  <c r="K63"/>
  <c r="Q63"/>
  <c r="E64"/>
  <c r="H64"/>
  <c r="K64"/>
  <c r="N64"/>
  <c r="Q64"/>
  <c r="E65"/>
  <c r="H65"/>
  <c r="K65"/>
  <c r="N65"/>
  <c r="Q65"/>
  <c r="E66"/>
  <c r="H66"/>
  <c r="K66"/>
  <c r="N66"/>
  <c r="Q66"/>
  <c r="E67"/>
  <c r="H67"/>
  <c r="K67"/>
  <c r="N67"/>
  <c r="Q67"/>
  <c r="E68"/>
  <c r="H68"/>
  <c r="K68"/>
  <c r="N68"/>
  <c r="Q68"/>
  <c r="C69"/>
  <c r="D69"/>
  <c r="F69"/>
  <c r="G69"/>
  <c r="I69"/>
  <c r="J69"/>
  <c r="L69"/>
  <c r="M69"/>
  <c r="O69"/>
  <c r="P69"/>
  <c r="E70"/>
  <c r="H70"/>
  <c r="K70"/>
  <c r="N70"/>
  <c r="Q70"/>
  <c r="E71"/>
  <c r="H71"/>
  <c r="K71"/>
  <c r="N71"/>
  <c r="Q71"/>
  <c r="E72"/>
  <c r="H72"/>
  <c r="K72"/>
  <c r="N72"/>
  <c r="Q72"/>
  <c r="E73"/>
  <c r="H73"/>
  <c r="K73"/>
  <c r="N73"/>
  <c r="Q73"/>
  <c r="E74"/>
  <c r="H74"/>
  <c r="K74"/>
  <c r="N74"/>
  <c r="Q74"/>
  <c r="C75"/>
  <c r="D75"/>
  <c r="F75"/>
  <c r="G75"/>
  <c r="H75"/>
  <c r="I75"/>
  <c r="J75"/>
  <c r="K75" s="1"/>
  <c r="L75"/>
  <c r="M75"/>
  <c r="N75" s="1"/>
  <c r="O75"/>
  <c r="P75"/>
  <c r="E76"/>
  <c r="H76"/>
  <c r="K76"/>
  <c r="N76"/>
  <c r="Q76"/>
  <c r="E77"/>
  <c r="H77"/>
  <c r="K77"/>
  <c r="N77"/>
  <c r="Q77"/>
  <c r="E78"/>
  <c r="H78"/>
  <c r="K78"/>
  <c r="N78"/>
  <c r="Q78"/>
  <c r="E79"/>
  <c r="H79"/>
  <c r="K79"/>
  <c r="N79"/>
  <c r="Q79"/>
  <c r="E80"/>
  <c r="H80"/>
  <c r="K80"/>
  <c r="N80"/>
  <c r="Q80"/>
  <c r="E81"/>
  <c r="H81"/>
  <c r="K81"/>
  <c r="N81"/>
  <c r="Q81"/>
  <c r="E82"/>
  <c r="H82"/>
  <c r="K82"/>
  <c r="N82"/>
  <c r="Q82"/>
  <c r="E83"/>
  <c r="H83"/>
  <c r="K83"/>
  <c r="N83"/>
  <c r="Q83"/>
  <c r="E84"/>
  <c r="H84"/>
  <c r="K84"/>
  <c r="N84"/>
  <c r="Q84"/>
  <c r="E85"/>
  <c r="H85"/>
  <c r="K85"/>
  <c r="N85"/>
  <c r="Q85"/>
  <c r="E86"/>
  <c r="H86"/>
  <c r="K86"/>
  <c r="N86"/>
  <c r="Q86"/>
  <c r="E87"/>
  <c r="H87"/>
  <c r="K87"/>
  <c r="N87"/>
  <c r="Q87"/>
  <c r="E88"/>
  <c r="H88"/>
  <c r="K88"/>
  <c r="N88"/>
  <c r="Q88"/>
  <c r="E89"/>
  <c r="H89"/>
  <c r="K89"/>
  <c r="N89"/>
  <c r="Q89"/>
  <c r="E90"/>
  <c r="H90"/>
  <c r="K90"/>
  <c r="N90"/>
  <c r="Q90"/>
  <c r="E91"/>
  <c r="H91"/>
  <c r="K91"/>
  <c r="N91"/>
  <c r="Q91"/>
  <c r="E92"/>
  <c r="H92"/>
  <c r="K92"/>
  <c r="N92"/>
  <c r="Q92"/>
  <c r="E93"/>
  <c r="H93"/>
  <c r="K93"/>
  <c r="N93"/>
  <c r="Q93"/>
  <c r="E94"/>
  <c r="H94"/>
  <c r="B94" s="1"/>
  <c r="K94"/>
  <c r="N94"/>
  <c r="Q94"/>
  <c r="E95"/>
  <c r="H95"/>
  <c r="K95"/>
  <c r="N95"/>
  <c r="Q95"/>
  <c r="B74" l="1"/>
  <c r="Q58"/>
  <c r="N58"/>
  <c r="K58"/>
  <c r="B67"/>
  <c r="B65"/>
  <c r="B63"/>
  <c r="B61"/>
  <c r="H58"/>
  <c r="B59"/>
  <c r="E58"/>
  <c r="B72"/>
  <c r="N69"/>
  <c r="Q69"/>
  <c r="H69"/>
  <c r="E69"/>
  <c r="B70"/>
  <c r="H47"/>
  <c r="B46"/>
  <c r="H54"/>
  <c r="B55"/>
  <c r="E54"/>
  <c r="H50"/>
  <c r="E50"/>
  <c r="Q47"/>
  <c r="N47"/>
  <c r="K47"/>
  <c r="B48"/>
  <c r="N43"/>
  <c r="Q43"/>
  <c r="H43"/>
  <c r="B44"/>
  <c r="E43"/>
  <c r="H39"/>
  <c r="E39"/>
  <c r="H36"/>
  <c r="B35"/>
  <c r="B37"/>
  <c r="H32"/>
  <c r="B33"/>
  <c r="Q36"/>
  <c r="N36"/>
  <c r="K36"/>
  <c r="Q32"/>
  <c r="N32"/>
  <c r="K32"/>
  <c r="Q26"/>
  <c r="N26"/>
  <c r="H26"/>
  <c r="B27"/>
  <c r="E26"/>
  <c r="H22"/>
  <c r="E22"/>
  <c r="H18"/>
  <c r="N18"/>
  <c r="B15"/>
  <c r="B13"/>
  <c r="B11"/>
  <c r="N9"/>
  <c r="H9"/>
  <c r="B17"/>
  <c r="B92"/>
  <c r="B90"/>
  <c r="B88"/>
  <c r="B86"/>
  <c r="B84"/>
  <c r="B82"/>
  <c r="B80"/>
  <c r="B76"/>
  <c r="Q75"/>
  <c r="E75"/>
  <c r="Q54"/>
  <c r="N54"/>
  <c r="K54"/>
  <c r="B51"/>
  <c r="Q50"/>
  <c r="N50"/>
  <c r="E47"/>
  <c r="B42"/>
  <c r="B40"/>
  <c r="N39"/>
  <c r="K39"/>
  <c r="E36"/>
  <c r="E32"/>
  <c r="B30"/>
  <c r="K26"/>
  <c r="B23"/>
  <c r="Q22"/>
  <c r="N22"/>
  <c r="K22"/>
  <c r="B19"/>
  <c r="Q18"/>
  <c r="E18"/>
  <c r="Q9"/>
  <c r="E9"/>
  <c r="K69"/>
  <c r="K50"/>
  <c r="K43"/>
  <c r="Q39"/>
  <c r="K18"/>
  <c r="O6"/>
  <c r="M6"/>
  <c r="K9"/>
  <c r="L6"/>
  <c r="I6"/>
  <c r="B95"/>
  <c r="B78"/>
  <c r="B93"/>
  <c r="B91"/>
  <c r="B89"/>
  <c r="B87"/>
  <c r="B85"/>
  <c r="B83"/>
  <c r="B81"/>
  <c r="B79"/>
  <c r="B77"/>
  <c r="B73"/>
  <c r="B71"/>
  <c r="B68"/>
  <c r="B66"/>
  <c r="B64"/>
  <c r="B62"/>
  <c r="B60"/>
  <c r="B57"/>
  <c r="B56"/>
  <c r="B53"/>
  <c r="B52"/>
  <c r="B50" s="1"/>
  <c r="B49"/>
  <c r="B47" s="1"/>
  <c r="B45"/>
  <c r="B41"/>
  <c r="B39" s="1"/>
  <c r="B38"/>
  <c r="B36" s="1"/>
  <c r="B34"/>
  <c r="B32" s="1"/>
  <c r="B31"/>
  <c r="B29"/>
  <c r="B28"/>
  <c r="B26" s="1"/>
  <c r="B25"/>
  <c r="B22" s="1"/>
  <c r="B24"/>
  <c r="F6"/>
  <c r="G6"/>
  <c r="B21"/>
  <c r="B20"/>
  <c r="C6"/>
  <c r="B16"/>
  <c r="B14"/>
  <c r="B12"/>
  <c r="B10"/>
  <c r="B75"/>
  <c r="B43"/>
  <c r="K6"/>
  <c r="B69"/>
  <c r="B7"/>
  <c r="P6"/>
  <c r="J6"/>
  <c r="D6"/>
  <c r="B9" l="1"/>
  <c r="B58"/>
  <c r="B54"/>
  <c r="N6"/>
  <c r="Q6"/>
  <c r="E6"/>
  <c r="H6"/>
  <c r="B18"/>
  <c r="B6"/>
</calcChain>
</file>

<file path=xl/sharedStrings.xml><?xml version="1.0" encoding="utf-8"?>
<sst xmlns="http://schemas.openxmlformats.org/spreadsheetml/2006/main" count="116" uniqueCount="107">
  <si>
    <t xml:space="preserve">             Σύνολο……………………………</t>
  </si>
  <si>
    <t>Προσβολές κατά της πολιτειακής εξουσίας</t>
  </si>
  <si>
    <t xml:space="preserve">      Λοιπές προσβολές κατά της πολιτειακής εξουσίας…………………………………………</t>
  </si>
  <si>
    <t>Εγκλήματα κατά της ζωής……………………</t>
  </si>
  <si>
    <t>Εγκλήματα κατά της προσωπικής ελευθερίας…</t>
  </si>
  <si>
    <t>Εγκλήματα κατά της ιδιοκτησίας……………..</t>
  </si>
  <si>
    <t>Παραβάσεις Ειδικών Ποινικών Νόμων………..</t>
  </si>
  <si>
    <t>Εγκλήματα κατά περιουσιακών δικαιωμάτων..</t>
  </si>
  <si>
    <t>Σύνολο</t>
  </si>
  <si>
    <t>Τετελεσμένα</t>
  </si>
  <si>
    <t>Απόπειρες</t>
  </si>
  <si>
    <t>Διαπραχθέντα αδικήματα</t>
  </si>
  <si>
    <t>Κακουργήματα</t>
  </si>
  <si>
    <t>Πλημμελήματα</t>
  </si>
  <si>
    <t xml:space="preserve">        Λοιπά εγκλήματα κατά της ζωής…………</t>
  </si>
  <si>
    <t>Εγκλήματα κατά της τιμής……………………….</t>
  </si>
  <si>
    <t xml:space="preserve">         Εξύβριση…………………………………….</t>
  </si>
  <si>
    <t xml:space="preserve">         Λοιπά εγκλήματα κατά της τιμής…………..</t>
  </si>
  <si>
    <t xml:space="preserve">          Λοιπά εγκλήματα κατά της ιδιοκτησίας …</t>
  </si>
  <si>
    <t>Επαιτεία και αλητεία…………………………….</t>
  </si>
  <si>
    <t xml:space="preserve">      Αντίσταση……………………………………</t>
  </si>
  <si>
    <t xml:space="preserve">      Απείθεια…………………………………….</t>
  </si>
  <si>
    <t xml:space="preserve">      Παραβίαση περιορισμών διαμονής………..</t>
  </si>
  <si>
    <t>Επιβουλή της θρησκευτικής ειρήνης………..</t>
  </si>
  <si>
    <t xml:space="preserve">       Κακόβουλη βλασφημία……………………..</t>
  </si>
  <si>
    <t xml:space="preserve">       Λοιπά εγκλήματα κατά της θρησκευτικής ειρήνης …………………………………………..</t>
  </si>
  <si>
    <t xml:space="preserve">        Πλαστογραφία……………………………..</t>
  </si>
  <si>
    <t>Κοινώς επικίνδυνα εγκλήματα……………….</t>
  </si>
  <si>
    <t xml:space="preserve">        Εμπρησμός…………………………………..</t>
  </si>
  <si>
    <t xml:space="preserve">        Εμπρησμός σε δάση………………………..</t>
  </si>
  <si>
    <t xml:space="preserve">        Λοιπά εγκλήματα κοινώς επικίνδυνα ……..</t>
  </si>
  <si>
    <t xml:space="preserve">        Αυτοδικία……………………………………..</t>
  </si>
  <si>
    <t xml:space="preserve">        Λοιπά εγκλήματα κατά της προσωπικής ελευθερίας………………….…………………......</t>
  </si>
  <si>
    <t xml:space="preserve">      Απόδραση κρατουμένου .………………….</t>
  </si>
  <si>
    <t xml:space="preserve">        Βιασμός ……………………………………..</t>
  </si>
  <si>
    <t xml:space="preserve">        Παραχάραξη .……………………………..</t>
  </si>
  <si>
    <t xml:space="preserve">        Κιβδηλία …....……………………………..</t>
  </si>
  <si>
    <t xml:space="preserve">          Απάτη .…………………………………….</t>
  </si>
  <si>
    <t xml:space="preserve">          Εκβίαση …………………………………..</t>
  </si>
  <si>
    <t xml:space="preserve">          Λοιπά εγκλήματα κατά περιουσιακών δικαιωμάτων ………………………………….…</t>
  </si>
  <si>
    <t>Πηγή: Ελληνική Αστυνομία</t>
  </si>
  <si>
    <t>Επιβουλή της δημοσίας τάξης..………………</t>
  </si>
  <si>
    <t>Κατά Εθνικότητα</t>
  </si>
  <si>
    <t>Αλλοδαποί</t>
  </si>
  <si>
    <t>Ημεδαποί</t>
  </si>
  <si>
    <t>Δεν συνελήφθησαν</t>
  </si>
  <si>
    <t>Συνελήφθησαν</t>
  </si>
  <si>
    <t>Άνδρας</t>
  </si>
  <si>
    <t>Γυναίκα</t>
  </si>
  <si>
    <t xml:space="preserve">        Ανθρωποκτονία με πρόθεση ...……………</t>
  </si>
  <si>
    <t xml:space="preserve">        Ανθρωποκτονία από αμέλεια…………….</t>
  </si>
  <si>
    <t xml:space="preserve">        Σωματική βλάβη από αμέλεια…………..</t>
  </si>
  <si>
    <t xml:space="preserve">      Παραβίαση κατάσχεσης….………………..</t>
  </si>
  <si>
    <t xml:space="preserve">      Προσβολή συμβόλων του Ελληνικού Κράτους</t>
  </si>
  <si>
    <t xml:space="preserve">       Διατάραξη της ασφάλειας των συγκοινωνιών</t>
  </si>
  <si>
    <t xml:space="preserve">         Απρόκλητη έμπρακτη εξύβριση…………….</t>
  </si>
  <si>
    <t xml:space="preserve">          Άλλη διακεκριμένη κλοπή ……………….</t>
  </si>
  <si>
    <t xml:space="preserve">          Κλοπή με αρπαγή .……………………….</t>
  </si>
  <si>
    <t xml:space="preserve">          Κλοπή μεταφορικού μέσου για χρήση για πολύ μικρό χρονικό διάστημα ….……………….</t>
  </si>
  <si>
    <t xml:space="preserve">          Άλλη κλοπή με διάρρηξη ..……………….</t>
  </si>
  <si>
    <t xml:space="preserve">          Άλλη κλοπή …….. .……………………….</t>
  </si>
  <si>
    <t xml:space="preserve">          Κλοπές και υπεξαιρέσεις ευτελούς αξίας ..</t>
  </si>
  <si>
    <t xml:space="preserve">          Ληστεία με αρπαγή ...…………………….</t>
  </si>
  <si>
    <t xml:space="preserve">          Άλλη ληστεία ……...……………………….</t>
  </si>
  <si>
    <t xml:space="preserve">          Διακεκριμένη κλοπή με διάρρηξη ….….</t>
  </si>
  <si>
    <t xml:space="preserve">         Γενικός Οικοδομικός Κανονισμός ……......</t>
  </si>
  <si>
    <t xml:space="preserve">        Δασικής Νομοθεσίας …………………….…</t>
  </si>
  <si>
    <t xml:space="preserve">         Εργατικής Νομοθεσίας …………………….. </t>
  </si>
  <si>
    <t xml:space="preserve">         Νομοθεσία περί αυτοκινήτων …………….</t>
  </si>
  <si>
    <t xml:space="preserve">         Νομοθεσία περί προστασίας Εθνικού Νομίσματος ……………...………………………..</t>
  </si>
  <si>
    <t xml:space="preserve">         Νομοθεσία περί Δημόσιας Υγείας …...…….</t>
  </si>
  <si>
    <t xml:space="preserve">         Νομοθεσία περί ζωοκλοπής .……………..</t>
  </si>
  <si>
    <t xml:space="preserve">         Νομοθεσία περί ζωοκτονίας .……………..</t>
  </si>
  <si>
    <t xml:space="preserve">         Νομοθεσία περί ναρκωτικών .……………..</t>
  </si>
  <si>
    <t xml:space="preserve">         Νομοθεσία περί λαθρεμπορίας .…………..</t>
  </si>
  <si>
    <t xml:space="preserve">         Νομοθεσία περί όπλων ....…………….....</t>
  </si>
  <si>
    <t xml:space="preserve">         Νομοθεσία περί Αθλητισμού ...……………..</t>
  </si>
  <si>
    <t xml:space="preserve">        Λοιποί Ειδικοί Ποινικοί Νόμοι ……………....</t>
  </si>
  <si>
    <t xml:space="preserve">         Νομοθεσία περί παιγνίων, εράνων και λαχειοφόρων αγορών …………..…………….....</t>
  </si>
  <si>
    <t xml:space="preserve">         Νομοθεσία περί εκρηκτικών …...………….</t>
  </si>
  <si>
    <t xml:space="preserve">         Νομοθεσία περί εκρηκτικών μηχανισμών ..</t>
  </si>
  <si>
    <t>Γ.Σ.Π.Κ.-Λοιπές Αρμοδιότητες Στρατοδικείων..</t>
  </si>
  <si>
    <t>Εγκλήματα κατά ασφάλειας των συγκοινωνιών ………………………………….</t>
  </si>
  <si>
    <t xml:space="preserve">       Λοιπά εγκλήματα κατά της ασφάλειας των συγκοινωνιών …..……………………………….</t>
  </si>
  <si>
    <t>Εγκλήματα σχετικά με το νόμισμα……….….</t>
  </si>
  <si>
    <t xml:space="preserve">       Λοιπά εγκλήματα σχετικά με το νόμισμα ..</t>
  </si>
  <si>
    <t>Εγκλήματα σχετικά με τα υπομνήματα………</t>
  </si>
  <si>
    <t xml:space="preserve">        Λοιπά εγκλήματα σχετικά με τα υπομνήματα</t>
  </si>
  <si>
    <t>Εγκλήματα σχετικά με  την απονομή της δικαιοσύνης …………………………………….</t>
  </si>
  <si>
    <t>Εγκλήματα σχετικά με την υπηρεσία………...</t>
  </si>
  <si>
    <t>Λοιπά εγκλήματα Ποινικού Κώδικα…………..</t>
  </si>
  <si>
    <t>Εγκλήματα κατά γενετήσιας ελευθερίας κλπ..</t>
  </si>
  <si>
    <t xml:space="preserve">        Λοιπά εγκλήματα κατά γενετήσιας ελευθερίας.</t>
  </si>
  <si>
    <t>Εγκλήματα που  ανάγονται στη  στρατιωτική  υπηρεσία και στην υποχρέωση  για  στράτευση……………………………………....</t>
  </si>
  <si>
    <t>Εγκλήματα παραβίασης απορρήτων ………</t>
  </si>
  <si>
    <t xml:space="preserve">         Περί Αγορανομικού Κώδικα - Διατάξεων…</t>
  </si>
  <si>
    <t>Εγκλήματα εσχάτης προδοσίας, της Χώρας και εγκλήματα κατά ξένων κρατών  …....………</t>
  </si>
  <si>
    <t>Σωματικές βλάβες ……………….……………</t>
  </si>
  <si>
    <t xml:space="preserve">        Σωματική βλάβη απλή, απρόκλητη, επικίνδυνη……………………………………….</t>
  </si>
  <si>
    <t xml:space="preserve">        Λοιπές σωματικές βλάβες……….....…..</t>
  </si>
  <si>
    <t>Εγκλήματα κατά ελευθερίας άσκησης πολιτικών δικαιωμάτων ...……………………….</t>
  </si>
  <si>
    <t>Εγκλήματα περί το γάμο και την οικογένεια ..</t>
  </si>
  <si>
    <t>Πίνακας Β: 1. Διαπραχθέντα αδικήματα κατά κατηγορίες και θεωρούμενοι ως δράστες αυτών, κατά φύλο                                                                                                Έτος: 2014</t>
  </si>
  <si>
    <t xml:space="preserve">         Νομοθεσία περί βεγγαλικών, πυροτεχνημάτων, πυροτεχνικών αθυρμάτων, φωτοβολίδων και συσκευών εκτόξευσης κροτίδων……………………………………………</t>
  </si>
  <si>
    <t xml:space="preserve">         Νομοθεσία περί προστασίας αρχαιοτήτων και εν γένει της πολιτιστικής κληρονομιάς .……..</t>
  </si>
  <si>
    <t>Κατηγορίες αδικημάτων και μερικά ειδικά αδικήματα</t>
  </si>
  <si>
    <t>Δράστες του αδικήματος, γνωστοί κατά τη διάρκεια του έτους (αυτουργοί &amp; συμμέτοχοι)</t>
  </si>
</sst>
</file>

<file path=xl/styles.xml><?xml version="1.0" encoding="utf-8"?>
<styleSheet xmlns="http://schemas.openxmlformats.org/spreadsheetml/2006/main">
  <fonts count="5"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0"/>
      <color indexed="8"/>
      <name val="Arial Greek"/>
      <family val="2"/>
      <charset val="161"/>
    </font>
    <font>
      <sz val="10"/>
      <color indexed="8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70" zoomScaleNormal="70" workbookViewId="0">
      <selection activeCell="R5" sqref="R5"/>
    </sheetView>
  </sheetViews>
  <sheetFormatPr defaultRowHeight="13.2"/>
  <cols>
    <col min="1" max="1" width="41.88671875" style="10" customWidth="1"/>
    <col min="2" max="2" width="8.21875" style="10" customWidth="1"/>
    <col min="3" max="3" width="12.109375" style="10" customWidth="1"/>
    <col min="4" max="4" width="9.21875" style="10" customWidth="1"/>
    <col min="5" max="5" width="9.109375" style="10" customWidth="1"/>
    <col min="6" max="6" width="11.88671875" style="10" customWidth="1"/>
    <col min="7" max="7" width="9.88671875" style="10" bestFit="1" customWidth="1"/>
    <col min="8" max="8" width="9.33203125" style="10" customWidth="1"/>
    <col min="9" max="9" width="10.44140625" style="10" customWidth="1"/>
    <col min="10" max="10" width="9.44140625" style="10" customWidth="1"/>
    <col min="11" max="11" width="8.109375" style="10" customWidth="1"/>
    <col min="12" max="12" width="7.21875" style="10" customWidth="1"/>
    <col min="13" max="13" width="7.44140625" style="10" customWidth="1"/>
    <col min="14" max="14" width="8.109375" style="10" customWidth="1"/>
    <col min="15" max="15" width="7.21875" style="10" customWidth="1"/>
    <col min="16" max="16" width="7.44140625" style="10" customWidth="1"/>
    <col min="17" max="17" width="8.109375" style="10" customWidth="1"/>
    <col min="18" max="16384" width="8.88671875" style="10"/>
  </cols>
  <sheetData>
    <row r="1" spans="1:17">
      <c r="A1" s="32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</row>
    <row r="2" spans="1:17">
      <c r="A2" s="35"/>
      <c r="B2" s="35"/>
      <c r="C2" s="35"/>
      <c r="D2" s="35"/>
      <c r="E2" s="35"/>
      <c r="F2" s="35"/>
      <c r="G2" s="35"/>
      <c r="H2" s="35"/>
      <c r="I2" s="36"/>
      <c r="J2" s="36"/>
      <c r="K2" s="36"/>
      <c r="L2" s="36"/>
    </row>
    <row r="3" spans="1:17" ht="31.8" customHeight="1">
      <c r="A3" s="37" t="s">
        <v>105</v>
      </c>
      <c r="B3" s="41" t="s">
        <v>11</v>
      </c>
      <c r="C3" s="42"/>
      <c r="D3" s="42"/>
      <c r="E3" s="42"/>
      <c r="F3" s="42"/>
      <c r="G3" s="42"/>
      <c r="H3" s="42"/>
      <c r="I3" s="45" t="s">
        <v>106</v>
      </c>
      <c r="J3" s="46"/>
      <c r="K3" s="46"/>
      <c r="L3" s="46"/>
      <c r="M3" s="46"/>
      <c r="N3" s="46"/>
      <c r="O3" s="46"/>
      <c r="P3" s="46"/>
      <c r="Q3" s="47"/>
    </row>
    <row r="4" spans="1:17" ht="19.2" customHeight="1">
      <c r="A4" s="37"/>
      <c r="B4" s="39" t="s">
        <v>8</v>
      </c>
      <c r="C4" s="41" t="s">
        <v>12</v>
      </c>
      <c r="D4" s="42"/>
      <c r="E4" s="43"/>
      <c r="F4" s="41" t="s">
        <v>13</v>
      </c>
      <c r="G4" s="42"/>
      <c r="H4" s="43"/>
      <c r="I4" s="41" t="s">
        <v>42</v>
      </c>
      <c r="J4" s="42"/>
      <c r="K4" s="44"/>
      <c r="L4" s="41" t="s">
        <v>45</v>
      </c>
      <c r="M4" s="42"/>
      <c r="N4" s="43"/>
      <c r="O4" s="41" t="s">
        <v>46</v>
      </c>
      <c r="P4" s="42"/>
      <c r="Q4" s="43"/>
    </row>
    <row r="5" spans="1:17" ht="44.4" customHeight="1" thickBot="1">
      <c r="A5" s="38"/>
      <c r="B5" s="40"/>
      <c r="C5" s="15" t="s">
        <v>9</v>
      </c>
      <c r="D5" s="16" t="s">
        <v>10</v>
      </c>
      <c r="E5" s="17" t="s">
        <v>8</v>
      </c>
      <c r="F5" s="15" t="s">
        <v>9</v>
      </c>
      <c r="G5" s="16" t="s">
        <v>10</v>
      </c>
      <c r="H5" s="14" t="s">
        <v>8</v>
      </c>
      <c r="I5" s="18" t="s">
        <v>43</v>
      </c>
      <c r="J5" s="18" t="s">
        <v>44</v>
      </c>
      <c r="K5" s="19" t="s">
        <v>8</v>
      </c>
      <c r="L5" s="16" t="s">
        <v>47</v>
      </c>
      <c r="M5" s="16" t="s">
        <v>48</v>
      </c>
      <c r="N5" s="19" t="s">
        <v>8</v>
      </c>
      <c r="O5" s="16" t="s">
        <v>47</v>
      </c>
      <c r="P5" s="16" t="s">
        <v>48</v>
      </c>
      <c r="Q5" s="20" t="s">
        <v>8</v>
      </c>
    </row>
    <row r="6" spans="1:17" ht="30.6" customHeight="1" thickTop="1">
      <c r="A6" s="4" t="s">
        <v>0</v>
      </c>
      <c r="B6" s="12">
        <f t="shared" ref="B6:Q6" si="0">B7+B8+B9+B17+B18+B22+B26+B29+B30+B32+B36+B39+B43+B47+B50+B53+B54+B58+B69+B73+B74+B75+B95+B21+B31</f>
        <v>190213</v>
      </c>
      <c r="C6" s="12">
        <f t="shared" si="0"/>
        <v>10189</v>
      </c>
      <c r="D6" s="12">
        <f t="shared" si="0"/>
        <v>945</v>
      </c>
      <c r="E6" s="12">
        <f t="shared" si="0"/>
        <v>11134</v>
      </c>
      <c r="F6" s="12">
        <f t="shared" si="0"/>
        <v>170835</v>
      </c>
      <c r="G6" s="12">
        <f t="shared" si="0"/>
        <v>8244</v>
      </c>
      <c r="H6" s="12">
        <f t="shared" si="0"/>
        <v>179079</v>
      </c>
      <c r="I6" s="12">
        <f t="shared" si="0"/>
        <v>26174</v>
      </c>
      <c r="J6" s="12">
        <f t="shared" si="0"/>
        <v>83548</v>
      </c>
      <c r="K6" s="12">
        <f t="shared" si="0"/>
        <v>109722</v>
      </c>
      <c r="L6" s="12">
        <f t="shared" si="0"/>
        <v>28564</v>
      </c>
      <c r="M6" s="12">
        <f t="shared" si="0"/>
        <v>12114</v>
      </c>
      <c r="N6" s="12">
        <f t="shared" si="0"/>
        <v>40678</v>
      </c>
      <c r="O6" s="12">
        <f t="shared" si="0"/>
        <v>52566</v>
      </c>
      <c r="P6" s="12">
        <f t="shared" si="0"/>
        <v>16478</v>
      </c>
      <c r="Q6" s="12">
        <f t="shared" si="0"/>
        <v>69044</v>
      </c>
    </row>
    <row r="7" spans="1:17" ht="30.6" customHeight="1">
      <c r="A7" s="5" t="s">
        <v>96</v>
      </c>
      <c r="B7" s="2">
        <f>E7+H7</f>
        <v>9</v>
      </c>
      <c r="C7" s="2">
        <v>4</v>
      </c>
      <c r="D7" s="2">
        <v>0</v>
      </c>
      <c r="E7" s="12">
        <f t="shared" ref="E7:E77" si="1">SUM(C7:D7)</f>
        <v>4</v>
      </c>
      <c r="F7" s="2">
        <v>3</v>
      </c>
      <c r="G7" s="2">
        <v>2</v>
      </c>
      <c r="H7" s="12">
        <f t="shared" ref="H7:H77" si="2">SUM(F7:G7)</f>
        <v>5</v>
      </c>
      <c r="I7" s="12">
        <v>7</v>
      </c>
      <c r="J7" s="12">
        <v>2</v>
      </c>
      <c r="K7" s="13">
        <f>SUM(I7:J7)</f>
        <v>9</v>
      </c>
      <c r="L7" s="2">
        <v>0</v>
      </c>
      <c r="M7" s="2">
        <v>2</v>
      </c>
      <c r="N7" s="2">
        <f>SUM(L7:M7)</f>
        <v>2</v>
      </c>
      <c r="O7" s="2">
        <v>7</v>
      </c>
      <c r="P7" s="2">
        <v>0</v>
      </c>
      <c r="Q7" s="2">
        <f>SUM(O7:P7)</f>
        <v>7</v>
      </c>
    </row>
    <row r="8" spans="1:17" s="25" customFormat="1" ht="30.6" customHeight="1">
      <c r="A8" s="21" t="s">
        <v>100</v>
      </c>
      <c r="B8" s="22">
        <f>E8+H8</f>
        <v>19</v>
      </c>
      <c r="C8" s="22">
        <v>0</v>
      </c>
      <c r="D8" s="22">
        <v>0</v>
      </c>
      <c r="E8" s="23">
        <f t="shared" si="1"/>
        <v>0</v>
      </c>
      <c r="F8" s="22">
        <v>18</v>
      </c>
      <c r="G8" s="22">
        <v>1</v>
      </c>
      <c r="H8" s="23">
        <f t="shared" si="2"/>
        <v>19</v>
      </c>
      <c r="I8" s="23">
        <v>1</v>
      </c>
      <c r="J8" s="23">
        <v>15</v>
      </c>
      <c r="K8" s="24">
        <f t="shared" ref="K8:K78" si="3">SUM(I8:J8)</f>
        <v>16</v>
      </c>
      <c r="L8" s="22">
        <v>0</v>
      </c>
      <c r="M8" s="22">
        <v>0</v>
      </c>
      <c r="N8" s="22">
        <f t="shared" ref="N8:N78" si="4">SUM(L8:M8)</f>
        <v>0</v>
      </c>
      <c r="O8" s="22">
        <v>15</v>
      </c>
      <c r="P8" s="22">
        <v>1</v>
      </c>
      <c r="Q8" s="22">
        <f t="shared" ref="Q8:Q78" si="5">SUM(O8:P8)</f>
        <v>16</v>
      </c>
    </row>
    <row r="9" spans="1:17" ht="25.8" customHeight="1">
      <c r="A9" s="6" t="s">
        <v>1</v>
      </c>
      <c r="B9" s="2">
        <f>SUM(B10:B16)</f>
        <v>3961</v>
      </c>
      <c r="C9" s="2">
        <f t="shared" ref="C9:M9" si="6">SUM(C10:C16)</f>
        <v>4</v>
      </c>
      <c r="D9" s="2">
        <f t="shared" si="6"/>
        <v>0</v>
      </c>
      <c r="E9" s="12">
        <f t="shared" ref="E9:E20" si="7">SUM(C9:D9)</f>
        <v>4</v>
      </c>
      <c r="F9" s="2">
        <f t="shared" si="6"/>
        <v>3920</v>
      </c>
      <c r="G9" s="2">
        <f t="shared" si="6"/>
        <v>37</v>
      </c>
      <c r="H9" s="12">
        <f t="shared" ref="H9:H20" si="8">SUM(F9:G9)</f>
        <v>3957</v>
      </c>
      <c r="I9" s="12">
        <f>SUM(I10:I16)</f>
        <v>2569</v>
      </c>
      <c r="J9" s="12">
        <f>SUM(J10:J16)</f>
        <v>3260</v>
      </c>
      <c r="K9" s="13">
        <f t="shared" ref="K9:K20" si="9">SUM(I9:J9)</f>
        <v>5829</v>
      </c>
      <c r="L9" s="2">
        <f t="shared" si="6"/>
        <v>681</v>
      </c>
      <c r="M9" s="2">
        <f t="shared" si="6"/>
        <v>285</v>
      </c>
      <c r="N9" s="2">
        <f t="shared" ref="N9:N20" si="10">SUM(L9:M9)</f>
        <v>966</v>
      </c>
      <c r="O9" s="2">
        <f>SUM(O10:O16)</f>
        <v>3574</v>
      </c>
      <c r="P9" s="2">
        <f>SUM(P10:P16)</f>
        <v>1289</v>
      </c>
      <c r="Q9" s="2">
        <f t="shared" ref="Q9:Q20" si="11">SUM(O9:P9)</f>
        <v>4863</v>
      </c>
    </row>
    <row r="10" spans="1:17" ht="25.8" customHeight="1">
      <c r="A10" s="7" t="s">
        <v>20</v>
      </c>
      <c r="B10" s="1">
        <f t="shared" ref="B10:B17" si="12">E10+H10</f>
        <v>1074</v>
      </c>
      <c r="C10" s="1">
        <v>2</v>
      </c>
      <c r="D10" s="1">
        <v>0</v>
      </c>
      <c r="E10" s="8">
        <f t="shared" si="7"/>
        <v>2</v>
      </c>
      <c r="F10" s="1">
        <v>1072</v>
      </c>
      <c r="G10" s="1">
        <v>0</v>
      </c>
      <c r="H10" s="8">
        <f t="shared" si="8"/>
        <v>1072</v>
      </c>
      <c r="I10" s="8">
        <v>472</v>
      </c>
      <c r="J10" s="8">
        <v>959</v>
      </c>
      <c r="K10" s="9">
        <f t="shared" si="9"/>
        <v>1431</v>
      </c>
      <c r="L10" s="1">
        <v>117</v>
      </c>
      <c r="M10" s="1">
        <v>56</v>
      </c>
      <c r="N10" s="1">
        <f t="shared" si="10"/>
        <v>173</v>
      </c>
      <c r="O10" s="1">
        <v>899</v>
      </c>
      <c r="P10" s="1">
        <v>359</v>
      </c>
      <c r="Q10" s="1">
        <f t="shared" si="11"/>
        <v>1258</v>
      </c>
    </row>
    <row r="11" spans="1:17" ht="25.8" customHeight="1">
      <c r="A11" s="7" t="s">
        <v>21</v>
      </c>
      <c r="B11" s="1">
        <f t="shared" si="12"/>
        <v>967</v>
      </c>
      <c r="C11" s="1">
        <v>0</v>
      </c>
      <c r="D11" s="1">
        <v>0</v>
      </c>
      <c r="E11" s="8">
        <f t="shared" si="7"/>
        <v>0</v>
      </c>
      <c r="F11" s="1">
        <v>966</v>
      </c>
      <c r="G11" s="1">
        <v>1</v>
      </c>
      <c r="H11" s="8">
        <f t="shared" si="8"/>
        <v>967</v>
      </c>
      <c r="I11" s="8">
        <v>404</v>
      </c>
      <c r="J11" s="8">
        <v>857</v>
      </c>
      <c r="K11" s="9">
        <f>SUM(I11:J11)</f>
        <v>1261</v>
      </c>
      <c r="L11" s="1">
        <v>142</v>
      </c>
      <c r="M11" s="1">
        <v>65</v>
      </c>
      <c r="N11" s="1">
        <f t="shared" si="10"/>
        <v>207</v>
      </c>
      <c r="O11" s="1">
        <v>751</v>
      </c>
      <c r="P11" s="1">
        <v>303</v>
      </c>
      <c r="Q11" s="1">
        <f t="shared" si="11"/>
        <v>1054</v>
      </c>
    </row>
    <row r="12" spans="1:17" ht="25.8" customHeight="1">
      <c r="A12" s="7" t="s">
        <v>33</v>
      </c>
      <c r="B12" s="1">
        <f t="shared" si="12"/>
        <v>99</v>
      </c>
      <c r="C12" s="1">
        <v>1</v>
      </c>
      <c r="D12" s="1">
        <v>0</v>
      </c>
      <c r="E12" s="8">
        <f t="shared" si="7"/>
        <v>1</v>
      </c>
      <c r="F12" s="1">
        <v>81</v>
      </c>
      <c r="G12" s="1">
        <v>17</v>
      </c>
      <c r="H12" s="8">
        <f t="shared" si="8"/>
        <v>98</v>
      </c>
      <c r="I12" s="8">
        <v>62</v>
      </c>
      <c r="J12" s="8">
        <v>52</v>
      </c>
      <c r="K12" s="9">
        <f t="shared" si="9"/>
        <v>114</v>
      </c>
      <c r="L12" s="1">
        <v>41</v>
      </c>
      <c r="M12" s="1">
        <v>14</v>
      </c>
      <c r="N12" s="1">
        <f t="shared" si="10"/>
        <v>55</v>
      </c>
      <c r="O12" s="1">
        <v>45</v>
      </c>
      <c r="P12" s="1">
        <v>14</v>
      </c>
      <c r="Q12" s="1">
        <f t="shared" si="11"/>
        <v>59</v>
      </c>
    </row>
    <row r="13" spans="1:17" ht="25.8" customHeight="1">
      <c r="A13" s="7" t="s">
        <v>52</v>
      </c>
      <c r="B13" s="1">
        <f t="shared" si="12"/>
        <v>13</v>
      </c>
      <c r="C13" s="1">
        <v>0</v>
      </c>
      <c r="D13" s="1">
        <v>0</v>
      </c>
      <c r="E13" s="8">
        <f t="shared" si="7"/>
        <v>0</v>
      </c>
      <c r="F13" s="1">
        <v>13</v>
      </c>
      <c r="G13" s="1">
        <v>0</v>
      </c>
      <c r="H13" s="8">
        <f t="shared" si="8"/>
        <v>13</v>
      </c>
      <c r="I13" s="26">
        <v>0</v>
      </c>
      <c r="J13" s="8">
        <v>19</v>
      </c>
      <c r="K13" s="9">
        <f t="shared" si="9"/>
        <v>19</v>
      </c>
      <c r="L13" s="1">
        <v>4</v>
      </c>
      <c r="M13" s="1">
        <v>1</v>
      </c>
      <c r="N13" s="1">
        <f t="shared" si="10"/>
        <v>5</v>
      </c>
      <c r="O13" s="1">
        <v>14</v>
      </c>
      <c r="P13" s="26">
        <v>0</v>
      </c>
      <c r="Q13" s="1">
        <f t="shared" si="11"/>
        <v>14</v>
      </c>
    </row>
    <row r="14" spans="1:17" ht="25.8" customHeight="1">
      <c r="A14" s="7" t="s">
        <v>53</v>
      </c>
      <c r="B14" s="1">
        <f t="shared" si="12"/>
        <v>25</v>
      </c>
      <c r="C14" s="1">
        <v>0</v>
      </c>
      <c r="D14" s="1">
        <v>0</v>
      </c>
      <c r="E14" s="8">
        <f t="shared" si="7"/>
        <v>0</v>
      </c>
      <c r="F14" s="1">
        <v>25</v>
      </c>
      <c r="G14" s="1">
        <v>0</v>
      </c>
      <c r="H14" s="8">
        <f t="shared" si="8"/>
        <v>25</v>
      </c>
      <c r="I14" s="8">
        <v>5</v>
      </c>
      <c r="J14" s="8">
        <v>69</v>
      </c>
      <c r="K14" s="9">
        <f t="shared" si="9"/>
        <v>74</v>
      </c>
      <c r="L14" s="1">
        <v>4</v>
      </c>
      <c r="M14" s="1">
        <v>1</v>
      </c>
      <c r="N14" s="1">
        <f t="shared" si="10"/>
        <v>5</v>
      </c>
      <c r="O14" s="1">
        <v>8</v>
      </c>
      <c r="P14" s="1">
        <v>61</v>
      </c>
      <c r="Q14" s="1">
        <f t="shared" si="11"/>
        <v>69</v>
      </c>
    </row>
    <row r="15" spans="1:17" ht="25.8" customHeight="1">
      <c r="A15" s="7" t="s">
        <v>22</v>
      </c>
      <c r="B15" s="1">
        <f t="shared" si="12"/>
        <v>608</v>
      </c>
      <c r="C15" s="1">
        <v>0</v>
      </c>
      <c r="D15" s="1">
        <v>0</v>
      </c>
      <c r="E15" s="8">
        <f t="shared" si="7"/>
        <v>0</v>
      </c>
      <c r="F15" s="1">
        <v>600</v>
      </c>
      <c r="G15" s="1">
        <v>8</v>
      </c>
      <c r="H15" s="8">
        <f t="shared" si="8"/>
        <v>608</v>
      </c>
      <c r="I15" s="8">
        <v>650</v>
      </c>
      <c r="J15" s="8">
        <v>131</v>
      </c>
      <c r="K15" s="9">
        <f t="shared" si="9"/>
        <v>781</v>
      </c>
      <c r="L15" s="1">
        <v>61</v>
      </c>
      <c r="M15" s="1">
        <v>13</v>
      </c>
      <c r="N15" s="1">
        <f t="shared" si="10"/>
        <v>74</v>
      </c>
      <c r="O15" s="1">
        <v>627</v>
      </c>
      <c r="P15" s="1">
        <v>80</v>
      </c>
      <c r="Q15" s="1">
        <f t="shared" si="11"/>
        <v>707</v>
      </c>
    </row>
    <row r="16" spans="1:17" ht="30.6" customHeight="1">
      <c r="A16" s="27" t="s">
        <v>2</v>
      </c>
      <c r="B16" s="1">
        <f t="shared" si="12"/>
        <v>1175</v>
      </c>
      <c r="C16" s="1">
        <v>1</v>
      </c>
      <c r="D16" s="1">
        <v>0</v>
      </c>
      <c r="E16" s="8">
        <f t="shared" si="7"/>
        <v>1</v>
      </c>
      <c r="F16" s="1">
        <v>1163</v>
      </c>
      <c r="G16" s="1">
        <v>11</v>
      </c>
      <c r="H16" s="8">
        <f t="shared" si="8"/>
        <v>1174</v>
      </c>
      <c r="I16" s="8">
        <v>976</v>
      </c>
      <c r="J16" s="8">
        <v>1173</v>
      </c>
      <c r="K16" s="9">
        <f t="shared" si="9"/>
        <v>2149</v>
      </c>
      <c r="L16" s="1">
        <v>312</v>
      </c>
      <c r="M16" s="1">
        <v>135</v>
      </c>
      <c r="N16" s="1">
        <f t="shared" si="10"/>
        <v>447</v>
      </c>
      <c r="O16" s="1">
        <v>1230</v>
      </c>
      <c r="P16" s="1">
        <v>472</v>
      </c>
      <c r="Q16" s="1">
        <f t="shared" si="11"/>
        <v>1702</v>
      </c>
    </row>
    <row r="17" spans="1:17" ht="25.8" customHeight="1">
      <c r="A17" s="28" t="s">
        <v>41</v>
      </c>
      <c r="B17" s="2">
        <f t="shared" si="12"/>
        <v>684</v>
      </c>
      <c r="C17" s="2">
        <v>349</v>
      </c>
      <c r="D17" s="2">
        <v>0</v>
      </c>
      <c r="E17" s="12">
        <f t="shared" si="7"/>
        <v>349</v>
      </c>
      <c r="F17" s="2">
        <v>335</v>
      </c>
      <c r="G17" s="2">
        <v>0</v>
      </c>
      <c r="H17" s="12">
        <f t="shared" si="8"/>
        <v>335</v>
      </c>
      <c r="I17" s="12">
        <v>754</v>
      </c>
      <c r="J17" s="12">
        <v>1411</v>
      </c>
      <c r="K17" s="13">
        <f t="shared" si="9"/>
        <v>2165</v>
      </c>
      <c r="L17" s="2">
        <v>605</v>
      </c>
      <c r="M17" s="2">
        <v>128</v>
      </c>
      <c r="N17" s="2">
        <f t="shared" si="10"/>
        <v>733</v>
      </c>
      <c r="O17" s="2">
        <v>1076</v>
      </c>
      <c r="P17" s="2">
        <v>356</v>
      </c>
      <c r="Q17" s="2">
        <f t="shared" si="11"/>
        <v>1432</v>
      </c>
    </row>
    <row r="18" spans="1:17" ht="25.8" customHeight="1">
      <c r="A18" s="6" t="s">
        <v>23</v>
      </c>
      <c r="B18" s="2">
        <f>SUM(B19:B20)</f>
        <v>377</v>
      </c>
      <c r="C18" s="2">
        <f t="shared" ref="C18:M18" si="13">SUM(C19:C20)</f>
        <v>0</v>
      </c>
      <c r="D18" s="2">
        <f t="shared" si="13"/>
        <v>0</v>
      </c>
      <c r="E18" s="12">
        <f t="shared" si="7"/>
        <v>0</v>
      </c>
      <c r="F18" s="2">
        <f t="shared" si="13"/>
        <v>377</v>
      </c>
      <c r="G18" s="2">
        <f t="shared" si="13"/>
        <v>0</v>
      </c>
      <c r="H18" s="12">
        <f t="shared" si="8"/>
        <v>377</v>
      </c>
      <c r="I18" s="12">
        <f>SUM(I19:I20)</f>
        <v>38</v>
      </c>
      <c r="J18" s="12">
        <f>SUM(J19:J20)</f>
        <v>433</v>
      </c>
      <c r="K18" s="13">
        <f t="shared" si="9"/>
        <v>471</v>
      </c>
      <c r="L18" s="2">
        <f t="shared" si="13"/>
        <v>153</v>
      </c>
      <c r="M18" s="2">
        <f t="shared" si="13"/>
        <v>86</v>
      </c>
      <c r="N18" s="2">
        <f t="shared" si="10"/>
        <v>239</v>
      </c>
      <c r="O18" s="2">
        <f>SUM(O19:O20)</f>
        <v>171</v>
      </c>
      <c r="P18" s="2">
        <f>SUM(P19:P20)</f>
        <v>61</v>
      </c>
      <c r="Q18" s="2">
        <f t="shared" si="11"/>
        <v>232</v>
      </c>
    </row>
    <row r="19" spans="1:17" ht="25.8" customHeight="1">
      <c r="A19" s="7" t="s">
        <v>24</v>
      </c>
      <c r="B19" s="1">
        <f>E19+H19</f>
        <v>345</v>
      </c>
      <c r="C19" s="1">
        <v>0</v>
      </c>
      <c r="D19" s="1">
        <v>0</v>
      </c>
      <c r="E19" s="8">
        <f t="shared" si="7"/>
        <v>0</v>
      </c>
      <c r="F19" s="1">
        <v>345</v>
      </c>
      <c r="G19" s="1">
        <v>0</v>
      </c>
      <c r="H19" s="8">
        <f t="shared" si="8"/>
        <v>345</v>
      </c>
      <c r="I19" s="8">
        <v>32</v>
      </c>
      <c r="J19" s="8">
        <v>417</v>
      </c>
      <c r="K19" s="9">
        <f t="shared" si="9"/>
        <v>449</v>
      </c>
      <c r="L19" s="1">
        <v>146</v>
      </c>
      <c r="M19" s="1">
        <v>82</v>
      </c>
      <c r="N19" s="1">
        <f t="shared" si="10"/>
        <v>228</v>
      </c>
      <c r="O19" s="1">
        <v>164</v>
      </c>
      <c r="P19" s="1">
        <v>57</v>
      </c>
      <c r="Q19" s="1">
        <f t="shared" si="11"/>
        <v>221</v>
      </c>
    </row>
    <row r="20" spans="1:17" ht="30.6" customHeight="1">
      <c r="A20" s="27" t="s">
        <v>25</v>
      </c>
      <c r="B20" s="1">
        <f>E20+H20</f>
        <v>32</v>
      </c>
      <c r="C20" s="1">
        <v>0</v>
      </c>
      <c r="D20" s="1">
        <v>0</v>
      </c>
      <c r="E20" s="8">
        <f t="shared" si="7"/>
        <v>0</v>
      </c>
      <c r="F20" s="1">
        <v>32</v>
      </c>
      <c r="G20" s="1">
        <v>0</v>
      </c>
      <c r="H20" s="8">
        <f t="shared" si="8"/>
        <v>32</v>
      </c>
      <c r="I20" s="8">
        <v>6</v>
      </c>
      <c r="J20" s="8">
        <v>16</v>
      </c>
      <c r="K20" s="9">
        <f t="shared" si="9"/>
        <v>22</v>
      </c>
      <c r="L20" s="1">
        <v>7</v>
      </c>
      <c r="M20" s="1">
        <v>4</v>
      </c>
      <c r="N20" s="1">
        <f t="shared" si="10"/>
        <v>11</v>
      </c>
      <c r="O20" s="1">
        <v>7</v>
      </c>
      <c r="P20" s="1">
        <v>4</v>
      </c>
      <c r="Q20" s="1">
        <f t="shared" si="11"/>
        <v>11</v>
      </c>
    </row>
    <row r="21" spans="1:17" s="25" customFormat="1" ht="45.6" customHeight="1">
      <c r="A21" s="21" t="s">
        <v>93</v>
      </c>
      <c r="B21" s="22">
        <f>E21+H21</f>
        <v>0</v>
      </c>
      <c r="C21" s="22">
        <v>0</v>
      </c>
      <c r="D21" s="22">
        <v>0</v>
      </c>
      <c r="E21" s="23">
        <f t="shared" si="1"/>
        <v>0</v>
      </c>
      <c r="F21" s="22">
        <v>0</v>
      </c>
      <c r="G21" s="22">
        <v>0</v>
      </c>
      <c r="H21" s="23">
        <f t="shared" si="2"/>
        <v>0</v>
      </c>
      <c r="I21" s="23">
        <v>0</v>
      </c>
      <c r="J21" s="23">
        <v>0</v>
      </c>
      <c r="K21" s="24">
        <f t="shared" si="3"/>
        <v>0</v>
      </c>
      <c r="L21" s="22">
        <v>0</v>
      </c>
      <c r="M21" s="22">
        <v>0</v>
      </c>
      <c r="N21" s="22">
        <f t="shared" si="4"/>
        <v>0</v>
      </c>
      <c r="O21" s="22">
        <v>0</v>
      </c>
      <c r="P21" s="22">
        <v>0</v>
      </c>
      <c r="Q21" s="22">
        <f t="shared" si="5"/>
        <v>0</v>
      </c>
    </row>
    <row r="22" spans="1:17" ht="25.8" customHeight="1">
      <c r="A22" s="6" t="s">
        <v>84</v>
      </c>
      <c r="B22" s="2">
        <f>SUM(B23:B25)</f>
        <v>6918</v>
      </c>
      <c r="C22" s="2">
        <f>SUM(C23:C25)</f>
        <v>61</v>
      </c>
      <c r="D22" s="2">
        <f>SUM(D23:D25)</f>
        <v>1</v>
      </c>
      <c r="E22" s="12">
        <f t="shared" ref="E22:E30" si="14">SUM(C22:D22)</f>
        <v>62</v>
      </c>
      <c r="F22" s="2">
        <f>SUM(F23:F25)</f>
        <v>6841</v>
      </c>
      <c r="G22" s="2">
        <f>SUM(G23:G25)</f>
        <v>15</v>
      </c>
      <c r="H22" s="12">
        <f t="shared" ref="H22:H30" si="15">SUM(F22:G22)</f>
        <v>6856</v>
      </c>
      <c r="I22" s="12">
        <f>SUM(I23:I25)</f>
        <v>177</v>
      </c>
      <c r="J22" s="12">
        <f>SUM(J23:J25)</f>
        <v>1521</v>
      </c>
      <c r="K22" s="13">
        <f t="shared" ref="K22:K30" si="16">SUM(I22:J22)</f>
        <v>1698</v>
      </c>
      <c r="L22" s="2">
        <f>SUM(L23:L25)</f>
        <v>859</v>
      </c>
      <c r="M22" s="2">
        <f>SUM(M23:M25)</f>
        <v>488</v>
      </c>
      <c r="N22" s="2">
        <f t="shared" ref="N22:N30" si="17">SUM(L22:M22)</f>
        <v>1347</v>
      </c>
      <c r="O22" s="2">
        <f>SUM(O23:O25)</f>
        <v>272</v>
      </c>
      <c r="P22" s="2">
        <f>SUM(P23:P25)</f>
        <v>79</v>
      </c>
      <c r="Q22" s="2">
        <f t="shared" ref="Q22:Q30" si="18">SUM(O22:P22)</f>
        <v>351</v>
      </c>
    </row>
    <row r="23" spans="1:17" ht="25.8" customHeight="1">
      <c r="A23" s="7" t="s">
        <v>35</v>
      </c>
      <c r="B23" s="1">
        <f>E23+H23</f>
        <v>93</v>
      </c>
      <c r="C23" s="1">
        <v>11</v>
      </c>
      <c r="D23" s="1">
        <v>0</v>
      </c>
      <c r="E23" s="8">
        <f t="shared" si="14"/>
        <v>11</v>
      </c>
      <c r="F23" s="1">
        <v>82</v>
      </c>
      <c r="G23" s="1">
        <v>0</v>
      </c>
      <c r="H23" s="8">
        <f t="shared" si="15"/>
        <v>82</v>
      </c>
      <c r="I23" s="8">
        <v>16</v>
      </c>
      <c r="J23" s="8">
        <v>46</v>
      </c>
      <c r="K23" s="9">
        <f t="shared" si="16"/>
        <v>62</v>
      </c>
      <c r="L23" s="1">
        <v>14</v>
      </c>
      <c r="M23" s="1">
        <v>21</v>
      </c>
      <c r="N23" s="1">
        <f t="shared" si="17"/>
        <v>35</v>
      </c>
      <c r="O23" s="1">
        <v>20</v>
      </c>
      <c r="P23" s="1">
        <v>7</v>
      </c>
      <c r="Q23" s="1">
        <f t="shared" si="18"/>
        <v>27</v>
      </c>
    </row>
    <row r="24" spans="1:17" ht="25.8" customHeight="1">
      <c r="A24" s="7" t="s">
        <v>36</v>
      </c>
      <c r="B24" s="1">
        <f>E24+H24</f>
        <v>9</v>
      </c>
      <c r="C24" s="1">
        <v>0</v>
      </c>
      <c r="D24" s="1">
        <v>0</v>
      </c>
      <c r="E24" s="8">
        <f t="shared" si="14"/>
        <v>0</v>
      </c>
      <c r="F24" s="1">
        <v>9</v>
      </c>
      <c r="G24" s="1">
        <v>0</v>
      </c>
      <c r="H24" s="8">
        <f t="shared" si="15"/>
        <v>9</v>
      </c>
      <c r="I24" s="1">
        <v>0</v>
      </c>
      <c r="J24" s="1">
        <v>0</v>
      </c>
      <c r="K24" s="9">
        <f t="shared" si="16"/>
        <v>0</v>
      </c>
      <c r="L24" s="1">
        <v>0</v>
      </c>
      <c r="M24" s="1">
        <v>0</v>
      </c>
      <c r="N24" s="1">
        <f t="shared" si="17"/>
        <v>0</v>
      </c>
      <c r="O24" s="1">
        <v>0</v>
      </c>
      <c r="P24" s="1">
        <v>0</v>
      </c>
      <c r="Q24" s="1">
        <f t="shared" si="18"/>
        <v>0</v>
      </c>
    </row>
    <row r="25" spans="1:17" ht="25.8" customHeight="1">
      <c r="A25" s="27" t="s">
        <v>85</v>
      </c>
      <c r="B25" s="1">
        <f>E25+H25</f>
        <v>6816</v>
      </c>
      <c r="C25" s="1">
        <v>50</v>
      </c>
      <c r="D25" s="1">
        <v>1</v>
      </c>
      <c r="E25" s="8">
        <f t="shared" si="14"/>
        <v>51</v>
      </c>
      <c r="F25" s="1">
        <v>6750</v>
      </c>
      <c r="G25" s="1">
        <v>15</v>
      </c>
      <c r="H25" s="8">
        <f t="shared" si="15"/>
        <v>6765</v>
      </c>
      <c r="I25" s="8">
        <v>161</v>
      </c>
      <c r="J25" s="8">
        <v>1475</v>
      </c>
      <c r="K25" s="9">
        <f t="shared" si="16"/>
        <v>1636</v>
      </c>
      <c r="L25" s="1">
        <v>845</v>
      </c>
      <c r="M25" s="1">
        <v>467</v>
      </c>
      <c r="N25" s="1">
        <f t="shared" si="17"/>
        <v>1312</v>
      </c>
      <c r="O25" s="1">
        <v>252</v>
      </c>
      <c r="P25" s="1">
        <v>72</v>
      </c>
      <c r="Q25" s="1">
        <f t="shared" si="18"/>
        <v>324</v>
      </c>
    </row>
    <row r="26" spans="1:17" ht="25.8" customHeight="1">
      <c r="A26" s="6" t="s">
        <v>86</v>
      </c>
      <c r="B26" s="2">
        <f>B27+B28</f>
        <v>2955</v>
      </c>
      <c r="C26" s="2">
        <f t="shared" ref="C26:M26" si="19">SUM(C27:C28)</f>
        <v>44</v>
      </c>
      <c r="D26" s="2">
        <f t="shared" si="19"/>
        <v>0</v>
      </c>
      <c r="E26" s="12">
        <f t="shared" si="14"/>
        <v>44</v>
      </c>
      <c r="F26" s="2">
        <f t="shared" si="19"/>
        <v>2883</v>
      </c>
      <c r="G26" s="2">
        <f t="shared" si="19"/>
        <v>28</v>
      </c>
      <c r="H26" s="12">
        <f t="shared" si="15"/>
        <v>2911</v>
      </c>
      <c r="I26" s="12">
        <f>SUM(I27:I28)</f>
        <v>2997</v>
      </c>
      <c r="J26" s="12">
        <f>SUM(J27:J28)</f>
        <v>1023</v>
      </c>
      <c r="K26" s="13">
        <f t="shared" si="16"/>
        <v>4020</v>
      </c>
      <c r="L26" s="2">
        <f t="shared" si="19"/>
        <v>829</v>
      </c>
      <c r="M26" s="2">
        <f t="shared" si="19"/>
        <v>264</v>
      </c>
      <c r="N26" s="2">
        <f t="shared" si="17"/>
        <v>1093</v>
      </c>
      <c r="O26" s="2">
        <f>SUM(O27:O28)</f>
        <v>2448</v>
      </c>
      <c r="P26" s="2">
        <f>SUM(P27:P28)</f>
        <v>479</v>
      </c>
      <c r="Q26" s="2">
        <f t="shared" si="18"/>
        <v>2927</v>
      </c>
    </row>
    <row r="27" spans="1:17" ht="25.8" customHeight="1">
      <c r="A27" s="7" t="s">
        <v>26</v>
      </c>
      <c r="B27" s="1">
        <f>E27+H27</f>
        <v>1464</v>
      </c>
      <c r="C27" s="1">
        <v>35</v>
      </c>
      <c r="D27" s="1">
        <v>0</v>
      </c>
      <c r="E27" s="8">
        <f t="shared" si="14"/>
        <v>35</v>
      </c>
      <c r="F27" s="1">
        <v>1425</v>
      </c>
      <c r="G27" s="1">
        <v>4</v>
      </c>
      <c r="H27" s="8">
        <f t="shared" si="15"/>
        <v>1429</v>
      </c>
      <c r="I27" s="8">
        <v>1189</v>
      </c>
      <c r="J27" s="8">
        <v>693</v>
      </c>
      <c r="K27" s="9">
        <f t="shared" si="16"/>
        <v>1882</v>
      </c>
      <c r="L27" s="1">
        <v>393</v>
      </c>
      <c r="M27" s="1">
        <v>125</v>
      </c>
      <c r="N27" s="1">
        <f t="shared" si="17"/>
        <v>518</v>
      </c>
      <c r="O27" s="1">
        <v>1081</v>
      </c>
      <c r="P27" s="1">
        <v>283</v>
      </c>
      <c r="Q27" s="1">
        <f t="shared" si="18"/>
        <v>1364</v>
      </c>
    </row>
    <row r="28" spans="1:17" ht="25.8" customHeight="1">
      <c r="A28" s="7" t="s">
        <v>87</v>
      </c>
      <c r="B28" s="1">
        <f>E28+H28</f>
        <v>1491</v>
      </c>
      <c r="C28" s="1">
        <v>9</v>
      </c>
      <c r="D28" s="1">
        <v>0</v>
      </c>
      <c r="E28" s="8">
        <f t="shared" si="14"/>
        <v>9</v>
      </c>
      <c r="F28" s="1">
        <v>1458</v>
      </c>
      <c r="G28" s="1">
        <v>24</v>
      </c>
      <c r="H28" s="8">
        <f t="shared" si="15"/>
        <v>1482</v>
      </c>
      <c r="I28" s="8">
        <v>1808</v>
      </c>
      <c r="J28" s="8">
        <v>330</v>
      </c>
      <c r="K28" s="9">
        <f t="shared" si="16"/>
        <v>2138</v>
      </c>
      <c r="L28" s="1">
        <v>436</v>
      </c>
      <c r="M28" s="1">
        <v>139</v>
      </c>
      <c r="N28" s="1">
        <f t="shared" si="17"/>
        <v>575</v>
      </c>
      <c r="O28" s="1">
        <v>1367</v>
      </c>
      <c r="P28" s="1">
        <v>196</v>
      </c>
      <c r="Q28" s="1">
        <f t="shared" si="18"/>
        <v>1563</v>
      </c>
    </row>
    <row r="29" spans="1:17" ht="30.6" customHeight="1">
      <c r="A29" s="5" t="s">
        <v>88</v>
      </c>
      <c r="B29" s="2">
        <f>E29+H29</f>
        <v>4741</v>
      </c>
      <c r="C29" s="2">
        <v>9</v>
      </c>
      <c r="D29" s="2">
        <v>0</v>
      </c>
      <c r="E29" s="12">
        <f t="shared" si="14"/>
        <v>9</v>
      </c>
      <c r="F29" s="2">
        <v>4724</v>
      </c>
      <c r="G29" s="2">
        <v>8</v>
      </c>
      <c r="H29" s="12">
        <f t="shared" si="15"/>
        <v>4732</v>
      </c>
      <c r="I29" s="12">
        <v>871</v>
      </c>
      <c r="J29" s="12">
        <v>4057</v>
      </c>
      <c r="K29" s="13">
        <f t="shared" si="16"/>
        <v>4928</v>
      </c>
      <c r="L29" s="2">
        <v>2221</v>
      </c>
      <c r="M29" s="2">
        <v>998</v>
      </c>
      <c r="N29" s="2">
        <f t="shared" si="17"/>
        <v>3219</v>
      </c>
      <c r="O29" s="2">
        <v>1293</v>
      </c>
      <c r="P29" s="2">
        <v>416</v>
      </c>
      <c r="Q29" s="2">
        <f t="shared" si="18"/>
        <v>1709</v>
      </c>
    </row>
    <row r="30" spans="1:17" ht="25.8" customHeight="1">
      <c r="A30" s="6" t="s">
        <v>89</v>
      </c>
      <c r="B30" s="2">
        <f>E30+H30</f>
        <v>143</v>
      </c>
      <c r="C30" s="2">
        <v>7</v>
      </c>
      <c r="D30" s="2">
        <v>0</v>
      </c>
      <c r="E30" s="12">
        <f t="shared" si="14"/>
        <v>7</v>
      </c>
      <c r="F30" s="2">
        <v>135</v>
      </c>
      <c r="G30" s="2">
        <v>1</v>
      </c>
      <c r="H30" s="12">
        <f t="shared" si="15"/>
        <v>136</v>
      </c>
      <c r="I30" s="12">
        <v>27</v>
      </c>
      <c r="J30" s="12">
        <v>185</v>
      </c>
      <c r="K30" s="13">
        <f t="shared" si="16"/>
        <v>212</v>
      </c>
      <c r="L30" s="2">
        <v>71</v>
      </c>
      <c r="M30" s="2">
        <v>42</v>
      </c>
      <c r="N30" s="2">
        <f t="shared" si="17"/>
        <v>113</v>
      </c>
      <c r="O30" s="2">
        <v>81</v>
      </c>
      <c r="P30" s="2">
        <v>18</v>
      </c>
      <c r="Q30" s="2">
        <f t="shared" si="18"/>
        <v>99</v>
      </c>
    </row>
    <row r="31" spans="1:17" s="25" customFormat="1" ht="25.8" customHeight="1">
      <c r="A31" s="21" t="s">
        <v>94</v>
      </c>
      <c r="B31" s="22">
        <f>E31+H31</f>
        <v>37</v>
      </c>
      <c r="C31" s="22">
        <v>12</v>
      </c>
      <c r="D31" s="22">
        <v>0</v>
      </c>
      <c r="E31" s="23">
        <f t="shared" si="1"/>
        <v>12</v>
      </c>
      <c r="F31" s="22">
        <v>24</v>
      </c>
      <c r="G31" s="22">
        <v>1</v>
      </c>
      <c r="H31" s="23">
        <f t="shared" si="2"/>
        <v>25</v>
      </c>
      <c r="I31" s="23">
        <v>2</v>
      </c>
      <c r="J31" s="23">
        <v>19</v>
      </c>
      <c r="K31" s="24">
        <f t="shared" si="3"/>
        <v>21</v>
      </c>
      <c r="L31" s="22">
        <v>9</v>
      </c>
      <c r="M31" s="22">
        <v>2</v>
      </c>
      <c r="N31" s="22">
        <f t="shared" si="4"/>
        <v>11</v>
      </c>
      <c r="O31" s="22">
        <v>6</v>
      </c>
      <c r="P31" s="22">
        <v>4</v>
      </c>
      <c r="Q31" s="22">
        <f t="shared" si="5"/>
        <v>10</v>
      </c>
    </row>
    <row r="32" spans="1:17" ht="25.8" customHeight="1">
      <c r="A32" s="6" t="s">
        <v>27</v>
      </c>
      <c r="B32" s="2">
        <f>B33+B34+B35</f>
        <v>796</v>
      </c>
      <c r="C32" s="2">
        <f t="shared" ref="C32:L32" si="20">SUM(C33:C35)</f>
        <v>293</v>
      </c>
      <c r="D32" s="2">
        <f t="shared" si="20"/>
        <v>18</v>
      </c>
      <c r="E32" s="12">
        <f t="shared" si="1"/>
        <v>311</v>
      </c>
      <c r="F32" s="2">
        <f t="shared" si="20"/>
        <v>450</v>
      </c>
      <c r="G32" s="2">
        <f t="shared" si="20"/>
        <v>35</v>
      </c>
      <c r="H32" s="12">
        <f t="shared" si="2"/>
        <v>485</v>
      </c>
      <c r="I32" s="12">
        <f>SUM(I33:I35)</f>
        <v>66</v>
      </c>
      <c r="J32" s="12">
        <f>SUM(J33:J35)</f>
        <v>300</v>
      </c>
      <c r="K32" s="13">
        <f t="shared" si="3"/>
        <v>366</v>
      </c>
      <c r="L32" s="2">
        <f t="shared" si="20"/>
        <v>61</v>
      </c>
      <c r="M32" s="2">
        <f>SUM(M33:M35)</f>
        <v>17</v>
      </c>
      <c r="N32" s="2">
        <f t="shared" si="4"/>
        <v>78</v>
      </c>
      <c r="O32" s="2">
        <f>SUM(O33:O35)</f>
        <v>195</v>
      </c>
      <c r="P32" s="2">
        <f>SUM(P33:P35)</f>
        <v>93</v>
      </c>
      <c r="Q32" s="2">
        <f t="shared" si="5"/>
        <v>288</v>
      </c>
    </row>
    <row r="33" spans="1:17" ht="25.8" customHeight="1">
      <c r="A33" s="7" t="s">
        <v>28</v>
      </c>
      <c r="B33" s="1">
        <f>E33+H33</f>
        <v>467</v>
      </c>
      <c r="C33" s="1">
        <v>81</v>
      </c>
      <c r="D33" s="1">
        <v>7</v>
      </c>
      <c r="E33" s="8">
        <f t="shared" si="1"/>
        <v>88</v>
      </c>
      <c r="F33" s="1">
        <v>348</v>
      </c>
      <c r="G33" s="1">
        <v>31</v>
      </c>
      <c r="H33" s="8">
        <f t="shared" si="2"/>
        <v>379</v>
      </c>
      <c r="I33" s="8">
        <v>40</v>
      </c>
      <c r="J33" s="8">
        <v>165</v>
      </c>
      <c r="K33" s="9">
        <f t="shared" si="3"/>
        <v>205</v>
      </c>
      <c r="L33" s="1">
        <v>38</v>
      </c>
      <c r="M33" s="1">
        <v>5</v>
      </c>
      <c r="N33" s="1">
        <f t="shared" si="4"/>
        <v>43</v>
      </c>
      <c r="O33" s="1">
        <v>114</v>
      </c>
      <c r="P33" s="1">
        <v>48</v>
      </c>
      <c r="Q33" s="1">
        <f t="shared" si="5"/>
        <v>162</v>
      </c>
    </row>
    <row r="34" spans="1:17" ht="25.8" customHeight="1">
      <c r="A34" s="7" t="s">
        <v>29</v>
      </c>
      <c r="B34" s="1">
        <f>E34+H34</f>
        <v>3</v>
      </c>
      <c r="C34" s="1">
        <v>2</v>
      </c>
      <c r="D34" s="1">
        <v>0</v>
      </c>
      <c r="E34" s="8">
        <f t="shared" si="1"/>
        <v>2</v>
      </c>
      <c r="F34" s="1">
        <v>1</v>
      </c>
      <c r="G34" s="1">
        <v>0</v>
      </c>
      <c r="H34" s="8">
        <f t="shared" si="2"/>
        <v>1</v>
      </c>
      <c r="I34" s="1">
        <v>0</v>
      </c>
      <c r="J34" s="8">
        <v>5</v>
      </c>
      <c r="K34" s="9">
        <f t="shared" si="3"/>
        <v>5</v>
      </c>
      <c r="L34" s="1">
        <v>4</v>
      </c>
      <c r="M34" s="1">
        <v>0</v>
      </c>
      <c r="N34" s="1">
        <f t="shared" si="4"/>
        <v>4</v>
      </c>
      <c r="O34" s="1">
        <v>1</v>
      </c>
      <c r="P34" s="1">
        <v>0</v>
      </c>
      <c r="Q34" s="1">
        <f t="shared" si="5"/>
        <v>1</v>
      </c>
    </row>
    <row r="35" spans="1:17" ht="25.8" customHeight="1">
      <c r="A35" s="7" t="s">
        <v>30</v>
      </c>
      <c r="B35" s="1">
        <f>E35+H35</f>
        <v>326</v>
      </c>
      <c r="C35" s="1">
        <v>210</v>
      </c>
      <c r="D35" s="1">
        <v>11</v>
      </c>
      <c r="E35" s="8">
        <f t="shared" si="1"/>
        <v>221</v>
      </c>
      <c r="F35" s="1">
        <v>101</v>
      </c>
      <c r="G35" s="1">
        <v>4</v>
      </c>
      <c r="H35" s="8">
        <f t="shared" si="2"/>
        <v>105</v>
      </c>
      <c r="I35" s="8">
        <v>26</v>
      </c>
      <c r="J35" s="8">
        <v>130</v>
      </c>
      <c r="K35" s="9">
        <f t="shared" si="3"/>
        <v>156</v>
      </c>
      <c r="L35" s="1">
        <v>19</v>
      </c>
      <c r="M35" s="1">
        <v>12</v>
      </c>
      <c r="N35" s="1">
        <f t="shared" si="4"/>
        <v>31</v>
      </c>
      <c r="O35" s="1">
        <v>80</v>
      </c>
      <c r="P35" s="1">
        <v>45</v>
      </c>
      <c r="Q35" s="1">
        <f t="shared" si="5"/>
        <v>125</v>
      </c>
    </row>
    <row r="36" spans="1:17" ht="30.6" customHeight="1">
      <c r="A36" s="5" t="s">
        <v>82</v>
      </c>
      <c r="B36" s="2">
        <f>B37+B38</f>
        <v>202</v>
      </c>
      <c r="C36" s="2">
        <f t="shared" ref="C36:M36" si="21">SUM(C37:C38)</f>
        <v>7</v>
      </c>
      <c r="D36" s="2">
        <f t="shared" si="21"/>
        <v>0</v>
      </c>
      <c r="E36" s="12">
        <f t="shared" si="1"/>
        <v>7</v>
      </c>
      <c r="F36" s="2">
        <f t="shared" si="21"/>
        <v>194</v>
      </c>
      <c r="G36" s="2">
        <f t="shared" si="21"/>
        <v>1</v>
      </c>
      <c r="H36" s="12">
        <f t="shared" si="2"/>
        <v>195</v>
      </c>
      <c r="I36" s="12">
        <f>SUM(I37:I38)</f>
        <v>27</v>
      </c>
      <c r="J36" s="12">
        <f>SUM(J37:J38)</f>
        <v>252</v>
      </c>
      <c r="K36" s="13">
        <f t="shared" si="3"/>
        <v>279</v>
      </c>
      <c r="L36" s="2">
        <f t="shared" si="21"/>
        <v>76</v>
      </c>
      <c r="M36" s="2">
        <f t="shared" si="21"/>
        <v>59</v>
      </c>
      <c r="N36" s="2">
        <f t="shared" si="4"/>
        <v>135</v>
      </c>
      <c r="O36" s="2">
        <f>SUM(O37:O38)</f>
        <v>121</v>
      </c>
      <c r="P36" s="2">
        <f>SUM(P37:P38)</f>
        <v>23</v>
      </c>
      <c r="Q36" s="2">
        <f t="shared" si="5"/>
        <v>144</v>
      </c>
    </row>
    <row r="37" spans="1:17" ht="25.8" customHeight="1">
      <c r="A37" s="11" t="s">
        <v>54</v>
      </c>
      <c r="B37" s="1">
        <f>E37+H37</f>
        <v>64</v>
      </c>
      <c r="C37" s="1">
        <v>0</v>
      </c>
      <c r="D37" s="1">
        <v>0</v>
      </c>
      <c r="E37" s="8">
        <f t="shared" si="1"/>
        <v>0</v>
      </c>
      <c r="F37" s="1">
        <v>64</v>
      </c>
      <c r="G37" s="1">
        <v>0</v>
      </c>
      <c r="H37" s="8">
        <f t="shared" si="2"/>
        <v>64</v>
      </c>
      <c r="I37" s="8">
        <v>15</v>
      </c>
      <c r="J37" s="8">
        <v>72</v>
      </c>
      <c r="K37" s="9">
        <f t="shared" si="3"/>
        <v>87</v>
      </c>
      <c r="L37" s="1">
        <v>22</v>
      </c>
      <c r="M37" s="1">
        <v>8</v>
      </c>
      <c r="N37" s="1">
        <f t="shared" si="4"/>
        <v>30</v>
      </c>
      <c r="O37" s="1">
        <v>47</v>
      </c>
      <c r="P37" s="1">
        <v>10</v>
      </c>
      <c r="Q37" s="1">
        <f t="shared" si="5"/>
        <v>57</v>
      </c>
    </row>
    <row r="38" spans="1:17" ht="30.6" customHeight="1">
      <c r="A38" s="27" t="s">
        <v>83</v>
      </c>
      <c r="B38" s="1">
        <f>E38+H38</f>
        <v>138</v>
      </c>
      <c r="C38" s="1">
        <v>7</v>
      </c>
      <c r="D38" s="1">
        <v>0</v>
      </c>
      <c r="E38" s="8">
        <f t="shared" si="1"/>
        <v>7</v>
      </c>
      <c r="F38" s="1">
        <v>130</v>
      </c>
      <c r="G38" s="1">
        <v>1</v>
      </c>
      <c r="H38" s="8">
        <f t="shared" si="2"/>
        <v>131</v>
      </c>
      <c r="I38" s="8">
        <v>12</v>
      </c>
      <c r="J38" s="8">
        <v>180</v>
      </c>
      <c r="K38" s="9">
        <f t="shared" si="3"/>
        <v>192</v>
      </c>
      <c r="L38" s="1">
        <v>54</v>
      </c>
      <c r="M38" s="1">
        <v>51</v>
      </c>
      <c r="N38" s="1">
        <f t="shared" si="4"/>
        <v>105</v>
      </c>
      <c r="O38" s="1">
        <v>74</v>
      </c>
      <c r="P38" s="1">
        <v>13</v>
      </c>
      <c r="Q38" s="1">
        <f t="shared" si="5"/>
        <v>87</v>
      </c>
    </row>
    <row r="39" spans="1:17" ht="25.8" customHeight="1">
      <c r="A39" s="28" t="s">
        <v>3</v>
      </c>
      <c r="B39" s="2">
        <f>SUM(B40:B42)</f>
        <v>494</v>
      </c>
      <c r="C39" s="2">
        <f>SUM(C40:C42)</f>
        <v>123</v>
      </c>
      <c r="D39" s="2">
        <f>SUM(D40:D42)</f>
        <v>176</v>
      </c>
      <c r="E39" s="12">
        <f t="shared" si="1"/>
        <v>299</v>
      </c>
      <c r="F39" s="2">
        <f>SUM(F40:F42)</f>
        <v>187</v>
      </c>
      <c r="G39" s="2">
        <f>SUM(G40:G42)</f>
        <v>8</v>
      </c>
      <c r="H39" s="12">
        <f t="shared" si="2"/>
        <v>195</v>
      </c>
      <c r="I39" s="12">
        <f>SUM(I40:I42)</f>
        <v>161</v>
      </c>
      <c r="J39" s="12">
        <f>SUM(J40:J42)</f>
        <v>402</v>
      </c>
      <c r="K39" s="13">
        <f t="shared" si="3"/>
        <v>563</v>
      </c>
      <c r="L39" s="2">
        <f>SUM(L40:L42)</f>
        <v>161</v>
      </c>
      <c r="M39" s="2">
        <f>SUM(M40:M42)</f>
        <v>48</v>
      </c>
      <c r="N39" s="2">
        <f t="shared" si="4"/>
        <v>209</v>
      </c>
      <c r="O39" s="2">
        <f>SUM(O40:O42)</f>
        <v>303</v>
      </c>
      <c r="P39" s="2">
        <f>SUM(P40:P42)</f>
        <v>51</v>
      </c>
      <c r="Q39" s="2">
        <f t="shared" si="5"/>
        <v>354</v>
      </c>
    </row>
    <row r="40" spans="1:17" ht="25.8" customHeight="1">
      <c r="A40" s="7" t="s">
        <v>49</v>
      </c>
      <c r="B40" s="1">
        <f>E40+H40</f>
        <v>291</v>
      </c>
      <c r="C40" s="1">
        <v>108</v>
      </c>
      <c r="D40" s="1">
        <v>176</v>
      </c>
      <c r="E40" s="8">
        <f t="shared" si="1"/>
        <v>284</v>
      </c>
      <c r="F40" s="1">
        <v>0</v>
      </c>
      <c r="G40" s="1">
        <v>7</v>
      </c>
      <c r="H40" s="8">
        <f t="shared" si="2"/>
        <v>7</v>
      </c>
      <c r="I40" s="8">
        <v>94</v>
      </c>
      <c r="J40" s="8">
        <v>226</v>
      </c>
      <c r="K40" s="9">
        <f t="shared" si="3"/>
        <v>320</v>
      </c>
      <c r="L40" s="1">
        <v>89</v>
      </c>
      <c r="M40" s="1">
        <v>24</v>
      </c>
      <c r="N40" s="1">
        <f t="shared" si="4"/>
        <v>113</v>
      </c>
      <c r="O40" s="1">
        <v>175</v>
      </c>
      <c r="P40" s="1">
        <v>32</v>
      </c>
      <c r="Q40" s="1">
        <f t="shared" si="5"/>
        <v>207</v>
      </c>
    </row>
    <row r="41" spans="1:17" ht="25.8" customHeight="1">
      <c r="A41" s="7" t="s">
        <v>50</v>
      </c>
      <c r="B41" s="1">
        <f>E41+H41</f>
        <v>30</v>
      </c>
      <c r="C41" s="1">
        <v>6</v>
      </c>
      <c r="D41" s="1">
        <v>0</v>
      </c>
      <c r="E41" s="8">
        <f t="shared" si="1"/>
        <v>6</v>
      </c>
      <c r="F41" s="1">
        <v>24</v>
      </c>
      <c r="G41" s="1">
        <v>0</v>
      </c>
      <c r="H41" s="8">
        <f t="shared" si="2"/>
        <v>24</v>
      </c>
      <c r="I41" s="8">
        <v>11</v>
      </c>
      <c r="J41" s="8">
        <v>24</v>
      </c>
      <c r="K41" s="9">
        <f t="shared" si="3"/>
        <v>35</v>
      </c>
      <c r="L41" s="1">
        <v>9</v>
      </c>
      <c r="M41" s="1">
        <v>1</v>
      </c>
      <c r="N41" s="1">
        <f t="shared" si="4"/>
        <v>10</v>
      </c>
      <c r="O41" s="1">
        <v>23</v>
      </c>
      <c r="P41" s="1">
        <v>2</v>
      </c>
      <c r="Q41" s="1">
        <f t="shared" si="5"/>
        <v>25</v>
      </c>
    </row>
    <row r="42" spans="1:17" ht="25.8" customHeight="1">
      <c r="A42" s="7" t="s">
        <v>14</v>
      </c>
      <c r="B42" s="1">
        <f>E42+H42</f>
        <v>173</v>
      </c>
      <c r="C42" s="1">
        <v>9</v>
      </c>
      <c r="D42" s="1">
        <v>0</v>
      </c>
      <c r="E42" s="8">
        <f t="shared" si="1"/>
        <v>9</v>
      </c>
      <c r="F42" s="1">
        <v>163</v>
      </c>
      <c r="G42" s="1">
        <v>1</v>
      </c>
      <c r="H42" s="8">
        <f t="shared" si="2"/>
        <v>164</v>
      </c>
      <c r="I42" s="8">
        <v>56</v>
      </c>
      <c r="J42" s="8">
        <v>152</v>
      </c>
      <c r="K42" s="9">
        <f t="shared" si="3"/>
        <v>208</v>
      </c>
      <c r="L42" s="1">
        <v>63</v>
      </c>
      <c r="M42" s="1">
        <v>23</v>
      </c>
      <c r="N42" s="1">
        <f t="shared" si="4"/>
        <v>86</v>
      </c>
      <c r="O42" s="1">
        <v>105</v>
      </c>
      <c r="P42" s="1">
        <v>17</v>
      </c>
      <c r="Q42" s="1">
        <f t="shared" si="5"/>
        <v>122</v>
      </c>
    </row>
    <row r="43" spans="1:17" ht="25.8" customHeight="1">
      <c r="A43" s="6" t="s">
        <v>97</v>
      </c>
      <c r="B43" s="2">
        <f>SUM(B44:B46)</f>
        <v>6007</v>
      </c>
      <c r="C43" s="2">
        <f>SUM(C44:C46)</f>
        <v>37</v>
      </c>
      <c r="D43" s="2">
        <f>SUM(D44:D46)</f>
        <v>5</v>
      </c>
      <c r="E43" s="12">
        <f t="shared" si="1"/>
        <v>42</v>
      </c>
      <c r="F43" s="2">
        <f>SUM(F44:F46)</f>
        <v>5687</v>
      </c>
      <c r="G43" s="2">
        <f>SUM(G44:G46)</f>
        <v>278</v>
      </c>
      <c r="H43" s="12">
        <f t="shared" si="2"/>
        <v>5965</v>
      </c>
      <c r="I43" s="12">
        <f>SUM(I44:I46)</f>
        <v>1003</v>
      </c>
      <c r="J43" s="12">
        <f>SUM(J44:J46)</f>
        <v>5406</v>
      </c>
      <c r="K43" s="13">
        <f t="shared" si="3"/>
        <v>6409</v>
      </c>
      <c r="L43" s="2">
        <f>SUM(L44:L46)</f>
        <v>2418</v>
      </c>
      <c r="M43" s="2">
        <f>SUM(M44:M46)</f>
        <v>1056</v>
      </c>
      <c r="N43" s="2">
        <f t="shared" si="4"/>
        <v>3474</v>
      </c>
      <c r="O43" s="2">
        <f>SUM(O44:O46)</f>
        <v>2114</v>
      </c>
      <c r="P43" s="2">
        <f>SUM(P44:P46)</f>
        <v>821</v>
      </c>
      <c r="Q43" s="2">
        <f t="shared" si="5"/>
        <v>2935</v>
      </c>
    </row>
    <row r="44" spans="1:17" ht="30.6" customHeight="1">
      <c r="A44" s="11" t="s">
        <v>98</v>
      </c>
      <c r="B44" s="1">
        <f>E44+H44</f>
        <v>5647</v>
      </c>
      <c r="C44" s="1">
        <v>15</v>
      </c>
      <c r="D44" s="1">
        <v>1</v>
      </c>
      <c r="E44" s="8">
        <f t="shared" si="1"/>
        <v>16</v>
      </c>
      <c r="F44" s="1">
        <v>5362</v>
      </c>
      <c r="G44" s="1">
        <v>269</v>
      </c>
      <c r="H44" s="8">
        <f t="shared" si="2"/>
        <v>5631</v>
      </c>
      <c r="I44" s="8">
        <v>950</v>
      </c>
      <c r="J44" s="8">
        <v>5109</v>
      </c>
      <c r="K44" s="9">
        <f t="shared" si="3"/>
        <v>6059</v>
      </c>
      <c r="L44" s="1">
        <v>2335</v>
      </c>
      <c r="M44" s="1">
        <v>995</v>
      </c>
      <c r="N44" s="1">
        <f t="shared" si="4"/>
        <v>3330</v>
      </c>
      <c r="O44" s="1">
        <v>1975</v>
      </c>
      <c r="P44" s="1">
        <v>754</v>
      </c>
      <c r="Q44" s="1">
        <f t="shared" si="5"/>
        <v>2729</v>
      </c>
    </row>
    <row r="45" spans="1:17" ht="25.8" customHeight="1">
      <c r="A45" s="7" t="s">
        <v>51</v>
      </c>
      <c r="B45" s="1">
        <f>E45+H45</f>
        <v>211</v>
      </c>
      <c r="C45" s="1">
        <v>0</v>
      </c>
      <c r="D45" s="1">
        <v>0</v>
      </c>
      <c r="E45" s="8">
        <f t="shared" si="1"/>
        <v>0</v>
      </c>
      <c r="F45" s="1">
        <v>211</v>
      </c>
      <c r="G45" s="1">
        <v>0</v>
      </c>
      <c r="H45" s="8">
        <f t="shared" si="2"/>
        <v>211</v>
      </c>
      <c r="I45" s="8">
        <v>14</v>
      </c>
      <c r="J45" s="8">
        <v>126</v>
      </c>
      <c r="K45" s="9">
        <f t="shared" si="3"/>
        <v>140</v>
      </c>
      <c r="L45" s="1">
        <v>38</v>
      </c>
      <c r="M45" s="1">
        <v>23</v>
      </c>
      <c r="N45" s="1">
        <f t="shared" si="4"/>
        <v>61</v>
      </c>
      <c r="O45" s="1">
        <v>66</v>
      </c>
      <c r="P45" s="1">
        <v>13</v>
      </c>
      <c r="Q45" s="1">
        <f t="shared" si="5"/>
        <v>79</v>
      </c>
    </row>
    <row r="46" spans="1:17" ht="25.8" customHeight="1">
      <c r="A46" s="7" t="s">
        <v>99</v>
      </c>
      <c r="B46" s="1">
        <f>E46+H46</f>
        <v>149</v>
      </c>
      <c r="C46" s="1">
        <v>22</v>
      </c>
      <c r="D46" s="1">
        <v>4</v>
      </c>
      <c r="E46" s="8">
        <f t="shared" si="1"/>
        <v>26</v>
      </c>
      <c r="F46" s="1">
        <v>114</v>
      </c>
      <c r="G46" s="1">
        <v>9</v>
      </c>
      <c r="H46" s="8">
        <f t="shared" si="2"/>
        <v>123</v>
      </c>
      <c r="I46" s="8">
        <v>39</v>
      </c>
      <c r="J46" s="8">
        <v>171</v>
      </c>
      <c r="K46" s="9">
        <f t="shared" si="3"/>
        <v>210</v>
      </c>
      <c r="L46" s="1">
        <v>45</v>
      </c>
      <c r="M46" s="1">
        <v>38</v>
      </c>
      <c r="N46" s="1">
        <f t="shared" si="4"/>
        <v>83</v>
      </c>
      <c r="O46" s="1">
        <v>73</v>
      </c>
      <c r="P46" s="1">
        <v>54</v>
      </c>
      <c r="Q46" s="1">
        <f t="shared" si="5"/>
        <v>127</v>
      </c>
    </row>
    <row r="47" spans="1:17" ht="25.8" customHeight="1">
      <c r="A47" s="6" t="s">
        <v>4</v>
      </c>
      <c r="B47" s="2">
        <f>B48+B49</f>
        <v>6559</v>
      </c>
      <c r="C47" s="2">
        <f t="shared" ref="C47:M47" si="22">SUM(C48:C49)</f>
        <v>113</v>
      </c>
      <c r="D47" s="2">
        <f t="shared" si="22"/>
        <v>14</v>
      </c>
      <c r="E47" s="12">
        <f t="shared" si="1"/>
        <v>127</v>
      </c>
      <c r="F47" s="2">
        <f t="shared" si="22"/>
        <v>6392</v>
      </c>
      <c r="G47" s="2">
        <f t="shared" si="22"/>
        <v>40</v>
      </c>
      <c r="H47" s="12">
        <f t="shared" si="2"/>
        <v>6432</v>
      </c>
      <c r="I47" s="12">
        <f>SUM(I48:I49)</f>
        <v>835</v>
      </c>
      <c r="J47" s="12">
        <f>SUM(J48:J49)</f>
        <v>6548</v>
      </c>
      <c r="K47" s="13">
        <f t="shared" si="3"/>
        <v>7383</v>
      </c>
      <c r="L47" s="2">
        <f t="shared" si="22"/>
        <v>2830</v>
      </c>
      <c r="M47" s="2">
        <f t="shared" si="22"/>
        <v>1433</v>
      </c>
      <c r="N47" s="2">
        <f t="shared" si="4"/>
        <v>4263</v>
      </c>
      <c r="O47" s="2">
        <f>SUM(O48:O49)</f>
        <v>2345</v>
      </c>
      <c r="P47" s="2">
        <f>SUM(P48:P49)</f>
        <v>775</v>
      </c>
      <c r="Q47" s="2">
        <f t="shared" si="5"/>
        <v>3120</v>
      </c>
    </row>
    <row r="48" spans="1:17" ht="25.8" customHeight="1">
      <c r="A48" s="7" t="s">
        <v>31</v>
      </c>
      <c r="B48" s="1">
        <f>E48+H48</f>
        <v>65</v>
      </c>
      <c r="C48" s="1">
        <v>0</v>
      </c>
      <c r="D48" s="1">
        <v>0</v>
      </c>
      <c r="E48" s="8">
        <f t="shared" si="1"/>
        <v>0</v>
      </c>
      <c r="F48" s="1">
        <v>65</v>
      </c>
      <c r="G48" s="1">
        <v>0</v>
      </c>
      <c r="H48" s="8">
        <f t="shared" si="2"/>
        <v>65</v>
      </c>
      <c r="I48" s="8">
        <v>9</v>
      </c>
      <c r="J48" s="8">
        <v>216</v>
      </c>
      <c r="K48" s="9">
        <f t="shared" si="3"/>
        <v>225</v>
      </c>
      <c r="L48" s="1">
        <v>95</v>
      </c>
      <c r="M48" s="1">
        <v>69</v>
      </c>
      <c r="N48" s="1">
        <f t="shared" si="4"/>
        <v>164</v>
      </c>
      <c r="O48" s="1">
        <v>45</v>
      </c>
      <c r="P48" s="1">
        <v>16</v>
      </c>
      <c r="Q48" s="1">
        <f t="shared" si="5"/>
        <v>61</v>
      </c>
    </row>
    <row r="49" spans="1:17" ht="30.6" customHeight="1">
      <c r="A49" s="11" t="s">
        <v>32</v>
      </c>
      <c r="B49" s="1">
        <f>E49+H49</f>
        <v>6494</v>
      </c>
      <c r="C49" s="1">
        <v>113</v>
      </c>
      <c r="D49" s="1">
        <v>14</v>
      </c>
      <c r="E49" s="8">
        <f t="shared" si="1"/>
        <v>127</v>
      </c>
      <c r="F49" s="1">
        <v>6327</v>
      </c>
      <c r="G49" s="1">
        <v>40</v>
      </c>
      <c r="H49" s="8">
        <f t="shared" si="2"/>
        <v>6367</v>
      </c>
      <c r="I49" s="8">
        <v>826</v>
      </c>
      <c r="J49" s="8">
        <v>6332</v>
      </c>
      <c r="K49" s="9">
        <f t="shared" si="3"/>
        <v>7158</v>
      </c>
      <c r="L49" s="1">
        <v>2735</v>
      </c>
      <c r="M49" s="1">
        <v>1364</v>
      </c>
      <c r="N49" s="1">
        <f t="shared" si="4"/>
        <v>4099</v>
      </c>
      <c r="O49" s="1">
        <v>2300</v>
      </c>
      <c r="P49" s="1">
        <v>759</v>
      </c>
      <c r="Q49" s="1">
        <f t="shared" si="5"/>
        <v>3059</v>
      </c>
    </row>
    <row r="50" spans="1:17" ht="25.8" customHeight="1">
      <c r="A50" s="6" t="s">
        <v>91</v>
      </c>
      <c r="B50" s="2">
        <f>B51+B52</f>
        <v>1165</v>
      </c>
      <c r="C50" s="2">
        <f>SUM(C51:C52)</f>
        <v>323</v>
      </c>
      <c r="D50" s="2">
        <f t="shared" ref="D50:L50" si="23">SUM(D51:D52)</f>
        <v>76</v>
      </c>
      <c r="E50" s="12">
        <f t="shared" si="1"/>
        <v>399</v>
      </c>
      <c r="F50" s="2">
        <f t="shared" si="23"/>
        <v>742</v>
      </c>
      <c r="G50" s="2">
        <f t="shared" si="23"/>
        <v>24</v>
      </c>
      <c r="H50" s="12">
        <f t="shared" si="2"/>
        <v>766</v>
      </c>
      <c r="I50" s="12">
        <f>SUM(I51:I52)</f>
        <v>509</v>
      </c>
      <c r="J50" s="12">
        <f>SUM(J51:J52)</f>
        <v>876</v>
      </c>
      <c r="K50" s="13">
        <f t="shared" si="3"/>
        <v>1385</v>
      </c>
      <c r="L50" s="2">
        <f t="shared" si="23"/>
        <v>417</v>
      </c>
      <c r="M50" s="2">
        <f>SUM(M51:M52)</f>
        <v>147</v>
      </c>
      <c r="N50" s="2">
        <f t="shared" si="4"/>
        <v>564</v>
      </c>
      <c r="O50" s="2">
        <f>SUM(O51:O52)</f>
        <v>628</v>
      </c>
      <c r="P50" s="2">
        <f>SUM(P51:P52)</f>
        <v>193</v>
      </c>
      <c r="Q50" s="2">
        <f t="shared" si="5"/>
        <v>821</v>
      </c>
    </row>
    <row r="51" spans="1:17" ht="25.8" customHeight="1">
      <c r="A51" s="7" t="s">
        <v>34</v>
      </c>
      <c r="B51" s="1">
        <f>E51+H51</f>
        <v>239</v>
      </c>
      <c r="C51" s="1">
        <v>153</v>
      </c>
      <c r="D51" s="1">
        <v>64</v>
      </c>
      <c r="E51" s="8">
        <f t="shared" si="1"/>
        <v>217</v>
      </c>
      <c r="F51" s="1">
        <v>6</v>
      </c>
      <c r="G51" s="1">
        <v>16</v>
      </c>
      <c r="H51" s="8">
        <f t="shared" si="2"/>
        <v>22</v>
      </c>
      <c r="I51" s="8">
        <v>65</v>
      </c>
      <c r="J51" s="8">
        <v>130</v>
      </c>
      <c r="K51" s="9">
        <f t="shared" si="3"/>
        <v>195</v>
      </c>
      <c r="L51" s="1">
        <v>78</v>
      </c>
      <c r="M51" s="1">
        <v>23</v>
      </c>
      <c r="N51" s="1">
        <f t="shared" si="4"/>
        <v>101</v>
      </c>
      <c r="O51" s="1">
        <v>72</v>
      </c>
      <c r="P51" s="1">
        <v>22</v>
      </c>
      <c r="Q51" s="1">
        <f t="shared" si="5"/>
        <v>94</v>
      </c>
    </row>
    <row r="52" spans="1:17" ht="25.8" customHeight="1">
      <c r="A52" s="11" t="s">
        <v>92</v>
      </c>
      <c r="B52" s="1">
        <f>E52+H52</f>
        <v>926</v>
      </c>
      <c r="C52" s="1">
        <v>170</v>
      </c>
      <c r="D52" s="1">
        <v>12</v>
      </c>
      <c r="E52" s="8">
        <f t="shared" si="1"/>
        <v>182</v>
      </c>
      <c r="F52" s="1">
        <v>736</v>
      </c>
      <c r="G52" s="1">
        <v>8</v>
      </c>
      <c r="H52" s="8">
        <f t="shared" si="2"/>
        <v>744</v>
      </c>
      <c r="I52" s="8">
        <v>444</v>
      </c>
      <c r="J52" s="8">
        <v>746</v>
      </c>
      <c r="K52" s="9">
        <f t="shared" si="3"/>
        <v>1190</v>
      </c>
      <c r="L52" s="1">
        <v>339</v>
      </c>
      <c r="M52" s="1">
        <v>124</v>
      </c>
      <c r="N52" s="1">
        <f t="shared" si="4"/>
        <v>463</v>
      </c>
      <c r="O52" s="1">
        <v>556</v>
      </c>
      <c r="P52" s="1">
        <v>171</v>
      </c>
      <c r="Q52" s="1">
        <f t="shared" si="5"/>
        <v>727</v>
      </c>
    </row>
    <row r="53" spans="1:17" s="29" customFormat="1" ht="25.8" customHeight="1">
      <c r="A53" s="6" t="s">
        <v>101</v>
      </c>
      <c r="B53" s="2">
        <f>E53+H53</f>
        <v>1928</v>
      </c>
      <c r="C53" s="2">
        <v>2</v>
      </c>
      <c r="D53" s="2">
        <v>0</v>
      </c>
      <c r="E53" s="12">
        <f t="shared" si="1"/>
        <v>2</v>
      </c>
      <c r="F53" s="2">
        <v>1922</v>
      </c>
      <c r="G53" s="2">
        <v>4</v>
      </c>
      <c r="H53" s="12">
        <f t="shared" si="2"/>
        <v>1926</v>
      </c>
      <c r="I53" s="12">
        <v>178</v>
      </c>
      <c r="J53" s="12">
        <v>1837</v>
      </c>
      <c r="K53" s="13">
        <f t="shared" si="3"/>
        <v>2015</v>
      </c>
      <c r="L53" s="2">
        <v>1014</v>
      </c>
      <c r="M53" s="2">
        <v>447</v>
      </c>
      <c r="N53" s="2">
        <f t="shared" si="4"/>
        <v>1461</v>
      </c>
      <c r="O53" s="2">
        <v>447</v>
      </c>
      <c r="P53" s="2">
        <v>107</v>
      </c>
      <c r="Q53" s="2">
        <f t="shared" si="5"/>
        <v>554</v>
      </c>
    </row>
    <row r="54" spans="1:17" ht="25.8" customHeight="1">
      <c r="A54" s="6" t="s">
        <v>15</v>
      </c>
      <c r="B54" s="2">
        <f>SUM(B55:B57)</f>
        <v>6583</v>
      </c>
      <c r="C54" s="2">
        <f t="shared" ref="C54:M54" si="24">SUM(C55:C57)</f>
        <v>3</v>
      </c>
      <c r="D54" s="2">
        <f t="shared" si="24"/>
        <v>0</v>
      </c>
      <c r="E54" s="12">
        <f t="shared" si="1"/>
        <v>3</v>
      </c>
      <c r="F54" s="2">
        <f t="shared" si="24"/>
        <v>6576</v>
      </c>
      <c r="G54" s="2">
        <f t="shared" si="24"/>
        <v>4</v>
      </c>
      <c r="H54" s="12">
        <f t="shared" si="2"/>
        <v>6580</v>
      </c>
      <c r="I54" s="12">
        <f>SUM(I55:I57)</f>
        <v>641</v>
      </c>
      <c r="J54" s="12">
        <f>SUM(J55:J57)</f>
        <v>6569</v>
      </c>
      <c r="K54" s="13">
        <f t="shared" si="3"/>
        <v>7210</v>
      </c>
      <c r="L54" s="2">
        <f t="shared" si="24"/>
        <v>2761</v>
      </c>
      <c r="M54" s="2">
        <f t="shared" si="24"/>
        <v>1266</v>
      </c>
      <c r="N54" s="2">
        <f t="shared" si="4"/>
        <v>4027</v>
      </c>
      <c r="O54" s="2">
        <f>SUM(O55:O57)</f>
        <v>2287</v>
      </c>
      <c r="P54" s="2">
        <f>SUM(P55:P57)</f>
        <v>896</v>
      </c>
      <c r="Q54" s="2">
        <f t="shared" si="5"/>
        <v>3183</v>
      </c>
    </row>
    <row r="55" spans="1:17" ht="25.8" customHeight="1">
      <c r="A55" s="7" t="s">
        <v>16</v>
      </c>
      <c r="B55" s="1">
        <f>E55+H55</f>
        <v>5555</v>
      </c>
      <c r="C55" s="1">
        <v>3</v>
      </c>
      <c r="D55" s="1">
        <v>0</v>
      </c>
      <c r="E55" s="8">
        <f t="shared" si="1"/>
        <v>3</v>
      </c>
      <c r="F55" s="1">
        <v>5550</v>
      </c>
      <c r="G55" s="1">
        <v>2</v>
      </c>
      <c r="H55" s="8">
        <f t="shared" si="2"/>
        <v>5552</v>
      </c>
      <c r="I55" s="8">
        <v>581</v>
      </c>
      <c r="J55" s="8">
        <v>5560</v>
      </c>
      <c r="K55" s="9">
        <f t="shared" si="3"/>
        <v>6141</v>
      </c>
      <c r="L55" s="1">
        <v>2335</v>
      </c>
      <c r="M55" s="1">
        <v>1031</v>
      </c>
      <c r="N55" s="1">
        <f t="shared" si="4"/>
        <v>3366</v>
      </c>
      <c r="O55" s="1">
        <v>1995</v>
      </c>
      <c r="P55" s="1">
        <v>780</v>
      </c>
      <c r="Q55" s="1">
        <f t="shared" si="5"/>
        <v>2775</v>
      </c>
    </row>
    <row r="56" spans="1:17" ht="25.8" customHeight="1">
      <c r="A56" s="7" t="s">
        <v>55</v>
      </c>
      <c r="B56" s="1">
        <f>E56+H56</f>
        <v>228</v>
      </c>
      <c r="C56" s="1">
        <v>0</v>
      </c>
      <c r="D56" s="1">
        <v>0</v>
      </c>
      <c r="E56" s="8">
        <f t="shared" si="1"/>
        <v>0</v>
      </c>
      <c r="F56" s="1">
        <v>228</v>
      </c>
      <c r="G56" s="1">
        <v>0</v>
      </c>
      <c r="H56" s="8">
        <f t="shared" si="2"/>
        <v>228</v>
      </c>
      <c r="I56" s="8">
        <v>23</v>
      </c>
      <c r="J56" s="8">
        <v>227</v>
      </c>
      <c r="K56" s="9">
        <f t="shared" si="3"/>
        <v>250</v>
      </c>
      <c r="L56" s="1">
        <v>92</v>
      </c>
      <c r="M56" s="1">
        <v>34</v>
      </c>
      <c r="N56" s="1">
        <f t="shared" si="4"/>
        <v>126</v>
      </c>
      <c r="O56" s="1">
        <v>94</v>
      </c>
      <c r="P56" s="1">
        <v>30</v>
      </c>
      <c r="Q56" s="1">
        <f t="shared" si="5"/>
        <v>124</v>
      </c>
    </row>
    <row r="57" spans="1:17" ht="25.8" customHeight="1">
      <c r="A57" s="7" t="s">
        <v>17</v>
      </c>
      <c r="B57" s="1">
        <f>E57+H57</f>
        <v>800</v>
      </c>
      <c r="C57" s="1">
        <v>0</v>
      </c>
      <c r="D57" s="1">
        <v>0</v>
      </c>
      <c r="E57" s="8">
        <f t="shared" si="1"/>
        <v>0</v>
      </c>
      <c r="F57" s="1">
        <v>798</v>
      </c>
      <c r="G57" s="1">
        <v>2</v>
      </c>
      <c r="H57" s="8">
        <f t="shared" si="2"/>
        <v>800</v>
      </c>
      <c r="I57" s="8">
        <v>37</v>
      </c>
      <c r="J57" s="8">
        <v>782</v>
      </c>
      <c r="K57" s="9">
        <f t="shared" si="3"/>
        <v>819</v>
      </c>
      <c r="L57" s="1">
        <v>334</v>
      </c>
      <c r="M57" s="1">
        <v>201</v>
      </c>
      <c r="N57" s="1">
        <f t="shared" si="4"/>
        <v>535</v>
      </c>
      <c r="O57" s="1">
        <v>198</v>
      </c>
      <c r="P57" s="1">
        <v>86</v>
      </c>
      <c r="Q57" s="1">
        <f t="shared" si="5"/>
        <v>284</v>
      </c>
    </row>
    <row r="58" spans="1:17" ht="25.8" customHeight="1">
      <c r="A58" s="6" t="s">
        <v>5</v>
      </c>
      <c r="B58" s="2">
        <f>SUM(B59:B68)</f>
        <v>112857</v>
      </c>
      <c r="C58" s="2">
        <f>SUM(C59:C68)</f>
        <v>5494</v>
      </c>
      <c r="D58" s="2">
        <f>SUM(D59:D68)</f>
        <v>584</v>
      </c>
      <c r="E58" s="12">
        <f t="shared" si="1"/>
        <v>6078</v>
      </c>
      <c r="F58" s="2">
        <f>SUM(F59:F68)</f>
        <v>99509</v>
      </c>
      <c r="G58" s="2">
        <f>SUM(G59:G68)</f>
        <v>7270</v>
      </c>
      <c r="H58" s="12">
        <f t="shared" si="2"/>
        <v>106779</v>
      </c>
      <c r="I58" s="12">
        <f>SUM(I59:I68)</f>
        <v>6506</v>
      </c>
      <c r="J58" s="12">
        <f>SUM(J59:J68)</f>
        <v>18273</v>
      </c>
      <c r="K58" s="13">
        <f t="shared" si="3"/>
        <v>24779</v>
      </c>
      <c r="L58" s="2">
        <f>SUM(L59:L68)</f>
        <v>6785</v>
      </c>
      <c r="M58" s="2">
        <f>SUM(M59:M68)</f>
        <v>2950</v>
      </c>
      <c r="N58" s="2">
        <f t="shared" si="4"/>
        <v>9735</v>
      </c>
      <c r="O58" s="2">
        <f>SUM(O59:O68)</f>
        <v>10948</v>
      </c>
      <c r="P58" s="2">
        <f>SUM(P59:P68)</f>
        <v>4096</v>
      </c>
      <c r="Q58" s="2">
        <f t="shared" si="5"/>
        <v>15044</v>
      </c>
    </row>
    <row r="59" spans="1:17" ht="25.8" customHeight="1">
      <c r="A59" s="7" t="s">
        <v>64</v>
      </c>
      <c r="B59" s="1">
        <f>E59+H59</f>
        <v>973</v>
      </c>
      <c r="C59" s="1">
        <v>696</v>
      </c>
      <c r="D59" s="1">
        <v>147</v>
      </c>
      <c r="E59" s="8">
        <f t="shared" si="1"/>
        <v>843</v>
      </c>
      <c r="F59" s="1">
        <v>108</v>
      </c>
      <c r="G59" s="1">
        <v>22</v>
      </c>
      <c r="H59" s="8">
        <f t="shared" si="2"/>
        <v>130</v>
      </c>
      <c r="I59" s="8">
        <v>485</v>
      </c>
      <c r="J59" s="8">
        <v>1409</v>
      </c>
      <c r="K59" s="9">
        <f t="shared" si="3"/>
        <v>1894</v>
      </c>
      <c r="L59" s="1">
        <v>754</v>
      </c>
      <c r="M59" s="1">
        <v>86</v>
      </c>
      <c r="N59" s="1">
        <f t="shared" si="4"/>
        <v>840</v>
      </c>
      <c r="O59" s="1">
        <v>845</v>
      </c>
      <c r="P59" s="1">
        <v>209</v>
      </c>
      <c r="Q59" s="1">
        <f t="shared" si="5"/>
        <v>1054</v>
      </c>
    </row>
    <row r="60" spans="1:17" ht="25.8" customHeight="1">
      <c r="A60" s="7" t="s">
        <v>56</v>
      </c>
      <c r="B60" s="1">
        <f>E60+H60</f>
        <v>1261</v>
      </c>
      <c r="C60" s="1">
        <v>970</v>
      </c>
      <c r="D60" s="1">
        <v>57</v>
      </c>
      <c r="E60" s="8">
        <f t="shared" si="1"/>
        <v>1027</v>
      </c>
      <c r="F60" s="1">
        <v>221</v>
      </c>
      <c r="G60" s="1">
        <v>13</v>
      </c>
      <c r="H60" s="8">
        <f t="shared" si="2"/>
        <v>234</v>
      </c>
      <c r="I60" s="8">
        <v>1090</v>
      </c>
      <c r="J60" s="8">
        <v>1274</v>
      </c>
      <c r="K60" s="9">
        <f t="shared" si="3"/>
        <v>2364</v>
      </c>
      <c r="L60" s="1">
        <v>515</v>
      </c>
      <c r="M60" s="1">
        <v>502</v>
      </c>
      <c r="N60" s="1">
        <f t="shared" si="4"/>
        <v>1017</v>
      </c>
      <c r="O60" s="1">
        <v>847</v>
      </c>
      <c r="P60" s="1">
        <v>500</v>
      </c>
      <c r="Q60" s="1">
        <f t="shared" si="5"/>
        <v>1347</v>
      </c>
    </row>
    <row r="61" spans="1:17" ht="25.8" customHeight="1">
      <c r="A61" s="7" t="s">
        <v>57</v>
      </c>
      <c r="B61" s="1">
        <f>E61+H61</f>
        <v>1086</v>
      </c>
      <c r="C61" s="1">
        <v>3</v>
      </c>
      <c r="D61" s="1">
        <v>0</v>
      </c>
      <c r="E61" s="8">
        <f t="shared" si="1"/>
        <v>3</v>
      </c>
      <c r="F61" s="1">
        <v>1059</v>
      </c>
      <c r="G61" s="1">
        <v>24</v>
      </c>
      <c r="H61" s="8">
        <f t="shared" si="2"/>
        <v>1083</v>
      </c>
      <c r="I61" s="8">
        <v>41</v>
      </c>
      <c r="J61" s="8">
        <v>143</v>
      </c>
      <c r="K61" s="9">
        <f t="shared" si="3"/>
        <v>184</v>
      </c>
      <c r="L61" s="1">
        <v>48</v>
      </c>
      <c r="M61" s="1">
        <v>17</v>
      </c>
      <c r="N61" s="1">
        <f t="shared" si="4"/>
        <v>65</v>
      </c>
      <c r="O61" s="1">
        <v>100</v>
      </c>
      <c r="P61" s="1">
        <v>19</v>
      </c>
      <c r="Q61" s="1">
        <f t="shared" si="5"/>
        <v>119</v>
      </c>
    </row>
    <row r="62" spans="1:17" ht="30.6" customHeight="1">
      <c r="A62" s="11" t="s">
        <v>58</v>
      </c>
      <c r="B62" s="1">
        <f t="shared" ref="B62:B67" si="25">E62+H62</f>
        <v>40</v>
      </c>
      <c r="C62" s="1">
        <v>0</v>
      </c>
      <c r="D62" s="1">
        <v>0</v>
      </c>
      <c r="E62" s="8">
        <f t="shared" ref="E62:E67" si="26">SUM(C62:D62)</f>
        <v>0</v>
      </c>
      <c r="F62" s="1">
        <v>39</v>
      </c>
      <c r="G62" s="1">
        <v>1</v>
      </c>
      <c r="H62" s="8">
        <f t="shared" ref="H62:H67" si="27">SUM(F62:G62)</f>
        <v>40</v>
      </c>
      <c r="I62" s="8">
        <v>4</v>
      </c>
      <c r="J62" s="8">
        <v>18</v>
      </c>
      <c r="K62" s="9">
        <f t="shared" ref="K62:K67" si="28">SUM(I62:J62)</f>
        <v>22</v>
      </c>
      <c r="L62" s="1">
        <v>6</v>
      </c>
      <c r="M62" s="1">
        <v>1</v>
      </c>
      <c r="N62" s="1">
        <f t="shared" ref="N62:N67" si="29">SUM(L62:M62)</f>
        <v>7</v>
      </c>
      <c r="O62" s="1">
        <v>15</v>
      </c>
      <c r="P62" s="1">
        <v>0</v>
      </c>
      <c r="Q62" s="1">
        <f t="shared" ref="Q62:Q67" si="30">SUM(O62:P62)</f>
        <v>15</v>
      </c>
    </row>
    <row r="63" spans="1:17" ht="25.8" customHeight="1">
      <c r="A63" s="7" t="s">
        <v>59</v>
      </c>
      <c r="B63" s="1">
        <f t="shared" si="25"/>
        <v>24072</v>
      </c>
      <c r="C63" s="1">
        <v>51</v>
      </c>
      <c r="D63" s="1">
        <v>6</v>
      </c>
      <c r="E63" s="8">
        <f t="shared" si="26"/>
        <v>57</v>
      </c>
      <c r="F63" s="1">
        <v>21046</v>
      </c>
      <c r="G63" s="1">
        <v>2969</v>
      </c>
      <c r="H63" s="8">
        <f t="shared" si="27"/>
        <v>24015</v>
      </c>
      <c r="I63" s="8">
        <v>763</v>
      </c>
      <c r="J63" s="8">
        <v>2095</v>
      </c>
      <c r="K63" s="9">
        <f t="shared" si="28"/>
        <v>2858</v>
      </c>
      <c r="L63" s="1">
        <v>855</v>
      </c>
      <c r="M63" s="1">
        <v>237</v>
      </c>
      <c r="N63" s="1">
        <f t="shared" si="29"/>
        <v>1092</v>
      </c>
      <c r="O63" s="1">
        <v>1379</v>
      </c>
      <c r="P63" s="1">
        <v>387</v>
      </c>
      <c r="Q63" s="1">
        <f t="shared" si="30"/>
        <v>1766</v>
      </c>
    </row>
    <row r="64" spans="1:17" ht="25.8" customHeight="1">
      <c r="A64" s="7" t="s">
        <v>60</v>
      </c>
      <c r="B64" s="1">
        <f t="shared" si="25"/>
        <v>75377</v>
      </c>
      <c r="C64" s="1">
        <v>119</v>
      </c>
      <c r="D64" s="1">
        <v>9</v>
      </c>
      <c r="E64" s="8">
        <f t="shared" si="26"/>
        <v>128</v>
      </c>
      <c r="F64" s="1">
        <v>71087</v>
      </c>
      <c r="G64" s="1">
        <v>4162</v>
      </c>
      <c r="H64" s="8">
        <f t="shared" si="27"/>
        <v>75249</v>
      </c>
      <c r="I64" s="8">
        <v>2946</v>
      </c>
      <c r="J64" s="8">
        <v>8680</v>
      </c>
      <c r="K64" s="9">
        <f t="shared" si="28"/>
        <v>11626</v>
      </c>
      <c r="L64" s="1">
        <v>2618</v>
      </c>
      <c r="M64" s="1">
        <v>1208</v>
      </c>
      <c r="N64" s="1">
        <f t="shared" si="29"/>
        <v>3826</v>
      </c>
      <c r="O64" s="1">
        <v>5555</v>
      </c>
      <c r="P64" s="1">
        <v>2245</v>
      </c>
      <c r="Q64" s="1">
        <f t="shared" si="30"/>
        <v>7800</v>
      </c>
    </row>
    <row r="65" spans="1:17" ht="25.8" customHeight="1">
      <c r="A65" s="7" t="s">
        <v>61</v>
      </c>
      <c r="B65" s="1">
        <f t="shared" si="25"/>
        <v>32</v>
      </c>
      <c r="C65" s="1">
        <v>0</v>
      </c>
      <c r="D65" s="1">
        <v>0</v>
      </c>
      <c r="E65" s="8">
        <f t="shared" si="26"/>
        <v>0</v>
      </c>
      <c r="F65" s="1">
        <v>29</v>
      </c>
      <c r="G65" s="1">
        <v>3</v>
      </c>
      <c r="H65" s="8">
        <f t="shared" si="27"/>
        <v>32</v>
      </c>
      <c r="I65" s="8">
        <v>12</v>
      </c>
      <c r="J65" s="8">
        <v>27</v>
      </c>
      <c r="K65" s="9">
        <f t="shared" si="28"/>
        <v>39</v>
      </c>
      <c r="L65" s="1">
        <v>5</v>
      </c>
      <c r="M65" s="1">
        <v>7</v>
      </c>
      <c r="N65" s="1">
        <f t="shared" si="29"/>
        <v>12</v>
      </c>
      <c r="O65" s="1">
        <v>20</v>
      </c>
      <c r="P65" s="1">
        <v>7</v>
      </c>
      <c r="Q65" s="1">
        <f t="shared" si="30"/>
        <v>27</v>
      </c>
    </row>
    <row r="66" spans="1:17" ht="25.8" customHeight="1">
      <c r="A66" s="7" t="s">
        <v>62</v>
      </c>
      <c r="B66" s="1">
        <f t="shared" si="25"/>
        <v>190</v>
      </c>
      <c r="C66" s="1">
        <v>159</v>
      </c>
      <c r="D66" s="1">
        <v>12</v>
      </c>
      <c r="E66" s="8">
        <f t="shared" si="26"/>
        <v>171</v>
      </c>
      <c r="F66" s="1">
        <v>19</v>
      </c>
      <c r="G66" s="1">
        <v>0</v>
      </c>
      <c r="H66" s="8">
        <f t="shared" si="27"/>
        <v>19</v>
      </c>
      <c r="I66" s="8">
        <v>12</v>
      </c>
      <c r="J66" s="8">
        <v>47</v>
      </c>
      <c r="K66" s="9">
        <f t="shared" si="28"/>
        <v>59</v>
      </c>
      <c r="L66" s="1">
        <v>15</v>
      </c>
      <c r="M66" s="1">
        <v>4</v>
      </c>
      <c r="N66" s="1">
        <f t="shared" si="29"/>
        <v>19</v>
      </c>
      <c r="O66" s="1">
        <v>36</v>
      </c>
      <c r="P66" s="1">
        <v>4</v>
      </c>
      <c r="Q66" s="1">
        <f t="shared" si="30"/>
        <v>40</v>
      </c>
    </row>
    <row r="67" spans="1:17" ht="25.8" customHeight="1">
      <c r="A67" s="7" t="s">
        <v>63</v>
      </c>
      <c r="B67" s="1">
        <f t="shared" si="25"/>
        <v>4122</v>
      </c>
      <c r="C67" s="1">
        <v>3391</v>
      </c>
      <c r="D67" s="1">
        <v>352</v>
      </c>
      <c r="E67" s="8">
        <f t="shared" si="26"/>
        <v>3743</v>
      </c>
      <c r="F67" s="1">
        <v>343</v>
      </c>
      <c r="G67" s="1">
        <v>36</v>
      </c>
      <c r="H67" s="8">
        <f t="shared" si="27"/>
        <v>379</v>
      </c>
      <c r="I67" s="8">
        <v>597</v>
      </c>
      <c r="J67" s="8">
        <v>1428</v>
      </c>
      <c r="K67" s="9">
        <f t="shared" si="28"/>
        <v>2025</v>
      </c>
      <c r="L67" s="1">
        <v>569</v>
      </c>
      <c r="M67" s="1">
        <v>204</v>
      </c>
      <c r="N67" s="1">
        <f t="shared" si="29"/>
        <v>773</v>
      </c>
      <c r="O67" s="1">
        <v>947</v>
      </c>
      <c r="P67" s="1">
        <v>305</v>
      </c>
      <c r="Q67" s="1">
        <f t="shared" si="30"/>
        <v>1252</v>
      </c>
    </row>
    <row r="68" spans="1:17" ht="25.8" customHeight="1">
      <c r="A68" s="7" t="s">
        <v>18</v>
      </c>
      <c r="B68" s="1">
        <f>E68+H68</f>
        <v>5704</v>
      </c>
      <c r="C68" s="1">
        <v>105</v>
      </c>
      <c r="D68" s="1">
        <v>1</v>
      </c>
      <c r="E68" s="8">
        <f t="shared" si="1"/>
        <v>106</v>
      </c>
      <c r="F68" s="1">
        <v>5558</v>
      </c>
      <c r="G68" s="1">
        <v>40</v>
      </c>
      <c r="H68" s="8">
        <f t="shared" si="2"/>
        <v>5598</v>
      </c>
      <c r="I68" s="8">
        <v>556</v>
      </c>
      <c r="J68" s="8">
        <v>3152</v>
      </c>
      <c r="K68" s="9">
        <f t="shared" si="3"/>
        <v>3708</v>
      </c>
      <c r="L68" s="1">
        <v>1400</v>
      </c>
      <c r="M68" s="1">
        <v>684</v>
      </c>
      <c r="N68" s="1">
        <f t="shared" si="4"/>
        <v>2084</v>
      </c>
      <c r="O68" s="1">
        <v>1204</v>
      </c>
      <c r="P68" s="1">
        <v>420</v>
      </c>
      <c r="Q68" s="1">
        <f t="shared" si="5"/>
        <v>1624</v>
      </c>
    </row>
    <row r="69" spans="1:17" ht="25.8" customHeight="1">
      <c r="A69" s="6" t="s">
        <v>7</v>
      </c>
      <c r="B69" s="2">
        <f>SUM(B70:B72)</f>
        <v>4463</v>
      </c>
      <c r="C69" s="2">
        <f>SUM(C70:C72)</f>
        <v>261</v>
      </c>
      <c r="D69" s="2">
        <f>SUM(D70:D72)</f>
        <v>26</v>
      </c>
      <c r="E69" s="12">
        <f t="shared" si="1"/>
        <v>287</v>
      </c>
      <c r="F69" s="2">
        <f>SUM(F70:F72)</f>
        <v>3774</v>
      </c>
      <c r="G69" s="2">
        <f>SUM(G70:G72)</f>
        <v>402</v>
      </c>
      <c r="H69" s="12">
        <f t="shared" si="2"/>
        <v>4176</v>
      </c>
      <c r="I69" s="12">
        <f>SUM(I70:I72)</f>
        <v>893</v>
      </c>
      <c r="J69" s="12">
        <f>SUM(J70:J72)</f>
        <v>3049</v>
      </c>
      <c r="K69" s="13">
        <f t="shared" si="3"/>
        <v>3942</v>
      </c>
      <c r="L69" s="2">
        <f>SUM(L70:L72)</f>
        <v>1530</v>
      </c>
      <c r="M69" s="2">
        <f>SUM(M70:M72)</f>
        <v>511</v>
      </c>
      <c r="N69" s="2">
        <f t="shared" si="4"/>
        <v>2041</v>
      </c>
      <c r="O69" s="2">
        <f>SUM(O70:O72)</f>
        <v>1551</v>
      </c>
      <c r="P69" s="2">
        <f>SUM(P70:P72)</f>
        <v>350</v>
      </c>
      <c r="Q69" s="2">
        <f t="shared" si="5"/>
        <v>1901</v>
      </c>
    </row>
    <row r="70" spans="1:17" ht="25.8" customHeight="1">
      <c r="A70" s="7" t="s">
        <v>38</v>
      </c>
      <c r="B70" s="1">
        <f>E70+H70</f>
        <v>244</v>
      </c>
      <c r="C70" s="1">
        <v>82</v>
      </c>
      <c r="D70" s="1">
        <v>17</v>
      </c>
      <c r="E70" s="8">
        <f t="shared" si="1"/>
        <v>99</v>
      </c>
      <c r="F70" s="1">
        <v>114</v>
      </c>
      <c r="G70" s="1">
        <v>31</v>
      </c>
      <c r="H70" s="8">
        <f t="shared" si="2"/>
        <v>145</v>
      </c>
      <c r="I70" s="8">
        <v>88</v>
      </c>
      <c r="J70" s="8">
        <v>301</v>
      </c>
      <c r="K70" s="9">
        <f t="shared" si="3"/>
        <v>389</v>
      </c>
      <c r="L70" s="1">
        <v>95</v>
      </c>
      <c r="M70" s="1">
        <v>61</v>
      </c>
      <c r="N70" s="1">
        <f t="shared" si="4"/>
        <v>156</v>
      </c>
      <c r="O70" s="1">
        <v>185</v>
      </c>
      <c r="P70" s="1">
        <v>48</v>
      </c>
      <c r="Q70" s="1">
        <f t="shared" si="5"/>
        <v>233</v>
      </c>
    </row>
    <row r="71" spans="1:17" ht="25.8" customHeight="1">
      <c r="A71" s="7" t="s">
        <v>37</v>
      </c>
      <c r="B71" s="1">
        <f>E71+H71</f>
        <v>3203</v>
      </c>
      <c r="C71" s="1">
        <v>160</v>
      </c>
      <c r="D71" s="1">
        <v>9</v>
      </c>
      <c r="E71" s="8">
        <f t="shared" si="1"/>
        <v>169</v>
      </c>
      <c r="F71" s="1">
        <v>2689</v>
      </c>
      <c r="G71" s="1">
        <v>345</v>
      </c>
      <c r="H71" s="8">
        <f t="shared" si="2"/>
        <v>3034</v>
      </c>
      <c r="I71" s="8">
        <v>354</v>
      </c>
      <c r="J71" s="8">
        <v>1968</v>
      </c>
      <c r="K71" s="9">
        <f t="shared" si="3"/>
        <v>2322</v>
      </c>
      <c r="L71" s="1">
        <v>1087</v>
      </c>
      <c r="M71" s="1">
        <v>336</v>
      </c>
      <c r="N71" s="1">
        <f t="shared" si="4"/>
        <v>1423</v>
      </c>
      <c r="O71" s="1">
        <v>754</v>
      </c>
      <c r="P71" s="1">
        <v>145</v>
      </c>
      <c r="Q71" s="1">
        <f t="shared" si="5"/>
        <v>899</v>
      </c>
    </row>
    <row r="72" spans="1:17" ht="30.6" customHeight="1">
      <c r="A72" s="11" t="s">
        <v>39</v>
      </c>
      <c r="B72" s="1">
        <f>E72+H72</f>
        <v>1016</v>
      </c>
      <c r="C72" s="1">
        <v>19</v>
      </c>
      <c r="D72" s="1">
        <v>0</v>
      </c>
      <c r="E72" s="8">
        <f t="shared" si="1"/>
        <v>19</v>
      </c>
      <c r="F72" s="1">
        <v>971</v>
      </c>
      <c r="G72" s="1">
        <v>26</v>
      </c>
      <c r="H72" s="8">
        <f t="shared" si="2"/>
        <v>997</v>
      </c>
      <c r="I72" s="8">
        <v>451</v>
      </c>
      <c r="J72" s="8">
        <v>780</v>
      </c>
      <c r="K72" s="9">
        <f t="shared" si="3"/>
        <v>1231</v>
      </c>
      <c r="L72" s="1">
        <v>348</v>
      </c>
      <c r="M72" s="1">
        <v>114</v>
      </c>
      <c r="N72" s="1">
        <f t="shared" si="4"/>
        <v>462</v>
      </c>
      <c r="O72" s="1">
        <v>612</v>
      </c>
      <c r="P72" s="1">
        <v>157</v>
      </c>
      <c r="Q72" s="1">
        <f t="shared" si="5"/>
        <v>769</v>
      </c>
    </row>
    <row r="73" spans="1:17" s="29" customFormat="1" ht="25.8" customHeight="1">
      <c r="A73" s="6" t="s">
        <v>19</v>
      </c>
      <c r="B73" s="2">
        <f>E73+H73</f>
        <v>124</v>
      </c>
      <c r="C73" s="2">
        <v>0</v>
      </c>
      <c r="D73" s="2">
        <v>0</v>
      </c>
      <c r="E73" s="12">
        <f t="shared" si="1"/>
        <v>0</v>
      </c>
      <c r="F73" s="2">
        <v>123</v>
      </c>
      <c r="G73" s="2">
        <v>1</v>
      </c>
      <c r="H73" s="12">
        <f t="shared" si="2"/>
        <v>124</v>
      </c>
      <c r="I73" s="12">
        <v>118</v>
      </c>
      <c r="J73" s="12">
        <v>77</v>
      </c>
      <c r="K73" s="13">
        <f t="shared" si="3"/>
        <v>195</v>
      </c>
      <c r="L73" s="2">
        <v>38</v>
      </c>
      <c r="M73" s="2">
        <v>24</v>
      </c>
      <c r="N73" s="2">
        <f t="shared" si="4"/>
        <v>62</v>
      </c>
      <c r="O73" s="2">
        <v>104</v>
      </c>
      <c r="P73" s="2">
        <v>29</v>
      </c>
      <c r="Q73" s="2">
        <f t="shared" si="5"/>
        <v>133</v>
      </c>
    </row>
    <row r="74" spans="1:17" s="29" customFormat="1" ht="25.8" customHeight="1">
      <c r="A74" s="6" t="s">
        <v>90</v>
      </c>
      <c r="B74" s="2">
        <f>E74+H74</f>
        <v>58</v>
      </c>
      <c r="C74" s="2">
        <v>0</v>
      </c>
      <c r="D74" s="2">
        <v>0</v>
      </c>
      <c r="E74" s="12">
        <f t="shared" si="1"/>
        <v>0</v>
      </c>
      <c r="F74" s="2">
        <v>58</v>
      </c>
      <c r="G74" s="2">
        <v>0</v>
      </c>
      <c r="H74" s="12">
        <f t="shared" si="2"/>
        <v>58</v>
      </c>
      <c r="I74" s="12">
        <v>15</v>
      </c>
      <c r="J74" s="12">
        <v>139</v>
      </c>
      <c r="K74" s="13">
        <f t="shared" si="3"/>
        <v>154</v>
      </c>
      <c r="L74" s="2">
        <v>30</v>
      </c>
      <c r="M74" s="2">
        <v>13</v>
      </c>
      <c r="N74" s="2">
        <f t="shared" si="4"/>
        <v>43</v>
      </c>
      <c r="O74" s="2">
        <v>84</v>
      </c>
      <c r="P74" s="2">
        <v>27</v>
      </c>
      <c r="Q74" s="2">
        <f t="shared" si="5"/>
        <v>111</v>
      </c>
    </row>
    <row r="75" spans="1:17" ht="25.8" customHeight="1">
      <c r="A75" s="6" t="s">
        <v>6</v>
      </c>
      <c r="B75" s="2">
        <f>SUM(B76:B94)</f>
        <v>29120</v>
      </c>
      <c r="C75" s="2">
        <f>SUM(C76:C94)</f>
        <v>3042</v>
      </c>
      <c r="D75" s="2">
        <f>SUM(D76:D94)</f>
        <v>45</v>
      </c>
      <c r="E75" s="12">
        <f t="shared" si="1"/>
        <v>3087</v>
      </c>
      <c r="F75" s="2">
        <f>SUM(F76:F94)</f>
        <v>25949</v>
      </c>
      <c r="G75" s="2">
        <f>SUM(G76:G94)</f>
        <v>84</v>
      </c>
      <c r="H75" s="12">
        <f t="shared" si="2"/>
        <v>26033</v>
      </c>
      <c r="I75" s="12">
        <f>SUM(I76:I94)</f>
        <v>7779</v>
      </c>
      <c r="J75" s="12">
        <f>SUM(J76:J94)</f>
        <v>27881</v>
      </c>
      <c r="K75" s="13">
        <f t="shared" si="3"/>
        <v>35660</v>
      </c>
      <c r="L75" s="2">
        <f>SUM(L76:L94)</f>
        <v>5012</v>
      </c>
      <c r="M75" s="2">
        <f>SUM(M76:M94)</f>
        <v>1848</v>
      </c>
      <c r="N75" s="2">
        <f t="shared" si="4"/>
        <v>6860</v>
      </c>
      <c r="O75" s="2">
        <f>SUM(O76:O94)</f>
        <v>22487</v>
      </c>
      <c r="P75" s="2">
        <f>SUM(P76:P94)</f>
        <v>6313</v>
      </c>
      <c r="Q75" s="2">
        <f t="shared" si="5"/>
        <v>28800</v>
      </c>
    </row>
    <row r="76" spans="1:17" ht="25.8" customHeight="1">
      <c r="A76" s="27" t="s">
        <v>70</v>
      </c>
      <c r="B76" s="1">
        <f>E76+H76</f>
        <v>261</v>
      </c>
      <c r="C76" s="1">
        <v>0</v>
      </c>
      <c r="D76" s="1">
        <v>0</v>
      </c>
      <c r="E76" s="8">
        <f t="shared" si="1"/>
        <v>0</v>
      </c>
      <c r="F76" s="1">
        <v>261</v>
      </c>
      <c r="G76" s="1">
        <v>0</v>
      </c>
      <c r="H76" s="8">
        <f t="shared" si="2"/>
        <v>261</v>
      </c>
      <c r="I76" s="8">
        <v>205</v>
      </c>
      <c r="J76" s="8">
        <v>305</v>
      </c>
      <c r="K76" s="9">
        <f t="shared" si="3"/>
        <v>510</v>
      </c>
      <c r="L76" s="1">
        <v>72</v>
      </c>
      <c r="M76" s="1">
        <v>28</v>
      </c>
      <c r="N76" s="1">
        <f t="shared" si="4"/>
        <v>100</v>
      </c>
      <c r="O76" s="1">
        <v>346</v>
      </c>
      <c r="P76" s="1">
        <v>64</v>
      </c>
      <c r="Q76" s="1">
        <f t="shared" si="5"/>
        <v>410</v>
      </c>
    </row>
    <row r="77" spans="1:17" ht="25.8" customHeight="1">
      <c r="A77" s="11" t="s">
        <v>67</v>
      </c>
      <c r="B77" s="1">
        <f t="shared" ref="B77:B94" si="31">E77+H77</f>
        <v>62</v>
      </c>
      <c r="C77" s="1">
        <v>0</v>
      </c>
      <c r="D77" s="1">
        <v>0</v>
      </c>
      <c r="E77" s="8">
        <f t="shared" si="1"/>
        <v>0</v>
      </c>
      <c r="F77" s="1">
        <v>62</v>
      </c>
      <c r="G77" s="1">
        <v>0</v>
      </c>
      <c r="H77" s="8">
        <f t="shared" si="2"/>
        <v>62</v>
      </c>
      <c r="I77" s="8">
        <v>16</v>
      </c>
      <c r="J77" s="8">
        <v>46</v>
      </c>
      <c r="K77" s="9">
        <f t="shared" si="3"/>
        <v>62</v>
      </c>
      <c r="L77" s="1">
        <v>20</v>
      </c>
      <c r="M77" s="1">
        <v>10</v>
      </c>
      <c r="N77" s="1">
        <f t="shared" si="4"/>
        <v>30</v>
      </c>
      <c r="O77" s="1">
        <v>28</v>
      </c>
      <c r="P77" s="1">
        <v>4</v>
      </c>
      <c r="Q77" s="1">
        <f t="shared" si="5"/>
        <v>32</v>
      </c>
    </row>
    <row r="78" spans="1:17" ht="30.6" customHeight="1">
      <c r="A78" s="11" t="s">
        <v>69</v>
      </c>
      <c r="B78" s="1">
        <f t="shared" si="31"/>
        <v>0</v>
      </c>
      <c r="C78" s="1">
        <v>0</v>
      </c>
      <c r="D78" s="1">
        <v>0</v>
      </c>
      <c r="E78" s="8">
        <f t="shared" ref="E78:E95" si="32">SUM(C78:D78)</f>
        <v>0</v>
      </c>
      <c r="F78" s="1">
        <v>0</v>
      </c>
      <c r="G78" s="1">
        <v>0</v>
      </c>
      <c r="H78" s="8">
        <f t="shared" ref="H78:H95" si="33">SUM(F78:G78)</f>
        <v>0</v>
      </c>
      <c r="I78" s="1">
        <v>0</v>
      </c>
      <c r="J78" s="1">
        <v>0</v>
      </c>
      <c r="K78" s="9">
        <f t="shared" si="3"/>
        <v>0</v>
      </c>
      <c r="L78" s="1">
        <v>0</v>
      </c>
      <c r="M78" s="1">
        <v>0</v>
      </c>
      <c r="N78" s="1">
        <f t="shared" si="4"/>
        <v>0</v>
      </c>
      <c r="O78" s="1">
        <v>0</v>
      </c>
      <c r="P78" s="1">
        <v>0</v>
      </c>
      <c r="Q78" s="1">
        <f t="shared" si="5"/>
        <v>0</v>
      </c>
    </row>
    <row r="79" spans="1:17" ht="25.8" customHeight="1">
      <c r="A79" s="7" t="s">
        <v>75</v>
      </c>
      <c r="B79" s="1">
        <f t="shared" si="31"/>
        <v>7935</v>
      </c>
      <c r="C79" s="1">
        <v>202</v>
      </c>
      <c r="D79" s="1">
        <v>2</v>
      </c>
      <c r="E79" s="8">
        <f t="shared" si="32"/>
        <v>204</v>
      </c>
      <c r="F79" s="1">
        <v>7714</v>
      </c>
      <c r="G79" s="1">
        <v>17</v>
      </c>
      <c r="H79" s="8">
        <f t="shared" si="33"/>
        <v>7731</v>
      </c>
      <c r="I79" s="8">
        <v>1242</v>
      </c>
      <c r="J79" s="8">
        <v>6749</v>
      </c>
      <c r="K79" s="9">
        <f t="shared" ref="K79:K95" si="34">SUM(I79:J79)</f>
        <v>7991</v>
      </c>
      <c r="L79" s="1">
        <v>2023</v>
      </c>
      <c r="M79" s="1">
        <v>793</v>
      </c>
      <c r="N79" s="1">
        <f t="shared" ref="N79:N95" si="35">SUM(L79:M79)</f>
        <v>2816</v>
      </c>
      <c r="O79" s="1">
        <v>4024</v>
      </c>
      <c r="P79" s="1">
        <v>1151</v>
      </c>
      <c r="Q79" s="1">
        <f t="shared" ref="Q79:Q95" si="36">SUM(O79:P79)</f>
        <v>5175</v>
      </c>
    </row>
    <row r="80" spans="1:17" ht="61.2" customHeight="1">
      <c r="A80" s="11" t="s">
        <v>103</v>
      </c>
      <c r="B80" s="1">
        <f t="shared" si="31"/>
        <v>488</v>
      </c>
      <c r="C80" s="1">
        <v>1</v>
      </c>
      <c r="D80" s="1">
        <v>0</v>
      </c>
      <c r="E80" s="8">
        <f t="shared" si="32"/>
        <v>1</v>
      </c>
      <c r="F80" s="1">
        <v>486</v>
      </c>
      <c r="G80" s="1">
        <v>1</v>
      </c>
      <c r="H80" s="8">
        <f t="shared" si="33"/>
        <v>487</v>
      </c>
      <c r="I80" s="8">
        <v>50</v>
      </c>
      <c r="J80" s="8">
        <v>412</v>
      </c>
      <c r="K80" s="9">
        <f t="shared" si="34"/>
        <v>462</v>
      </c>
      <c r="L80" s="1">
        <v>39</v>
      </c>
      <c r="M80" s="1">
        <v>19</v>
      </c>
      <c r="N80" s="1">
        <f t="shared" si="35"/>
        <v>58</v>
      </c>
      <c r="O80" s="1">
        <v>290</v>
      </c>
      <c r="P80" s="1">
        <v>114</v>
      </c>
      <c r="Q80" s="1">
        <f t="shared" si="36"/>
        <v>404</v>
      </c>
    </row>
    <row r="81" spans="1:17" ht="25.8" customHeight="1">
      <c r="A81" s="7" t="s">
        <v>79</v>
      </c>
      <c r="B81" s="1">
        <f t="shared" si="31"/>
        <v>52</v>
      </c>
      <c r="C81" s="1">
        <v>8</v>
      </c>
      <c r="D81" s="1">
        <v>0</v>
      </c>
      <c r="E81" s="8">
        <f t="shared" si="32"/>
        <v>8</v>
      </c>
      <c r="F81" s="1">
        <v>44</v>
      </c>
      <c r="G81" s="1">
        <v>0</v>
      </c>
      <c r="H81" s="8">
        <f t="shared" si="33"/>
        <v>44</v>
      </c>
      <c r="I81" s="8">
        <v>3</v>
      </c>
      <c r="J81" s="8">
        <v>51</v>
      </c>
      <c r="K81" s="9">
        <f t="shared" si="34"/>
        <v>54</v>
      </c>
      <c r="L81" s="1">
        <v>13</v>
      </c>
      <c r="M81" s="1">
        <v>4</v>
      </c>
      <c r="N81" s="1">
        <f t="shared" si="35"/>
        <v>17</v>
      </c>
      <c r="O81" s="1">
        <v>30</v>
      </c>
      <c r="P81" s="1">
        <v>7</v>
      </c>
      <c r="Q81" s="1">
        <f t="shared" si="36"/>
        <v>37</v>
      </c>
    </row>
    <row r="82" spans="1:17" ht="25.8" customHeight="1">
      <c r="A82" s="7" t="s">
        <v>80</v>
      </c>
      <c r="B82" s="1">
        <f t="shared" si="31"/>
        <v>52</v>
      </c>
      <c r="C82" s="1">
        <v>8</v>
      </c>
      <c r="D82" s="1">
        <v>0</v>
      </c>
      <c r="E82" s="8">
        <f t="shared" si="32"/>
        <v>8</v>
      </c>
      <c r="F82" s="1">
        <v>44</v>
      </c>
      <c r="G82" s="1">
        <v>0</v>
      </c>
      <c r="H82" s="8">
        <f t="shared" si="33"/>
        <v>44</v>
      </c>
      <c r="I82" s="8">
        <v>3</v>
      </c>
      <c r="J82" s="8">
        <v>51</v>
      </c>
      <c r="K82" s="9">
        <f t="shared" si="34"/>
        <v>54</v>
      </c>
      <c r="L82" s="1">
        <v>13</v>
      </c>
      <c r="M82" s="1">
        <v>4</v>
      </c>
      <c r="N82" s="1">
        <f t="shared" si="35"/>
        <v>17</v>
      </c>
      <c r="O82" s="1">
        <v>30</v>
      </c>
      <c r="P82" s="1">
        <v>7</v>
      </c>
      <c r="Q82" s="1">
        <f t="shared" si="36"/>
        <v>37</v>
      </c>
    </row>
    <row r="83" spans="1:17" ht="25.8" customHeight="1">
      <c r="A83" s="7" t="s">
        <v>95</v>
      </c>
      <c r="B83" s="1">
        <f t="shared" si="31"/>
        <v>259</v>
      </c>
      <c r="C83" s="1">
        <v>1</v>
      </c>
      <c r="D83" s="1">
        <v>0</v>
      </c>
      <c r="E83" s="8">
        <f t="shared" si="32"/>
        <v>1</v>
      </c>
      <c r="F83" s="1">
        <v>257</v>
      </c>
      <c r="G83" s="1">
        <v>1</v>
      </c>
      <c r="H83" s="8">
        <f t="shared" si="33"/>
        <v>258</v>
      </c>
      <c r="I83" s="8">
        <v>110</v>
      </c>
      <c r="J83" s="8">
        <v>207</v>
      </c>
      <c r="K83" s="9">
        <f t="shared" si="34"/>
        <v>317</v>
      </c>
      <c r="L83" s="1">
        <v>24</v>
      </c>
      <c r="M83" s="1">
        <v>18</v>
      </c>
      <c r="N83" s="1">
        <f t="shared" si="35"/>
        <v>42</v>
      </c>
      <c r="O83" s="1">
        <v>202</v>
      </c>
      <c r="P83" s="1">
        <v>73</v>
      </c>
      <c r="Q83" s="1">
        <f t="shared" si="36"/>
        <v>275</v>
      </c>
    </row>
    <row r="84" spans="1:17" ht="30.6" customHeight="1">
      <c r="A84" s="11" t="s">
        <v>78</v>
      </c>
      <c r="B84" s="1">
        <f t="shared" si="31"/>
        <v>546</v>
      </c>
      <c r="C84" s="1">
        <v>196</v>
      </c>
      <c r="D84" s="1">
        <v>0</v>
      </c>
      <c r="E84" s="8">
        <f t="shared" si="32"/>
        <v>196</v>
      </c>
      <c r="F84" s="1">
        <v>350</v>
      </c>
      <c r="G84" s="1">
        <v>0</v>
      </c>
      <c r="H84" s="8">
        <f t="shared" si="33"/>
        <v>350</v>
      </c>
      <c r="I84" s="8">
        <v>369</v>
      </c>
      <c r="J84" s="8">
        <v>1677</v>
      </c>
      <c r="K84" s="9">
        <f t="shared" si="34"/>
        <v>2046</v>
      </c>
      <c r="L84" s="1">
        <v>215</v>
      </c>
      <c r="M84" s="1">
        <v>66</v>
      </c>
      <c r="N84" s="1">
        <f t="shared" si="35"/>
        <v>281</v>
      </c>
      <c r="O84" s="1">
        <v>1210</v>
      </c>
      <c r="P84" s="1">
        <v>555</v>
      </c>
      <c r="Q84" s="1">
        <f t="shared" si="36"/>
        <v>1765</v>
      </c>
    </row>
    <row r="85" spans="1:17" ht="25.8" customHeight="1">
      <c r="A85" s="7" t="s">
        <v>71</v>
      </c>
      <c r="B85" s="1">
        <f t="shared" si="31"/>
        <v>723</v>
      </c>
      <c r="C85" s="1">
        <v>334</v>
      </c>
      <c r="D85" s="1">
        <v>4</v>
      </c>
      <c r="E85" s="8">
        <f t="shared" si="32"/>
        <v>338</v>
      </c>
      <c r="F85" s="1">
        <v>380</v>
      </c>
      <c r="G85" s="1">
        <v>5</v>
      </c>
      <c r="H85" s="8">
        <f t="shared" si="33"/>
        <v>385</v>
      </c>
      <c r="I85" s="8">
        <v>91</v>
      </c>
      <c r="J85" s="8">
        <v>177</v>
      </c>
      <c r="K85" s="9">
        <f t="shared" si="34"/>
        <v>268</v>
      </c>
      <c r="L85" s="1">
        <v>101</v>
      </c>
      <c r="M85" s="1">
        <v>50</v>
      </c>
      <c r="N85" s="1">
        <f t="shared" si="35"/>
        <v>151</v>
      </c>
      <c r="O85" s="1">
        <v>104</v>
      </c>
      <c r="P85" s="1">
        <v>13</v>
      </c>
      <c r="Q85" s="1">
        <f t="shared" si="36"/>
        <v>117</v>
      </c>
    </row>
    <row r="86" spans="1:17" ht="25.8" customHeight="1">
      <c r="A86" s="7" t="s">
        <v>72</v>
      </c>
      <c r="B86" s="1">
        <f t="shared" si="31"/>
        <v>291</v>
      </c>
      <c r="C86" s="1">
        <v>99</v>
      </c>
      <c r="D86" s="1">
        <v>6</v>
      </c>
      <c r="E86" s="8">
        <f t="shared" si="32"/>
        <v>105</v>
      </c>
      <c r="F86" s="1">
        <v>169</v>
      </c>
      <c r="G86" s="1">
        <v>17</v>
      </c>
      <c r="H86" s="8">
        <f t="shared" si="33"/>
        <v>186</v>
      </c>
      <c r="I86" s="8">
        <v>7</v>
      </c>
      <c r="J86" s="8">
        <v>99</v>
      </c>
      <c r="K86" s="9">
        <f t="shared" si="34"/>
        <v>106</v>
      </c>
      <c r="L86" s="1">
        <v>41</v>
      </c>
      <c r="M86" s="1">
        <v>19</v>
      </c>
      <c r="N86" s="1">
        <f t="shared" si="35"/>
        <v>60</v>
      </c>
      <c r="O86" s="1">
        <v>35</v>
      </c>
      <c r="P86" s="1">
        <v>11</v>
      </c>
      <c r="Q86" s="1">
        <f t="shared" si="36"/>
        <v>46</v>
      </c>
    </row>
    <row r="87" spans="1:17" ht="25.8" customHeight="1">
      <c r="A87" s="7" t="s">
        <v>66</v>
      </c>
      <c r="B87" s="1">
        <f t="shared" si="31"/>
        <v>17</v>
      </c>
      <c r="C87" s="1">
        <v>0</v>
      </c>
      <c r="D87" s="1">
        <v>0</v>
      </c>
      <c r="E87" s="8">
        <f t="shared" si="32"/>
        <v>0</v>
      </c>
      <c r="F87" s="1">
        <v>17</v>
      </c>
      <c r="G87" s="1">
        <v>0</v>
      </c>
      <c r="H87" s="8">
        <f t="shared" si="33"/>
        <v>17</v>
      </c>
      <c r="I87" s="8">
        <v>5</v>
      </c>
      <c r="J87" s="8">
        <v>20</v>
      </c>
      <c r="K87" s="9">
        <f t="shared" si="34"/>
        <v>25</v>
      </c>
      <c r="L87" s="1">
        <v>4</v>
      </c>
      <c r="M87" s="1">
        <v>1</v>
      </c>
      <c r="N87" s="1">
        <f t="shared" si="35"/>
        <v>5</v>
      </c>
      <c r="O87" s="1">
        <v>17</v>
      </c>
      <c r="P87" s="1">
        <v>3</v>
      </c>
      <c r="Q87" s="1">
        <f t="shared" si="36"/>
        <v>20</v>
      </c>
    </row>
    <row r="88" spans="1:17" ht="25.8" customHeight="1">
      <c r="A88" s="11" t="s">
        <v>68</v>
      </c>
      <c r="B88" s="1">
        <f t="shared" si="31"/>
        <v>154</v>
      </c>
      <c r="C88" s="1">
        <v>0</v>
      </c>
      <c r="D88" s="1">
        <v>0</v>
      </c>
      <c r="E88" s="8">
        <f t="shared" si="32"/>
        <v>0</v>
      </c>
      <c r="F88" s="1">
        <v>154</v>
      </c>
      <c r="G88" s="1">
        <v>0</v>
      </c>
      <c r="H88" s="8">
        <f t="shared" si="33"/>
        <v>154</v>
      </c>
      <c r="I88" s="8">
        <v>80</v>
      </c>
      <c r="J88" s="8">
        <v>105</v>
      </c>
      <c r="K88" s="9">
        <f t="shared" si="34"/>
        <v>185</v>
      </c>
      <c r="L88" s="1">
        <v>22</v>
      </c>
      <c r="M88" s="1">
        <v>6</v>
      </c>
      <c r="N88" s="1">
        <f t="shared" si="35"/>
        <v>28</v>
      </c>
      <c r="O88" s="1">
        <v>132</v>
      </c>
      <c r="P88" s="1">
        <v>25</v>
      </c>
      <c r="Q88" s="1">
        <f t="shared" si="36"/>
        <v>157</v>
      </c>
    </row>
    <row r="89" spans="1:17" ht="30.6" customHeight="1">
      <c r="A89" s="11" t="s">
        <v>104</v>
      </c>
      <c r="B89" s="1">
        <f t="shared" si="31"/>
        <v>128</v>
      </c>
      <c r="C89" s="1">
        <v>23</v>
      </c>
      <c r="D89" s="1">
        <v>0</v>
      </c>
      <c r="E89" s="8">
        <f t="shared" si="32"/>
        <v>23</v>
      </c>
      <c r="F89" s="1">
        <v>102</v>
      </c>
      <c r="G89" s="1">
        <v>3</v>
      </c>
      <c r="H89" s="8">
        <f t="shared" si="33"/>
        <v>105</v>
      </c>
      <c r="I89" s="8">
        <v>23</v>
      </c>
      <c r="J89" s="8">
        <v>155</v>
      </c>
      <c r="K89" s="9">
        <f t="shared" si="34"/>
        <v>178</v>
      </c>
      <c r="L89" s="1">
        <v>24</v>
      </c>
      <c r="M89" s="1">
        <v>5</v>
      </c>
      <c r="N89" s="1">
        <f t="shared" si="35"/>
        <v>29</v>
      </c>
      <c r="O89" s="1">
        <v>108</v>
      </c>
      <c r="P89" s="1">
        <v>41</v>
      </c>
      <c r="Q89" s="1">
        <f t="shared" si="36"/>
        <v>149</v>
      </c>
    </row>
    <row r="90" spans="1:17" ht="25.8" customHeight="1">
      <c r="A90" s="7" t="s">
        <v>73</v>
      </c>
      <c r="B90" s="1">
        <f t="shared" si="31"/>
        <v>11832</v>
      </c>
      <c r="C90" s="1">
        <v>2126</v>
      </c>
      <c r="D90" s="1">
        <v>33</v>
      </c>
      <c r="E90" s="8">
        <f t="shared" si="32"/>
        <v>2159</v>
      </c>
      <c r="F90" s="1">
        <v>9650</v>
      </c>
      <c r="G90" s="1">
        <v>23</v>
      </c>
      <c r="H90" s="8">
        <f t="shared" si="33"/>
        <v>9673</v>
      </c>
      <c r="I90" s="8">
        <v>2747</v>
      </c>
      <c r="J90" s="8">
        <v>12723</v>
      </c>
      <c r="K90" s="9">
        <f t="shared" si="34"/>
        <v>15470</v>
      </c>
      <c r="L90" s="1">
        <v>1341</v>
      </c>
      <c r="M90" s="1">
        <v>351</v>
      </c>
      <c r="N90" s="1">
        <f t="shared" si="35"/>
        <v>1692</v>
      </c>
      <c r="O90" s="1">
        <v>11174</v>
      </c>
      <c r="P90" s="1">
        <v>2604</v>
      </c>
      <c r="Q90" s="1">
        <f t="shared" si="36"/>
        <v>13778</v>
      </c>
    </row>
    <row r="91" spans="1:17" ht="25.8" customHeight="1">
      <c r="A91" s="7" t="s">
        <v>74</v>
      </c>
      <c r="B91" s="1">
        <f t="shared" si="31"/>
        <v>236</v>
      </c>
      <c r="C91" s="1">
        <v>4</v>
      </c>
      <c r="D91" s="1">
        <v>0</v>
      </c>
      <c r="E91" s="8">
        <f t="shared" si="32"/>
        <v>4</v>
      </c>
      <c r="F91" s="1">
        <v>232</v>
      </c>
      <c r="G91" s="1">
        <v>0</v>
      </c>
      <c r="H91" s="8">
        <f t="shared" si="33"/>
        <v>232</v>
      </c>
      <c r="I91" s="8">
        <v>201</v>
      </c>
      <c r="J91" s="8">
        <v>130</v>
      </c>
      <c r="K91" s="9">
        <f t="shared" si="34"/>
        <v>331</v>
      </c>
      <c r="L91" s="1">
        <v>20</v>
      </c>
      <c r="M91" s="1">
        <v>16</v>
      </c>
      <c r="N91" s="1">
        <f t="shared" si="35"/>
        <v>36</v>
      </c>
      <c r="O91" s="1">
        <v>227</v>
      </c>
      <c r="P91" s="1">
        <v>68</v>
      </c>
      <c r="Q91" s="1">
        <f t="shared" si="36"/>
        <v>295</v>
      </c>
    </row>
    <row r="92" spans="1:17" ht="25.8" customHeight="1">
      <c r="A92" s="11" t="s">
        <v>65</v>
      </c>
      <c r="B92" s="1">
        <f t="shared" si="31"/>
        <v>701</v>
      </c>
      <c r="C92" s="1">
        <v>2</v>
      </c>
      <c r="D92" s="1">
        <v>0</v>
      </c>
      <c r="E92" s="8">
        <f t="shared" si="32"/>
        <v>2</v>
      </c>
      <c r="F92" s="1">
        <v>697</v>
      </c>
      <c r="G92" s="1">
        <v>2</v>
      </c>
      <c r="H92" s="8">
        <f t="shared" si="33"/>
        <v>699</v>
      </c>
      <c r="I92" s="8">
        <v>331</v>
      </c>
      <c r="J92" s="8">
        <v>1031</v>
      </c>
      <c r="K92" s="9">
        <f t="shared" si="34"/>
        <v>1362</v>
      </c>
      <c r="L92" s="1">
        <v>175</v>
      </c>
      <c r="M92" s="1">
        <v>92</v>
      </c>
      <c r="N92" s="1">
        <f t="shared" si="35"/>
        <v>267</v>
      </c>
      <c r="O92" s="1">
        <v>823</v>
      </c>
      <c r="P92" s="1">
        <v>272</v>
      </c>
      <c r="Q92" s="1">
        <f t="shared" si="36"/>
        <v>1095</v>
      </c>
    </row>
    <row r="93" spans="1:17" ht="25.8" customHeight="1">
      <c r="A93" s="7" t="s">
        <v>76</v>
      </c>
      <c r="B93" s="1">
        <f t="shared" si="31"/>
        <v>420</v>
      </c>
      <c r="C93" s="1">
        <v>9</v>
      </c>
      <c r="D93" s="1">
        <v>0</v>
      </c>
      <c r="E93" s="8">
        <f t="shared" si="32"/>
        <v>9</v>
      </c>
      <c r="F93" s="1">
        <v>410</v>
      </c>
      <c r="G93" s="1">
        <v>1</v>
      </c>
      <c r="H93" s="8">
        <f t="shared" si="33"/>
        <v>411</v>
      </c>
      <c r="I93" s="8">
        <v>24</v>
      </c>
      <c r="J93" s="8">
        <v>345</v>
      </c>
      <c r="K93" s="9">
        <f t="shared" si="34"/>
        <v>369</v>
      </c>
      <c r="L93" s="1">
        <v>49</v>
      </c>
      <c r="M93" s="1">
        <v>12</v>
      </c>
      <c r="N93" s="1">
        <f t="shared" si="35"/>
        <v>61</v>
      </c>
      <c r="O93" s="1">
        <v>198</v>
      </c>
      <c r="P93" s="1">
        <v>110</v>
      </c>
      <c r="Q93" s="1">
        <f t="shared" si="36"/>
        <v>308</v>
      </c>
    </row>
    <row r="94" spans="1:17" ht="25.8" customHeight="1">
      <c r="A94" s="7" t="s">
        <v>77</v>
      </c>
      <c r="B94" s="1">
        <f t="shared" si="31"/>
        <v>4963</v>
      </c>
      <c r="C94" s="1">
        <v>29</v>
      </c>
      <c r="D94" s="1">
        <v>0</v>
      </c>
      <c r="E94" s="8">
        <f t="shared" si="32"/>
        <v>29</v>
      </c>
      <c r="F94" s="1">
        <v>4920</v>
      </c>
      <c r="G94" s="1">
        <v>14</v>
      </c>
      <c r="H94" s="8">
        <f t="shared" si="33"/>
        <v>4934</v>
      </c>
      <c r="I94" s="8">
        <v>2272</v>
      </c>
      <c r="J94" s="8">
        <v>3598</v>
      </c>
      <c r="K94" s="9">
        <f t="shared" si="34"/>
        <v>5870</v>
      </c>
      <c r="L94" s="1">
        <v>816</v>
      </c>
      <c r="M94" s="1">
        <v>354</v>
      </c>
      <c r="N94" s="1">
        <f t="shared" si="35"/>
        <v>1170</v>
      </c>
      <c r="O94" s="1">
        <v>3509</v>
      </c>
      <c r="P94" s="1">
        <v>1191</v>
      </c>
      <c r="Q94" s="1">
        <f t="shared" si="36"/>
        <v>4700</v>
      </c>
    </row>
    <row r="95" spans="1:17" s="29" customFormat="1" ht="25.8" customHeight="1">
      <c r="A95" s="6" t="s">
        <v>81</v>
      </c>
      <c r="B95" s="2">
        <f>E95+H95</f>
        <v>13</v>
      </c>
      <c r="C95" s="2">
        <v>1</v>
      </c>
      <c r="D95" s="2">
        <v>0</v>
      </c>
      <c r="E95" s="12">
        <f t="shared" si="32"/>
        <v>1</v>
      </c>
      <c r="F95" s="2">
        <v>12</v>
      </c>
      <c r="G95" s="2">
        <v>0</v>
      </c>
      <c r="H95" s="12">
        <f t="shared" si="33"/>
        <v>12</v>
      </c>
      <c r="I95" s="2">
        <v>0</v>
      </c>
      <c r="J95" s="12">
        <v>13</v>
      </c>
      <c r="K95" s="13">
        <f t="shared" si="34"/>
        <v>13</v>
      </c>
      <c r="L95" s="2">
        <v>3</v>
      </c>
      <c r="M95" s="2">
        <v>0</v>
      </c>
      <c r="N95" s="2">
        <f t="shared" si="35"/>
        <v>3</v>
      </c>
      <c r="O95" s="2">
        <v>9</v>
      </c>
      <c r="P95" s="2">
        <v>1</v>
      </c>
      <c r="Q95" s="2">
        <f t="shared" si="36"/>
        <v>10</v>
      </c>
    </row>
    <row r="96" spans="1:17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1"/>
      <c r="N96" s="31"/>
      <c r="O96" s="30"/>
      <c r="P96" s="31"/>
      <c r="Q96" s="31"/>
    </row>
    <row r="97" spans="1:17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1"/>
      <c r="N97" s="31"/>
      <c r="O97" s="30"/>
      <c r="P97" s="31"/>
      <c r="Q97" s="31"/>
    </row>
    <row r="98" spans="1:17">
      <c r="A98" s="3" t="s">
        <v>40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  <c r="N98" s="31"/>
      <c r="O98" s="30"/>
      <c r="P98" s="31"/>
      <c r="Q98" s="31"/>
    </row>
  </sheetData>
  <mergeCells count="11">
    <mergeCell ref="A1:P1"/>
    <mergeCell ref="A2:L2"/>
    <mergeCell ref="A3:A5"/>
    <mergeCell ref="B4:B5"/>
    <mergeCell ref="B3:H3"/>
    <mergeCell ref="C4:E4"/>
    <mergeCell ref="F4:H4"/>
    <mergeCell ref="I3:Q3"/>
    <mergeCell ref="I4:K4"/>
    <mergeCell ref="L4:N4"/>
    <mergeCell ref="O4:Q4"/>
  </mergeCells>
  <phoneticPr fontId="0" type="noConversion"/>
  <printOptions horizontalCentered="1"/>
  <pageMargins left="7.874015748031496E-2" right="7.874015748031496E-2" top="0.27559055118110237" bottom="0.31496062992125984" header="0.51181102362204722" footer="0.11811023622047245"/>
  <pageSetup paperSize="9" scale="79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theodok</cp:lastModifiedBy>
  <cp:lastPrinted>2016-10-10T07:26:44Z</cp:lastPrinted>
  <dcterms:created xsi:type="dcterms:W3CDTF">2011-01-04T09:51:51Z</dcterms:created>
  <dcterms:modified xsi:type="dcterms:W3CDTF">2016-10-10T07:26:49Z</dcterms:modified>
</cp:coreProperties>
</file>