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276" windowWidth="12192" windowHeight="6624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63" i="1"/>
  <c r="B64"/>
  <c r="B65"/>
  <c r="B66"/>
  <c r="B67"/>
  <c r="C71" l="1"/>
  <c r="D71"/>
  <c r="E71"/>
  <c r="F71"/>
  <c r="G71"/>
  <c r="H71"/>
  <c r="I71"/>
  <c r="J71"/>
  <c r="K71"/>
  <c r="L71"/>
  <c r="M71"/>
  <c r="N71"/>
  <c r="B95"/>
  <c r="B94"/>
  <c r="B93"/>
  <c r="B92"/>
  <c r="B90"/>
  <c r="B89"/>
  <c r="B88"/>
  <c r="B87"/>
  <c r="B86"/>
  <c r="B85"/>
  <c r="B84"/>
  <c r="B83"/>
  <c r="B82"/>
  <c r="B81"/>
  <c r="B80"/>
  <c r="B79"/>
  <c r="B77" s="1"/>
  <c r="B78"/>
  <c r="B76"/>
  <c r="B75"/>
  <c r="B74"/>
  <c r="B73"/>
  <c r="B72"/>
  <c r="B70"/>
  <c r="B69"/>
  <c r="B68"/>
  <c r="B61"/>
  <c r="B60"/>
  <c r="B59"/>
  <c r="B58"/>
  <c r="B57"/>
  <c r="B55"/>
  <c r="B54"/>
  <c r="B53"/>
  <c r="B51"/>
  <c r="B50"/>
  <c r="B49"/>
  <c r="B48"/>
  <c r="B47"/>
  <c r="B45"/>
  <c r="B44"/>
  <c r="B43"/>
  <c r="B42"/>
  <c r="B41"/>
  <c r="B39"/>
  <c r="B38"/>
  <c r="B37"/>
  <c r="B36"/>
  <c r="B35"/>
  <c r="B33"/>
  <c r="B32"/>
  <c r="B31"/>
  <c r="B30"/>
  <c r="B28"/>
  <c r="B27"/>
  <c r="B26"/>
  <c r="B25"/>
  <c r="B23"/>
  <c r="B22"/>
  <c r="B21"/>
  <c r="B20"/>
  <c r="B19"/>
  <c r="B18"/>
  <c r="B17"/>
  <c r="B12"/>
  <c r="B13"/>
  <c r="B14"/>
  <c r="B15"/>
  <c r="B11"/>
  <c r="B10"/>
  <c r="B16" l="1"/>
  <c r="B9"/>
  <c r="C9"/>
  <c r="D9"/>
  <c r="E9"/>
  <c r="F9"/>
  <c r="G9"/>
  <c r="H9"/>
  <c r="I9"/>
  <c r="J9"/>
  <c r="K9"/>
  <c r="L9"/>
  <c r="M9"/>
  <c r="N9"/>
  <c r="C16"/>
  <c r="D16"/>
  <c r="E16"/>
  <c r="F16"/>
  <c r="G16"/>
  <c r="H16"/>
  <c r="I16"/>
  <c r="J16"/>
  <c r="K16"/>
  <c r="L16"/>
  <c r="M16"/>
  <c r="N16"/>
  <c r="B24"/>
  <c r="C24"/>
  <c r="D24"/>
  <c r="E24"/>
  <c r="F24"/>
  <c r="G24"/>
  <c r="H24"/>
  <c r="I24"/>
  <c r="J24"/>
  <c r="K24"/>
  <c r="L24"/>
  <c r="M24"/>
  <c r="N24"/>
  <c r="B29"/>
  <c r="C29"/>
  <c r="D29"/>
  <c r="E29"/>
  <c r="F29"/>
  <c r="G29"/>
  <c r="H29"/>
  <c r="I29"/>
  <c r="J29"/>
  <c r="K29"/>
  <c r="L29"/>
  <c r="M29"/>
  <c r="N29"/>
  <c r="B34"/>
  <c r="C34"/>
  <c r="D34"/>
  <c r="E34"/>
  <c r="F34"/>
  <c r="G34"/>
  <c r="H34"/>
  <c r="I34"/>
  <c r="J34"/>
  <c r="K34"/>
  <c r="L34"/>
  <c r="M34"/>
  <c r="N34"/>
  <c r="B40"/>
  <c r="C40"/>
  <c r="D40"/>
  <c r="E40"/>
  <c r="F40"/>
  <c r="G40"/>
  <c r="H40"/>
  <c r="I40"/>
  <c r="J40"/>
  <c r="K40"/>
  <c r="L40"/>
  <c r="M40"/>
  <c r="N40"/>
  <c r="B46"/>
  <c r="C46"/>
  <c r="D46"/>
  <c r="E46"/>
  <c r="F46"/>
  <c r="G46"/>
  <c r="H46"/>
  <c r="I46"/>
  <c r="J46"/>
  <c r="K46"/>
  <c r="L46"/>
  <c r="M46"/>
  <c r="N46"/>
  <c r="B52"/>
  <c r="C52"/>
  <c r="D52"/>
  <c r="E52"/>
  <c r="F52"/>
  <c r="G52"/>
  <c r="H52"/>
  <c r="I52"/>
  <c r="J52"/>
  <c r="K52"/>
  <c r="L52"/>
  <c r="M52"/>
  <c r="N52"/>
  <c r="B56"/>
  <c r="C56"/>
  <c r="D56"/>
  <c r="E56"/>
  <c r="F56"/>
  <c r="G56"/>
  <c r="H56"/>
  <c r="I56"/>
  <c r="J56"/>
  <c r="K56"/>
  <c r="L56"/>
  <c r="M56"/>
  <c r="N56"/>
  <c r="B62"/>
  <c r="C62"/>
  <c r="D62"/>
  <c r="E62"/>
  <c r="F62"/>
  <c r="G62"/>
  <c r="H62"/>
  <c r="I62"/>
  <c r="J62"/>
  <c r="K62"/>
  <c r="L62"/>
  <c r="M62"/>
  <c r="N62"/>
  <c r="B71"/>
  <c r="C77"/>
  <c r="D77"/>
  <c r="E77"/>
  <c r="F77"/>
  <c r="G77"/>
  <c r="H77"/>
  <c r="I77"/>
  <c r="J77"/>
  <c r="K77"/>
  <c r="L77"/>
  <c r="M77"/>
  <c r="N77"/>
  <c r="B91"/>
  <c r="C91"/>
  <c r="D91"/>
  <c r="E91"/>
  <c r="F91"/>
  <c r="G91"/>
  <c r="H91"/>
  <c r="I91"/>
  <c r="J91"/>
  <c r="K91"/>
  <c r="L91"/>
  <c r="M91"/>
  <c r="N91"/>
  <c r="M8" l="1"/>
  <c r="N8"/>
  <c r="L8"/>
  <c r="J8"/>
  <c r="H8"/>
  <c r="F8"/>
  <c r="D8"/>
  <c r="K8"/>
  <c r="I8"/>
  <c r="G8"/>
  <c r="E8"/>
  <c r="C8"/>
  <c r="B8"/>
</calcChain>
</file>

<file path=xl/sharedStrings.xml><?xml version="1.0" encoding="utf-8"?>
<sst xmlns="http://schemas.openxmlformats.org/spreadsheetml/2006/main" count="693" uniqueCount="195">
  <si>
    <t>Εκτάσεις σε στρέμματα, παραγωγή σε τόνους</t>
  </si>
  <si>
    <t>Areas in stremmas, production in tons</t>
  </si>
  <si>
    <t>Περιφέρειες και Περιφερειακές Ενότητες</t>
  </si>
  <si>
    <t>Σύνολο Εκτάσεων 
Total Area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</si>
  <si>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</si>
  <si>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</si>
  <si>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</si>
  <si>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</si>
  <si>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</si>
  <si>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—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</si>
  <si>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</si>
  <si>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</si>
  <si>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</si>
  <si>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</si>
  <si>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</si>
  <si>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</si>
  <si>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</si>
  <si>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</si>
  <si>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</si>
  <si>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</si>
  <si>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</si>
  <si>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</si>
  <si>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</si>
  <si>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</si>
  <si>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</si>
  <si>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>Περιφέρεια Δυτικής Μακεδονίας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</si>
  <si>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</si>
  <si>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</si>
  <si>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</si>
  <si>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</si>
  <si>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</si>
  <si>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</si>
  <si>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</si>
  <si>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</si>
  <si>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</si>
  <si>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</si>
  <si>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</si>
  <si>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</si>
  <si>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</si>
  <si>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</si>
  <si>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</si>
  <si>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</si>
  <si>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</si>
  <si>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</si>
  <si>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</si>
  <si>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</si>
  <si>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</si>
  <si>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</si>
  <si>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</si>
  <si>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</si>
  <si>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</si>
  <si>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</si>
  <si>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</si>
  <si>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</si>
  <si>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</si>
  <si>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</si>
  <si>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</si>
  <si>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</si>
  <si>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</si>
  <si>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</si>
  <si>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</si>
  <si>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</si>
  <si>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</si>
  <si>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</si>
  <si>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</si>
  <si>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</si>
  <si>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</si>
  <si>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</si>
  <si>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</si>
  <si>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</si>
  <si>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</si>
  <si>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</si>
  <si>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</si>
  <si>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</si>
  <si>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</si>
  <si>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</si>
  <si>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</si>
  <si>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</si>
  <si>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</si>
  <si>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</si>
  <si>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</si>
  <si>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</si>
  <si>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</si>
  <si>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</si>
  <si>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</si>
  <si>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</si>
  <si>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</si>
  <si>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</si>
  <si>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</si>
  <si>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</si>
  <si>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</si>
  <si>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</si>
  <si>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</si>
  <si>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</si>
  <si>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</si>
  <si>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</si>
  <si>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</si>
  <si>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</si>
  <si>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</si>
  <si>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</si>
  <si>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</si>
  <si>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</si>
  <si>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</si>
  <si>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1=εκτάσεις,  2=παραγωγή</t>
  </si>
  <si>
    <t>1=areas  2=production</t>
  </si>
  <si>
    <t>(1) Peas, Broad beans, lentil and other fodder plants for seed</t>
  </si>
  <si>
    <t>―</t>
  </si>
  <si>
    <t>Region of Western Macedonia</t>
  </si>
  <si>
    <t>Βίκος
Veltch</t>
  </si>
  <si>
    <t>Ρόβι
Bitter Veltch</t>
  </si>
  <si>
    <t>Λούπινα
Lupine</t>
  </si>
  <si>
    <t>Λαθούρια 
Veltching (Lathyrus)</t>
  </si>
  <si>
    <t>Σπόρος τριφυλλιών
Clover seeds</t>
  </si>
  <si>
    <r>
      <t>Λοιπά</t>
    </r>
    <r>
      <rPr>
        <vertAlign val="superscript"/>
        <sz val="8"/>
        <rFont val="Arial"/>
        <family val="2"/>
        <charset val="161"/>
      </rPr>
      <t xml:space="preserve">(1)
</t>
    </r>
    <r>
      <rPr>
        <sz val="8"/>
        <rFont val="Arial"/>
        <family val="2"/>
        <charset val="161"/>
      </rPr>
      <t>Other</t>
    </r>
    <r>
      <rPr>
        <vertAlign val="superscript"/>
        <sz val="8"/>
        <rFont val="Arial"/>
        <family val="2"/>
        <charset val="161"/>
      </rPr>
      <t>(1)</t>
    </r>
  </si>
  <si>
    <t>(1) Μπιζέλια, κουκιά, φακή και λοιπά κτηνοτροφικά φυτά για καρπό</t>
  </si>
  <si>
    <t>Ροδόπης</t>
  </si>
  <si>
    <t>Δράμας</t>
  </si>
  <si>
    <t>Έβρου</t>
  </si>
  <si>
    <t>Θάσου</t>
  </si>
  <si>
    <t>Καβάλας</t>
  </si>
  <si>
    <t>Ξάνθης</t>
  </si>
  <si>
    <t>Θεσσαλονίκης</t>
  </si>
  <si>
    <t>Ημαθίας</t>
  </si>
  <si>
    <t>Κιλκίς</t>
  </si>
  <si>
    <t>Πέλλας</t>
  </si>
  <si>
    <t>Πιερίας</t>
  </si>
  <si>
    <t>Σερρών</t>
  </si>
  <si>
    <t>Χαλκιδικής</t>
  </si>
  <si>
    <t>Κοζάνης</t>
  </si>
  <si>
    <t>Γρεβενών</t>
  </si>
  <si>
    <t>Καστοριάς</t>
  </si>
  <si>
    <t>Φλώρινας</t>
  </si>
  <si>
    <t>Ιωαννίνων</t>
  </si>
  <si>
    <t>Άρτας</t>
  </si>
  <si>
    <t>Θεσπρωτίας</t>
  </si>
  <si>
    <t>Πρέβεζας</t>
  </si>
  <si>
    <t>Λάρισας</t>
  </si>
  <si>
    <t>Καρδίτσας</t>
  </si>
  <si>
    <t>Μαγνησίας</t>
  </si>
  <si>
    <t>Σποράδων</t>
  </si>
  <si>
    <t>Τρικάλων</t>
  </si>
  <si>
    <t>Φθιώτιδας</t>
  </si>
  <si>
    <t>Βοιωτίας</t>
  </si>
  <si>
    <t>Εύβοιας</t>
  </si>
  <si>
    <t>Ευρυτανίας</t>
  </si>
  <si>
    <t>Φωκίδας</t>
  </si>
  <si>
    <t>Κέρκυρας</t>
  </si>
  <si>
    <t>Ζακύνθου</t>
  </si>
  <si>
    <t>Ιθάκης</t>
  </si>
  <si>
    <t>Κεφαλληνίας</t>
  </si>
  <si>
    <t>Λευκάδας</t>
  </si>
  <si>
    <t>Αχαΐας</t>
  </si>
  <si>
    <t>Αιτωλ/νανίας</t>
  </si>
  <si>
    <t>Ηλείας</t>
  </si>
  <si>
    <t>Αρκαδίας</t>
  </si>
  <si>
    <t>Αργολίδας</t>
  </si>
  <si>
    <t>Κορινθίας</t>
  </si>
  <si>
    <t>Λακωνίας</t>
  </si>
  <si>
    <t>Μεσσηνίας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</si>
  <si>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</si>
  <si>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</si>
  <si>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</si>
  <si>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</si>
  <si>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</si>
  <si>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</si>
  <si>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</si>
  <si>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</si>
  <si>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Λέσβου</t>
  </si>
  <si>
    <t>Ικαρίας</t>
  </si>
  <si>
    <t>Λήμνου</t>
  </si>
  <si>
    <t>Σάμου</t>
  </si>
  <si>
    <t>Χίου</t>
  </si>
  <si>
    <t>Σύρου</t>
  </si>
  <si>
    <t>Άνδρου</t>
  </si>
  <si>
    <t>Θήρας</t>
  </si>
  <si>
    <t>Καλύμνου</t>
  </si>
  <si>
    <t>Καρπάθου</t>
  </si>
  <si>
    <t>Κύθνου</t>
  </si>
  <si>
    <t>Κω</t>
  </si>
  <si>
    <t>Μήλου</t>
  </si>
  <si>
    <t>Μυκόνου</t>
  </si>
  <si>
    <t>Νάξου</t>
  </si>
  <si>
    <t>Πάρου</t>
  </si>
  <si>
    <t>Ρόδου</t>
  </si>
  <si>
    <t>Τήνου</t>
  </si>
  <si>
    <t>Ηρακλείου</t>
  </si>
  <si>
    <t>Λασιθίου</t>
  </si>
  <si>
    <t>Ρεθύμνης</t>
  </si>
  <si>
    <t>Χανίων</t>
  </si>
  <si>
    <t xml:space="preserve">  Athens South Section</t>
  </si>
  <si>
    <t xml:space="preserve">  Athens West Section</t>
  </si>
  <si>
    <t xml:space="preserve">  Athens North Section</t>
  </si>
  <si>
    <t xml:space="preserve">  Athens Central Section</t>
  </si>
  <si>
    <t>Table 2c. Fodder seeds. Areas and production, by Region and Regional Unities, 2015</t>
  </si>
  <si>
    <t>Πίνακας 2γ. Κτηνοτροφικά όσπρια. Εκτάσεις και παραγωγή, κατά Περιφέρεια και Περιφερειακή Ενότητα, 2015</t>
  </si>
</sst>
</file>

<file path=xl/styles.xml><?xml version="1.0" encoding="utf-8"?>
<styleSheet xmlns="http://schemas.openxmlformats.org/spreadsheetml/2006/main">
  <fonts count="15">
    <font>
      <sz val="10"/>
      <name val="Arial"/>
      <charset val="161"/>
    </font>
    <font>
      <b/>
      <sz val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vertAlign val="superscript"/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8"/>
      <color indexed="8"/>
      <name val="Calibri"/>
      <family val="2"/>
      <charset val="161"/>
    </font>
    <font>
      <b/>
      <sz val="9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8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3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 horizontal="right" vertical="center"/>
    </xf>
    <xf numFmtId="3" fontId="6" fillId="0" borderId="7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Font="1" applyProtection="1"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6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wrapText="1" indent="1"/>
      <protection locked="0"/>
    </xf>
    <xf numFmtId="49" fontId="10" fillId="0" borderId="22" xfId="0" applyNumberFormat="1" applyFont="1" applyBorder="1" applyAlignment="1" applyProtection="1">
      <alignment horizontal="left" indent="1"/>
      <protection locked="0"/>
    </xf>
    <xf numFmtId="49" fontId="10" fillId="0" borderId="22" xfId="0" applyNumberFormat="1" applyFont="1" applyBorder="1" applyAlignment="1" applyProtection="1">
      <alignment horizontal="left" wrapText="1" indent="1"/>
      <protection locked="0"/>
    </xf>
    <xf numFmtId="49" fontId="2" fillId="0" borderId="22" xfId="0" applyNumberFormat="1" applyFont="1" applyBorder="1" applyAlignment="1" applyProtection="1">
      <alignment horizontal="left" indent="1"/>
      <protection locked="0"/>
    </xf>
    <xf numFmtId="49" fontId="2" fillId="0" borderId="23" xfId="0" applyNumberFormat="1" applyFont="1" applyBorder="1" applyAlignment="1" applyProtection="1">
      <alignment horizontal="left" wrapText="1" inden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7" xfId="0" applyNumberFormat="1" applyFont="1" applyFill="1" applyBorder="1" applyAlignment="1">
      <alignment horizontal="right" vertical="top"/>
    </xf>
    <xf numFmtId="0" fontId="14" fillId="2" borderId="7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14" fillId="2" borderId="14" xfId="0" applyNumberFormat="1" applyFont="1" applyFill="1" applyBorder="1" applyAlignment="1">
      <alignment horizontal="right" vertical="top"/>
    </xf>
    <xf numFmtId="3" fontId="14" fillId="2" borderId="15" xfId="0" applyNumberFormat="1" applyFont="1" applyFill="1" applyBorder="1" applyAlignment="1">
      <alignment horizontal="right" vertical="top"/>
    </xf>
    <xf numFmtId="0" fontId="14" fillId="2" borderId="15" xfId="0" applyFont="1" applyFill="1" applyBorder="1" applyAlignment="1">
      <alignment horizontal="right" vertical="top"/>
    </xf>
    <xf numFmtId="3" fontId="14" fillId="2" borderId="25" xfId="0" applyNumberFormat="1" applyFont="1" applyFill="1" applyBorder="1" applyAlignment="1">
      <alignment horizontal="right" vertical="top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wrapText="1" inden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showGridLines="0" tabSelected="1" zoomScale="115" workbookViewId="0">
      <selection activeCell="F4" sqref="F4"/>
    </sheetView>
  </sheetViews>
  <sheetFormatPr defaultRowHeight="10.199999999999999"/>
  <cols>
    <col min="1" max="1" width="45.109375" style="3" bestFit="1" customWidth="1"/>
    <col min="2" max="2" width="7.33203125" style="3" bestFit="1" customWidth="1"/>
    <col min="3" max="3" width="5.88671875" style="3" bestFit="1" customWidth="1"/>
    <col min="4" max="4" width="5.109375" style="51" bestFit="1" customWidth="1"/>
    <col min="5" max="5" width="4.33203125" style="3" customWidth="1"/>
    <col min="6" max="6" width="4.88671875" style="51" customWidth="1"/>
    <col min="7" max="7" width="5.109375" style="3" bestFit="1" customWidth="1"/>
    <col min="8" max="8" width="4.33203125" style="51" bestFit="1" customWidth="1"/>
    <col min="9" max="9" width="4.33203125" style="3" bestFit="1" customWidth="1"/>
    <col min="10" max="10" width="3.109375" style="51" bestFit="1" customWidth="1"/>
    <col min="11" max="11" width="5.109375" style="3" bestFit="1" customWidth="1"/>
    <col min="12" max="12" width="4.33203125" style="51" bestFit="1" customWidth="1"/>
    <col min="13" max="13" width="5.88671875" style="3" bestFit="1" customWidth="1"/>
    <col min="14" max="14" width="5.109375" style="51" bestFit="1" customWidth="1"/>
    <col min="15" max="15" width="40.33203125" style="3" bestFit="1" customWidth="1"/>
    <col min="16" max="16" width="7.6640625" style="3" customWidth="1"/>
    <col min="17" max="19" width="6.44140625" style="3" customWidth="1"/>
    <col min="20" max="20" width="6.109375" style="3" customWidth="1"/>
    <col min="21" max="21" width="2.109375" style="3" bestFit="1" customWidth="1"/>
    <col min="22" max="22" width="6.44140625" style="3" customWidth="1"/>
    <col min="23" max="16384" width="8.88671875" style="3"/>
  </cols>
  <sheetData>
    <row r="2" spans="1:21" s="64" customFormat="1" ht="30" customHeight="1">
      <c r="B2" s="79" t="s">
        <v>194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65"/>
      <c r="P2" s="66"/>
      <c r="Q2" s="66"/>
      <c r="R2" s="65"/>
      <c r="S2" s="65"/>
      <c r="T2" s="65"/>
      <c r="U2" s="65"/>
    </row>
    <row r="3" spans="1:21" s="64" customFormat="1" ht="23.4" customHeight="1">
      <c r="A3" s="67"/>
      <c r="B3" s="79" t="s">
        <v>193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7"/>
      <c r="P3" s="66"/>
      <c r="Q3" s="66"/>
      <c r="R3" s="65"/>
      <c r="S3" s="65"/>
      <c r="T3" s="65"/>
      <c r="U3" s="65"/>
    </row>
    <row r="4" spans="1:21" s="46" customFormat="1" ht="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45"/>
      <c r="Q4" s="45"/>
      <c r="R4" s="47"/>
      <c r="S4" s="47"/>
      <c r="T4" s="47"/>
      <c r="U4" s="47"/>
    </row>
    <row r="5" spans="1:21" ht="15" customHeight="1" thickBot="1">
      <c r="A5" s="4" t="s">
        <v>0</v>
      </c>
      <c r="B5" s="70"/>
      <c r="C5" s="70"/>
      <c r="D5" s="70"/>
      <c r="E5" s="70"/>
      <c r="F5" s="70"/>
      <c r="G5" s="7"/>
      <c r="H5" s="7"/>
      <c r="I5" s="7"/>
      <c r="J5" s="7"/>
      <c r="K5" s="7"/>
      <c r="L5" s="7"/>
      <c r="N5" s="27" t="s">
        <v>1</v>
      </c>
      <c r="O5" s="5"/>
      <c r="P5" s="27"/>
      <c r="Q5" s="27"/>
      <c r="R5" s="6"/>
      <c r="S5" s="7"/>
      <c r="T5" s="7"/>
      <c r="U5" s="7"/>
    </row>
    <row r="6" spans="1:21" ht="63" customHeight="1">
      <c r="A6" s="63" t="s">
        <v>2</v>
      </c>
      <c r="B6" s="33" t="s">
        <v>3</v>
      </c>
      <c r="C6" s="80" t="s">
        <v>108</v>
      </c>
      <c r="D6" s="82"/>
      <c r="E6" s="80" t="s">
        <v>109</v>
      </c>
      <c r="F6" s="82"/>
      <c r="G6" s="80" t="s">
        <v>110</v>
      </c>
      <c r="H6" s="82"/>
      <c r="I6" s="80" t="s">
        <v>111</v>
      </c>
      <c r="J6" s="82"/>
      <c r="K6" s="80" t="s">
        <v>112</v>
      </c>
      <c r="L6" s="82"/>
      <c r="M6" s="80" t="s">
        <v>113</v>
      </c>
      <c r="N6" s="81"/>
      <c r="O6" s="32" t="s">
        <v>4</v>
      </c>
      <c r="P6" s="22"/>
      <c r="Q6" s="22"/>
    </row>
    <row r="7" spans="1:21">
      <c r="A7" s="39"/>
      <c r="B7" s="34"/>
      <c r="C7" s="24">
        <v>1</v>
      </c>
      <c r="D7" s="24">
        <v>2</v>
      </c>
      <c r="E7" s="24">
        <v>1</v>
      </c>
      <c r="F7" s="24">
        <v>2</v>
      </c>
      <c r="G7" s="24">
        <v>1</v>
      </c>
      <c r="H7" s="24">
        <v>2</v>
      </c>
      <c r="I7" s="24">
        <v>1</v>
      </c>
      <c r="J7" s="24">
        <v>2</v>
      </c>
      <c r="K7" s="9">
        <v>1</v>
      </c>
      <c r="L7" s="24">
        <v>2</v>
      </c>
      <c r="M7" s="9">
        <v>1</v>
      </c>
      <c r="N7" s="53">
        <v>2</v>
      </c>
      <c r="O7" s="8"/>
      <c r="P7" s="22"/>
      <c r="Q7" s="22"/>
    </row>
    <row r="8" spans="1:21" ht="17.399999999999999" customHeight="1">
      <c r="A8" s="40" t="s">
        <v>5</v>
      </c>
      <c r="B8" s="35">
        <f>SUM(B9,B16,B24,B29,B34,B40,B46,B52,B56,B62,B71,B77,B91)</f>
        <v>377664</v>
      </c>
      <c r="C8" s="25">
        <f t="shared" ref="C8:N8" si="0">SUM(C9,C16,C24,C29,C34,C40,C46,C52,C56,C62,C71,C77,C91)</f>
        <v>126544</v>
      </c>
      <c r="D8" s="48">
        <f t="shared" si="0"/>
        <v>23328.512999999995</v>
      </c>
      <c r="E8" s="25">
        <f t="shared" si="0"/>
        <v>421</v>
      </c>
      <c r="F8" s="48">
        <f t="shared" si="0"/>
        <v>60.67499999999999</v>
      </c>
      <c r="G8" s="25">
        <f t="shared" si="0"/>
        <v>21361</v>
      </c>
      <c r="H8" s="48">
        <f t="shared" si="0"/>
        <v>3853.4160000000002</v>
      </c>
      <c r="I8" s="25">
        <f t="shared" si="0"/>
        <v>1358</v>
      </c>
      <c r="J8" s="48">
        <f t="shared" si="0"/>
        <v>281.99600000000004</v>
      </c>
      <c r="K8" s="25">
        <f t="shared" si="0"/>
        <v>21152</v>
      </c>
      <c r="L8" s="48">
        <f t="shared" si="0"/>
        <v>1517.1390000000001</v>
      </c>
      <c r="M8" s="25">
        <f t="shared" si="0"/>
        <v>206828</v>
      </c>
      <c r="N8" s="54">
        <f t="shared" si="0"/>
        <v>39651.365999999995</v>
      </c>
      <c r="O8" s="10" t="s">
        <v>6</v>
      </c>
      <c r="P8" s="2"/>
      <c r="Q8" s="2"/>
      <c r="R8" s="11"/>
    </row>
    <row r="9" spans="1:21" ht="16.8" customHeight="1">
      <c r="A9" s="41" t="s">
        <v>7</v>
      </c>
      <c r="B9" s="36">
        <f>SUM(B10:B15)</f>
        <v>17202</v>
      </c>
      <c r="C9" s="26">
        <f>SUM(C10:C15)</f>
        <v>8295</v>
      </c>
      <c r="D9" s="49">
        <f t="shared" ref="D9:N9" si="1">SUM(D10:D15)</f>
        <v>1529.4349999999999</v>
      </c>
      <c r="E9" s="26">
        <f t="shared" si="1"/>
        <v>57</v>
      </c>
      <c r="F9" s="49">
        <f t="shared" si="1"/>
        <v>10.26</v>
      </c>
      <c r="G9" s="26">
        <f t="shared" si="1"/>
        <v>464</v>
      </c>
      <c r="H9" s="49">
        <f t="shared" si="1"/>
        <v>99.949999999999989</v>
      </c>
      <c r="I9" s="26">
        <f t="shared" si="1"/>
        <v>0</v>
      </c>
      <c r="J9" s="49">
        <f t="shared" si="1"/>
        <v>0</v>
      </c>
      <c r="K9" s="26">
        <f t="shared" si="1"/>
        <v>12</v>
      </c>
      <c r="L9" s="49">
        <f t="shared" si="1"/>
        <v>3</v>
      </c>
      <c r="M9" s="26">
        <f t="shared" si="1"/>
        <v>8374</v>
      </c>
      <c r="N9" s="55">
        <f t="shared" si="1"/>
        <v>1886.2159999999999</v>
      </c>
      <c r="O9" s="1" t="s">
        <v>8</v>
      </c>
      <c r="P9" s="1"/>
      <c r="Q9" s="1"/>
      <c r="R9" s="2"/>
    </row>
    <row r="10" spans="1:21" ht="11.4" customHeight="1">
      <c r="A10" s="57" t="s">
        <v>115</v>
      </c>
      <c r="B10" s="37">
        <f>SUM(C10,E10,G10,I10,K10,M10)</f>
        <v>2321</v>
      </c>
      <c r="C10" s="68">
        <v>1302</v>
      </c>
      <c r="D10" s="68">
        <v>230.1</v>
      </c>
      <c r="E10" s="68">
        <v>57</v>
      </c>
      <c r="F10" s="68">
        <v>10.26</v>
      </c>
      <c r="G10" s="68">
        <v>20</v>
      </c>
      <c r="H10" s="68">
        <v>3.6</v>
      </c>
      <c r="I10" s="69" t="s">
        <v>9</v>
      </c>
      <c r="J10" s="68" t="s">
        <v>9</v>
      </c>
      <c r="K10" s="69" t="s">
        <v>9</v>
      </c>
      <c r="L10" s="68" t="s">
        <v>9</v>
      </c>
      <c r="M10" s="68">
        <v>942</v>
      </c>
      <c r="N10" s="71">
        <v>183.41</v>
      </c>
      <c r="O10" s="75" t="s">
        <v>10</v>
      </c>
      <c r="P10" s="18"/>
      <c r="Q10" s="11"/>
      <c r="R10" s="11"/>
    </row>
    <row r="11" spans="1:21">
      <c r="A11" s="57" t="s">
        <v>116</v>
      </c>
      <c r="B11" s="37">
        <f>SUM(C11,E11,G11,I11,K11,M11)</f>
        <v>3786</v>
      </c>
      <c r="C11" s="68">
        <v>2458</v>
      </c>
      <c r="D11" s="68">
        <v>607.54999999999995</v>
      </c>
      <c r="E11" s="69" t="s">
        <v>9</v>
      </c>
      <c r="F11" s="68" t="s">
        <v>9</v>
      </c>
      <c r="G11" s="68">
        <v>337</v>
      </c>
      <c r="H11" s="68">
        <v>84.25</v>
      </c>
      <c r="I11" s="69" t="s">
        <v>9</v>
      </c>
      <c r="J11" s="68" t="s">
        <v>9</v>
      </c>
      <c r="K11" s="69" t="s">
        <v>9</v>
      </c>
      <c r="L11" s="68" t="s">
        <v>9</v>
      </c>
      <c r="M11" s="68">
        <v>991</v>
      </c>
      <c r="N11" s="71">
        <v>243.08</v>
      </c>
      <c r="O11" s="75" t="s">
        <v>11</v>
      </c>
      <c r="P11" s="18"/>
      <c r="Q11" s="11"/>
      <c r="R11" s="11"/>
    </row>
    <row r="12" spans="1:21">
      <c r="A12" s="57" t="s">
        <v>117</v>
      </c>
      <c r="B12" s="37">
        <f t="shared" ref="B12:B15" si="2">SUM(C12,E12,G12,I12,K12,M12)</f>
        <v>3697</v>
      </c>
      <c r="C12" s="68">
        <v>1998</v>
      </c>
      <c r="D12" s="68">
        <v>170.1</v>
      </c>
      <c r="E12" s="69" t="s">
        <v>9</v>
      </c>
      <c r="F12" s="68" t="s">
        <v>9</v>
      </c>
      <c r="G12" s="68">
        <v>107</v>
      </c>
      <c r="H12" s="68">
        <v>12.1</v>
      </c>
      <c r="I12" s="69" t="s">
        <v>9</v>
      </c>
      <c r="J12" s="68" t="s">
        <v>9</v>
      </c>
      <c r="K12" s="69" t="s">
        <v>9</v>
      </c>
      <c r="L12" s="68" t="s">
        <v>9</v>
      </c>
      <c r="M12" s="68">
        <v>1592</v>
      </c>
      <c r="N12" s="71">
        <v>268.85000000000002</v>
      </c>
      <c r="O12" s="75" t="s">
        <v>12</v>
      </c>
      <c r="P12" s="18"/>
      <c r="Q12" s="11"/>
      <c r="R12" s="11"/>
      <c r="T12" s="12"/>
    </row>
    <row r="13" spans="1:21">
      <c r="A13" s="57" t="s">
        <v>118</v>
      </c>
      <c r="B13" s="37">
        <f t="shared" si="2"/>
        <v>0</v>
      </c>
      <c r="C13" s="68" t="s">
        <v>9</v>
      </c>
      <c r="D13" s="68" t="s">
        <v>9</v>
      </c>
      <c r="E13" s="69" t="s">
        <v>9</v>
      </c>
      <c r="F13" s="68" t="s">
        <v>9</v>
      </c>
      <c r="G13" s="68" t="s">
        <v>9</v>
      </c>
      <c r="H13" s="68" t="s">
        <v>9</v>
      </c>
      <c r="I13" s="69" t="s">
        <v>9</v>
      </c>
      <c r="J13" s="68" t="s">
        <v>9</v>
      </c>
      <c r="K13" s="69" t="s">
        <v>9</v>
      </c>
      <c r="L13" s="68" t="s">
        <v>9</v>
      </c>
      <c r="M13" s="68" t="s">
        <v>9</v>
      </c>
      <c r="N13" s="71" t="s">
        <v>9</v>
      </c>
      <c r="O13" s="75" t="s">
        <v>13</v>
      </c>
      <c r="P13" s="18"/>
      <c r="Q13" s="11"/>
      <c r="R13" s="11"/>
    </row>
    <row r="14" spans="1:21">
      <c r="A14" s="57" t="s">
        <v>119</v>
      </c>
      <c r="B14" s="37">
        <f t="shared" si="2"/>
        <v>3298</v>
      </c>
      <c r="C14" s="68">
        <v>626</v>
      </c>
      <c r="D14" s="68">
        <v>139.38499999999999</v>
      </c>
      <c r="E14" s="69" t="s">
        <v>9</v>
      </c>
      <c r="F14" s="68" t="s">
        <v>9</v>
      </c>
      <c r="G14" s="69" t="s">
        <v>9</v>
      </c>
      <c r="H14" s="68" t="s">
        <v>9</v>
      </c>
      <c r="I14" s="69" t="s">
        <v>9</v>
      </c>
      <c r="J14" s="68" t="s">
        <v>9</v>
      </c>
      <c r="K14" s="68">
        <v>12</v>
      </c>
      <c r="L14" s="68">
        <v>3</v>
      </c>
      <c r="M14" s="68">
        <v>2660</v>
      </c>
      <c r="N14" s="71">
        <v>486.7</v>
      </c>
      <c r="O14" s="75" t="s">
        <v>14</v>
      </c>
      <c r="P14" s="44"/>
      <c r="Q14" s="11"/>
      <c r="R14" s="11"/>
    </row>
    <row r="15" spans="1:21">
      <c r="A15" s="57" t="s">
        <v>120</v>
      </c>
      <c r="B15" s="37">
        <f t="shared" si="2"/>
        <v>4100</v>
      </c>
      <c r="C15" s="68">
        <v>1911</v>
      </c>
      <c r="D15" s="68">
        <v>382.3</v>
      </c>
      <c r="E15" s="69" t="s">
        <v>9</v>
      </c>
      <c r="F15" s="68" t="s">
        <v>9</v>
      </c>
      <c r="G15" s="69" t="s">
        <v>9</v>
      </c>
      <c r="H15" s="68" t="s">
        <v>9</v>
      </c>
      <c r="I15" s="69" t="s">
        <v>9</v>
      </c>
      <c r="J15" s="68" t="s">
        <v>9</v>
      </c>
      <c r="K15" s="69" t="s">
        <v>9</v>
      </c>
      <c r="L15" s="68" t="s">
        <v>9</v>
      </c>
      <c r="M15" s="68">
        <v>2189</v>
      </c>
      <c r="N15" s="71">
        <v>704.17600000000004</v>
      </c>
      <c r="O15" s="75" t="s">
        <v>15</v>
      </c>
      <c r="P15" s="44"/>
      <c r="Q15" s="11"/>
      <c r="R15" s="11"/>
    </row>
    <row r="16" spans="1:21" s="30" customFormat="1" ht="19.2" customHeight="1">
      <c r="A16" s="41" t="s">
        <v>16</v>
      </c>
      <c r="B16" s="38">
        <f>SUM(B17:B23)</f>
        <v>183765</v>
      </c>
      <c r="C16" s="28">
        <f t="shared" ref="C16:M16" si="3">SUM(C17:C23)</f>
        <v>52544</v>
      </c>
      <c r="D16" s="50">
        <f t="shared" si="3"/>
        <v>9539.0299999999988</v>
      </c>
      <c r="E16" s="28">
        <f t="shared" si="3"/>
        <v>76</v>
      </c>
      <c r="F16" s="50">
        <f t="shared" si="3"/>
        <v>18.11</v>
      </c>
      <c r="G16" s="28">
        <f>SUM(G17:G23)</f>
        <v>18184</v>
      </c>
      <c r="H16" s="50">
        <f t="shared" si="3"/>
        <v>3189.9700000000003</v>
      </c>
      <c r="I16" s="28">
        <f t="shared" si="3"/>
        <v>116</v>
      </c>
      <c r="J16" s="50">
        <f t="shared" si="3"/>
        <v>21.2</v>
      </c>
      <c r="K16" s="28">
        <f t="shared" si="3"/>
        <v>1802</v>
      </c>
      <c r="L16" s="50">
        <f t="shared" si="3"/>
        <v>198.08</v>
      </c>
      <c r="M16" s="28">
        <f t="shared" si="3"/>
        <v>111043</v>
      </c>
      <c r="N16" s="56">
        <f>SUM(N17:N23)</f>
        <v>19885.580999999998</v>
      </c>
      <c r="O16" s="13" t="s">
        <v>17</v>
      </c>
      <c r="P16" s="31"/>
      <c r="Q16" s="13"/>
      <c r="R16" s="29"/>
    </row>
    <row r="17" spans="1:18">
      <c r="A17" s="57" t="s">
        <v>121</v>
      </c>
      <c r="B17" s="37">
        <f t="shared" ref="B17:B23" si="4">SUM(C17,E17,G17,I17,K17,M17)</f>
        <v>68354</v>
      </c>
      <c r="C17" s="68">
        <v>21717</v>
      </c>
      <c r="D17" s="68">
        <v>3622.701</v>
      </c>
      <c r="E17" s="68">
        <v>9</v>
      </c>
      <c r="F17" s="68">
        <v>1.41</v>
      </c>
      <c r="G17" s="68">
        <v>12611</v>
      </c>
      <c r="H17" s="68">
        <v>2163.36</v>
      </c>
      <c r="I17" s="69" t="s">
        <v>9</v>
      </c>
      <c r="J17" s="68" t="s">
        <v>9</v>
      </c>
      <c r="K17" s="68">
        <v>205</v>
      </c>
      <c r="L17" s="68">
        <v>19.420000000000002</v>
      </c>
      <c r="M17" s="68">
        <v>33812</v>
      </c>
      <c r="N17" s="71">
        <v>5323.0569999999998</v>
      </c>
      <c r="O17" s="75" t="s">
        <v>18</v>
      </c>
      <c r="P17" s="18"/>
      <c r="Q17" s="11"/>
      <c r="R17" s="11"/>
    </row>
    <row r="18" spans="1:18">
      <c r="A18" s="57" t="s">
        <v>122</v>
      </c>
      <c r="B18" s="37">
        <f t="shared" si="4"/>
        <v>2071</v>
      </c>
      <c r="C18" s="68">
        <v>1249</v>
      </c>
      <c r="D18" s="68">
        <v>238.97</v>
      </c>
      <c r="E18" s="69" t="s">
        <v>9</v>
      </c>
      <c r="F18" s="68" t="s">
        <v>9</v>
      </c>
      <c r="G18" s="69" t="s">
        <v>9</v>
      </c>
      <c r="H18" s="68" t="s">
        <v>9</v>
      </c>
      <c r="I18" s="69" t="s">
        <v>9</v>
      </c>
      <c r="J18" s="68" t="s">
        <v>9</v>
      </c>
      <c r="K18" s="68">
        <v>594</v>
      </c>
      <c r="L18" s="68">
        <v>73.45</v>
      </c>
      <c r="M18" s="68">
        <v>228</v>
      </c>
      <c r="N18" s="71">
        <v>50.05</v>
      </c>
      <c r="O18" s="75" t="s">
        <v>19</v>
      </c>
      <c r="P18" s="18"/>
      <c r="Q18" s="11"/>
      <c r="R18" s="11"/>
    </row>
    <row r="19" spans="1:18">
      <c r="A19" s="57" t="s">
        <v>123</v>
      </c>
      <c r="B19" s="37">
        <f t="shared" si="4"/>
        <v>75289</v>
      </c>
      <c r="C19" s="68">
        <v>17570</v>
      </c>
      <c r="D19" s="68">
        <v>3334.82</v>
      </c>
      <c r="E19" s="69" t="s">
        <v>9</v>
      </c>
      <c r="F19" s="68" t="s">
        <v>9</v>
      </c>
      <c r="G19" s="68">
        <v>4536</v>
      </c>
      <c r="H19" s="68">
        <v>830.21</v>
      </c>
      <c r="I19" s="68">
        <v>110</v>
      </c>
      <c r="J19" s="68">
        <v>20.2</v>
      </c>
      <c r="K19" s="68">
        <v>99</v>
      </c>
      <c r="L19" s="68">
        <v>5.65</v>
      </c>
      <c r="M19" s="68">
        <v>52974</v>
      </c>
      <c r="N19" s="71">
        <v>7961.7569999999996</v>
      </c>
      <c r="O19" s="75" t="s">
        <v>20</v>
      </c>
      <c r="P19" s="44"/>
      <c r="Q19" s="11"/>
      <c r="R19" s="11"/>
    </row>
    <row r="20" spans="1:18">
      <c r="A20" s="57" t="s">
        <v>124</v>
      </c>
      <c r="B20" s="37">
        <f t="shared" si="4"/>
        <v>3090</v>
      </c>
      <c r="C20" s="68">
        <v>2207</v>
      </c>
      <c r="D20" s="68">
        <v>398.18599999999998</v>
      </c>
      <c r="E20" s="68">
        <v>3</v>
      </c>
      <c r="F20" s="68">
        <v>0.3</v>
      </c>
      <c r="G20" s="68">
        <v>43</v>
      </c>
      <c r="H20" s="68">
        <v>12.6</v>
      </c>
      <c r="I20" s="69" t="s">
        <v>9</v>
      </c>
      <c r="J20" s="68" t="s">
        <v>9</v>
      </c>
      <c r="K20" s="68">
        <v>89</v>
      </c>
      <c r="L20" s="68">
        <v>4.45</v>
      </c>
      <c r="M20" s="68">
        <v>748</v>
      </c>
      <c r="N20" s="71">
        <v>209.81299999999999</v>
      </c>
      <c r="O20" s="75" t="s">
        <v>21</v>
      </c>
      <c r="P20" s="18"/>
      <c r="Q20" s="11"/>
      <c r="R20" s="11"/>
    </row>
    <row r="21" spans="1:18">
      <c r="A21" s="57" t="s">
        <v>125</v>
      </c>
      <c r="B21" s="37">
        <f t="shared" si="4"/>
        <v>548</v>
      </c>
      <c r="C21" s="68">
        <v>110</v>
      </c>
      <c r="D21" s="68">
        <v>30</v>
      </c>
      <c r="E21" s="69" t="s">
        <v>9</v>
      </c>
      <c r="F21" s="68" t="s">
        <v>9</v>
      </c>
      <c r="G21" s="68">
        <v>11</v>
      </c>
      <c r="H21" s="68">
        <v>2.2000000000000002</v>
      </c>
      <c r="I21" s="69" t="s">
        <v>9</v>
      </c>
      <c r="J21" s="68" t="s">
        <v>9</v>
      </c>
      <c r="K21" s="68">
        <v>122</v>
      </c>
      <c r="L21" s="68">
        <v>3.1</v>
      </c>
      <c r="M21" s="68">
        <v>305</v>
      </c>
      <c r="N21" s="71">
        <v>86.25</v>
      </c>
      <c r="O21" s="75" t="s">
        <v>22</v>
      </c>
      <c r="P21" s="18"/>
      <c r="Q21" s="11"/>
      <c r="R21" s="11"/>
    </row>
    <row r="22" spans="1:18">
      <c r="A22" s="57" t="s">
        <v>126</v>
      </c>
      <c r="B22" s="37">
        <f t="shared" si="4"/>
        <v>9702</v>
      </c>
      <c r="C22" s="68">
        <v>1948</v>
      </c>
      <c r="D22" s="68">
        <v>425.29</v>
      </c>
      <c r="E22" s="69" t="s">
        <v>9</v>
      </c>
      <c r="F22" s="68" t="s">
        <v>9</v>
      </c>
      <c r="G22" s="68">
        <v>836</v>
      </c>
      <c r="H22" s="68">
        <v>168.8</v>
      </c>
      <c r="I22" s="69" t="s">
        <v>9</v>
      </c>
      <c r="J22" s="68" t="s">
        <v>9</v>
      </c>
      <c r="K22" s="68">
        <v>693</v>
      </c>
      <c r="L22" s="68">
        <v>92.01</v>
      </c>
      <c r="M22" s="68">
        <v>6225</v>
      </c>
      <c r="N22" s="71">
        <v>1940.48</v>
      </c>
      <c r="O22" s="75" t="s">
        <v>23</v>
      </c>
      <c r="P22" s="18"/>
      <c r="Q22" s="11"/>
      <c r="R22" s="11"/>
    </row>
    <row r="23" spans="1:18">
      <c r="A23" s="57" t="s">
        <v>127</v>
      </c>
      <c r="B23" s="37">
        <f t="shared" si="4"/>
        <v>24711</v>
      </c>
      <c r="C23" s="68">
        <v>7743</v>
      </c>
      <c r="D23" s="68">
        <v>1489.0630000000001</v>
      </c>
      <c r="E23" s="68">
        <v>64</v>
      </c>
      <c r="F23" s="68">
        <v>16.399999999999999</v>
      </c>
      <c r="G23" s="68">
        <v>147</v>
      </c>
      <c r="H23" s="68">
        <v>12.8</v>
      </c>
      <c r="I23" s="68">
        <v>6</v>
      </c>
      <c r="J23" s="68">
        <v>1</v>
      </c>
      <c r="K23" s="69" t="s">
        <v>9</v>
      </c>
      <c r="L23" s="68" t="s">
        <v>9</v>
      </c>
      <c r="M23" s="68">
        <v>16751</v>
      </c>
      <c r="N23" s="71">
        <v>4314.174</v>
      </c>
      <c r="O23" s="75" t="s">
        <v>24</v>
      </c>
      <c r="P23" s="18"/>
      <c r="Q23" s="11"/>
      <c r="R23" s="11"/>
    </row>
    <row r="24" spans="1:18" ht="18" customHeight="1">
      <c r="A24" s="41" t="s">
        <v>25</v>
      </c>
      <c r="B24" s="38">
        <f>SUM(B25:B28)</f>
        <v>55241</v>
      </c>
      <c r="C24" s="28">
        <f>SUM(C25:C28)</f>
        <v>8095</v>
      </c>
      <c r="D24" s="50">
        <f t="shared" ref="D24:N24" si="5">SUM(D25:D28)</f>
        <v>1191.93</v>
      </c>
      <c r="E24" s="28">
        <f t="shared" si="5"/>
        <v>176</v>
      </c>
      <c r="F24" s="50">
        <f t="shared" si="5"/>
        <v>16.670000000000002</v>
      </c>
      <c r="G24" s="28">
        <f t="shared" si="5"/>
        <v>840</v>
      </c>
      <c r="H24" s="50">
        <f t="shared" si="5"/>
        <v>115.67</v>
      </c>
      <c r="I24" s="28">
        <f t="shared" si="5"/>
        <v>66</v>
      </c>
      <c r="J24" s="50">
        <f t="shared" si="5"/>
        <v>7.92</v>
      </c>
      <c r="K24" s="28">
        <f t="shared" si="5"/>
        <v>10</v>
      </c>
      <c r="L24" s="50">
        <f t="shared" si="5"/>
        <v>1.2</v>
      </c>
      <c r="M24" s="28">
        <f t="shared" si="5"/>
        <v>46054</v>
      </c>
      <c r="N24" s="56">
        <f t="shared" si="5"/>
        <v>8393.491</v>
      </c>
      <c r="O24" s="43" t="s">
        <v>107</v>
      </c>
      <c r="P24" s="18"/>
      <c r="Q24" s="11"/>
      <c r="R24" s="11"/>
    </row>
    <row r="25" spans="1:18">
      <c r="A25" s="57" t="s">
        <v>128</v>
      </c>
      <c r="B25" s="37">
        <f t="shared" ref="B25:B28" si="6">SUM(C25,E25,G25,I25,K25,M25)</f>
        <v>27648</v>
      </c>
      <c r="C25" s="68">
        <v>2107</v>
      </c>
      <c r="D25" s="68">
        <v>229.44399999999999</v>
      </c>
      <c r="E25" s="68">
        <v>109</v>
      </c>
      <c r="F25" s="68">
        <v>8.6300000000000008</v>
      </c>
      <c r="G25" s="68">
        <v>38</v>
      </c>
      <c r="H25" s="68">
        <v>9.15</v>
      </c>
      <c r="I25" s="69" t="s">
        <v>9</v>
      </c>
      <c r="J25" s="68" t="s">
        <v>9</v>
      </c>
      <c r="K25" s="69" t="s">
        <v>9</v>
      </c>
      <c r="L25" s="68" t="s">
        <v>9</v>
      </c>
      <c r="M25" s="68">
        <v>25394</v>
      </c>
      <c r="N25" s="71">
        <v>5499.0119999999997</v>
      </c>
      <c r="O25" s="75" t="s">
        <v>26</v>
      </c>
      <c r="P25" s="18"/>
      <c r="Q25" s="11"/>
      <c r="R25" s="11"/>
    </row>
    <row r="26" spans="1:18">
      <c r="A26" s="57" t="s">
        <v>129</v>
      </c>
      <c r="B26" s="37">
        <f t="shared" si="6"/>
        <v>25384</v>
      </c>
      <c r="C26" s="68">
        <v>5671</v>
      </c>
      <c r="D26" s="68">
        <v>912.28599999999994</v>
      </c>
      <c r="E26" s="68">
        <v>67</v>
      </c>
      <c r="F26" s="68">
        <v>8.0399999999999991</v>
      </c>
      <c r="G26" s="68">
        <v>714</v>
      </c>
      <c r="H26" s="68">
        <v>78.319999999999993</v>
      </c>
      <c r="I26" s="68">
        <v>66</v>
      </c>
      <c r="J26" s="68">
        <v>7.92</v>
      </c>
      <c r="K26" s="69" t="s">
        <v>9</v>
      </c>
      <c r="L26" s="68" t="s">
        <v>9</v>
      </c>
      <c r="M26" s="68">
        <v>18866</v>
      </c>
      <c r="N26" s="71">
        <v>2599.3589999999999</v>
      </c>
      <c r="O26" s="75" t="s">
        <v>27</v>
      </c>
      <c r="P26" s="18"/>
      <c r="Q26" s="11"/>
      <c r="R26" s="11"/>
    </row>
    <row r="27" spans="1:18">
      <c r="A27" s="57" t="s">
        <v>130</v>
      </c>
      <c r="B27" s="37">
        <f t="shared" si="6"/>
        <v>1636</v>
      </c>
      <c r="C27" s="68">
        <v>258</v>
      </c>
      <c r="D27" s="68">
        <v>39.54</v>
      </c>
      <c r="E27" s="69" t="s">
        <v>9</v>
      </c>
      <c r="F27" s="68" t="s">
        <v>9</v>
      </c>
      <c r="G27" s="68">
        <v>53</v>
      </c>
      <c r="H27" s="68">
        <v>21.2</v>
      </c>
      <c r="I27" s="69" t="s">
        <v>9</v>
      </c>
      <c r="J27" s="68" t="s">
        <v>9</v>
      </c>
      <c r="K27" s="69" t="s">
        <v>9</v>
      </c>
      <c r="L27" s="68" t="s">
        <v>9</v>
      </c>
      <c r="M27" s="68">
        <v>1325</v>
      </c>
      <c r="N27" s="71">
        <v>208.7</v>
      </c>
      <c r="O27" s="75" t="s">
        <v>28</v>
      </c>
      <c r="P27" s="18"/>
      <c r="Q27" s="11"/>
      <c r="R27" s="11"/>
    </row>
    <row r="28" spans="1:18">
      <c r="A28" s="57" t="s">
        <v>131</v>
      </c>
      <c r="B28" s="37">
        <f t="shared" si="6"/>
        <v>573</v>
      </c>
      <c r="C28" s="68">
        <v>59</v>
      </c>
      <c r="D28" s="68">
        <v>10.66</v>
      </c>
      <c r="E28" s="69" t="s">
        <v>9</v>
      </c>
      <c r="F28" s="68" t="s">
        <v>9</v>
      </c>
      <c r="G28" s="68">
        <v>35</v>
      </c>
      <c r="H28" s="68">
        <v>7</v>
      </c>
      <c r="I28" s="69" t="s">
        <v>9</v>
      </c>
      <c r="J28" s="68" t="s">
        <v>9</v>
      </c>
      <c r="K28" s="68">
        <v>10</v>
      </c>
      <c r="L28" s="68">
        <v>1.2</v>
      </c>
      <c r="M28" s="68">
        <v>469</v>
      </c>
      <c r="N28" s="71">
        <v>86.42</v>
      </c>
      <c r="O28" s="75" t="s">
        <v>29</v>
      </c>
      <c r="P28" s="18"/>
      <c r="Q28" s="11"/>
      <c r="R28" s="11"/>
    </row>
    <row r="29" spans="1:18" ht="16.2" customHeight="1">
      <c r="A29" s="41" t="s">
        <v>30</v>
      </c>
      <c r="B29" s="38">
        <f>SUM(B30:B33)</f>
        <v>759</v>
      </c>
      <c r="C29" s="28">
        <f t="shared" ref="C29:N29" si="7">SUM(C30:C33)</f>
        <v>135</v>
      </c>
      <c r="D29" s="50">
        <f t="shared" si="7"/>
        <v>27.64</v>
      </c>
      <c r="E29" s="28">
        <f t="shared" si="7"/>
        <v>0</v>
      </c>
      <c r="F29" s="50">
        <f t="shared" si="7"/>
        <v>0</v>
      </c>
      <c r="G29" s="28">
        <f t="shared" si="7"/>
        <v>91</v>
      </c>
      <c r="H29" s="50">
        <f t="shared" si="7"/>
        <v>36.1</v>
      </c>
      <c r="I29" s="28">
        <f t="shared" si="7"/>
        <v>11</v>
      </c>
      <c r="J29" s="50">
        <f t="shared" si="7"/>
        <v>3</v>
      </c>
      <c r="K29" s="28">
        <f t="shared" si="7"/>
        <v>10</v>
      </c>
      <c r="L29" s="50">
        <f t="shared" si="7"/>
        <v>1</v>
      </c>
      <c r="M29" s="28">
        <f t="shared" si="7"/>
        <v>512</v>
      </c>
      <c r="N29" s="56">
        <f t="shared" si="7"/>
        <v>129.66</v>
      </c>
      <c r="O29" s="14" t="s">
        <v>31</v>
      </c>
      <c r="P29" s="14"/>
      <c r="Q29" s="14"/>
      <c r="R29" s="11"/>
    </row>
    <row r="30" spans="1:18">
      <c r="A30" s="57" t="s">
        <v>132</v>
      </c>
      <c r="B30" s="37">
        <f t="shared" ref="B30:B33" si="8">SUM(C30,E30,G30,I30,K30,M30)</f>
        <v>558</v>
      </c>
      <c r="C30" s="68">
        <v>99</v>
      </c>
      <c r="D30" s="68">
        <v>24.8</v>
      </c>
      <c r="E30" s="69" t="s">
        <v>9</v>
      </c>
      <c r="F30" s="68" t="s">
        <v>9</v>
      </c>
      <c r="G30" s="68">
        <v>84</v>
      </c>
      <c r="H30" s="68">
        <v>33.6</v>
      </c>
      <c r="I30" s="69" t="s">
        <v>9</v>
      </c>
      <c r="J30" s="68" t="s">
        <v>9</v>
      </c>
      <c r="K30" s="69" t="s">
        <v>9</v>
      </c>
      <c r="L30" s="68" t="s">
        <v>9</v>
      </c>
      <c r="M30" s="68">
        <v>375</v>
      </c>
      <c r="N30" s="71">
        <v>83.2</v>
      </c>
      <c r="O30" s="75" t="s">
        <v>32</v>
      </c>
      <c r="P30" s="18"/>
      <c r="Q30" s="11"/>
      <c r="R30" s="11"/>
    </row>
    <row r="31" spans="1:18">
      <c r="A31" s="57" t="s">
        <v>133</v>
      </c>
      <c r="B31" s="37">
        <f t="shared" si="8"/>
        <v>13</v>
      </c>
      <c r="C31" s="69" t="s">
        <v>9</v>
      </c>
      <c r="D31" s="68" t="s">
        <v>9</v>
      </c>
      <c r="E31" s="69" t="s">
        <v>9</v>
      </c>
      <c r="F31" s="68" t="s">
        <v>9</v>
      </c>
      <c r="G31" s="68">
        <v>7</v>
      </c>
      <c r="H31" s="68">
        <v>2.5</v>
      </c>
      <c r="I31" s="69" t="s">
        <v>9</v>
      </c>
      <c r="J31" s="68" t="s">
        <v>9</v>
      </c>
      <c r="K31" s="69" t="s">
        <v>9</v>
      </c>
      <c r="L31" s="68" t="s">
        <v>9</v>
      </c>
      <c r="M31" s="68">
        <v>6</v>
      </c>
      <c r="N31" s="71">
        <v>3</v>
      </c>
      <c r="O31" s="75" t="s">
        <v>33</v>
      </c>
      <c r="P31" s="18"/>
      <c r="Q31" s="11"/>
      <c r="R31" s="11"/>
    </row>
    <row r="32" spans="1:18">
      <c r="A32" s="57" t="s">
        <v>134</v>
      </c>
      <c r="B32" s="37">
        <f t="shared" si="8"/>
        <v>51</v>
      </c>
      <c r="C32" s="68">
        <v>34</v>
      </c>
      <c r="D32" s="68">
        <v>2.5</v>
      </c>
      <c r="E32" s="69" t="s">
        <v>9</v>
      </c>
      <c r="F32" s="68" t="s">
        <v>9</v>
      </c>
      <c r="G32" s="69" t="s">
        <v>9</v>
      </c>
      <c r="H32" s="68" t="s">
        <v>9</v>
      </c>
      <c r="I32" s="69" t="s">
        <v>9</v>
      </c>
      <c r="J32" s="68" t="s">
        <v>9</v>
      </c>
      <c r="K32" s="69" t="s">
        <v>9</v>
      </c>
      <c r="L32" s="68" t="s">
        <v>9</v>
      </c>
      <c r="M32" s="68">
        <v>17</v>
      </c>
      <c r="N32" s="71">
        <v>2.95</v>
      </c>
      <c r="O32" s="75" t="s">
        <v>34</v>
      </c>
      <c r="P32" s="18"/>
      <c r="Q32" s="11"/>
      <c r="R32" s="11"/>
    </row>
    <row r="33" spans="1:18">
      <c r="A33" s="57" t="s">
        <v>135</v>
      </c>
      <c r="B33" s="37">
        <f t="shared" si="8"/>
        <v>137</v>
      </c>
      <c r="C33" s="68">
        <v>2</v>
      </c>
      <c r="D33" s="68">
        <v>0.34</v>
      </c>
      <c r="E33" s="69" t="s">
        <v>9</v>
      </c>
      <c r="F33" s="68" t="s">
        <v>9</v>
      </c>
      <c r="G33" s="69" t="s">
        <v>9</v>
      </c>
      <c r="H33" s="68" t="s">
        <v>9</v>
      </c>
      <c r="I33" s="68">
        <v>11</v>
      </c>
      <c r="J33" s="68">
        <v>3</v>
      </c>
      <c r="K33" s="68">
        <v>10</v>
      </c>
      <c r="L33" s="68">
        <v>1</v>
      </c>
      <c r="M33" s="68">
        <v>114</v>
      </c>
      <c r="N33" s="71">
        <v>40.51</v>
      </c>
      <c r="O33" s="75" t="s">
        <v>35</v>
      </c>
      <c r="P33" s="18"/>
      <c r="Q33" s="11"/>
      <c r="R33" s="11"/>
    </row>
    <row r="34" spans="1:18" ht="19.2" customHeight="1">
      <c r="A34" s="41" t="s">
        <v>36</v>
      </c>
      <c r="B34" s="38">
        <f>SUM(B35:B39)</f>
        <v>70337</v>
      </c>
      <c r="C34" s="28">
        <f t="shared" ref="C34:N34" si="9">SUM(C35:C39)</f>
        <v>28811</v>
      </c>
      <c r="D34" s="50">
        <f t="shared" si="9"/>
        <v>5416.5249999999996</v>
      </c>
      <c r="E34" s="28">
        <f t="shared" si="9"/>
        <v>31</v>
      </c>
      <c r="F34" s="50">
        <f t="shared" si="9"/>
        <v>6.36</v>
      </c>
      <c r="G34" s="28">
        <f t="shared" si="9"/>
        <v>129</v>
      </c>
      <c r="H34" s="50">
        <f t="shared" si="9"/>
        <v>23.599999999999998</v>
      </c>
      <c r="I34" s="28">
        <f t="shared" si="9"/>
        <v>277</v>
      </c>
      <c r="J34" s="50">
        <f t="shared" si="9"/>
        <v>40.410000000000004</v>
      </c>
      <c r="K34" s="28">
        <f t="shared" si="9"/>
        <v>17013</v>
      </c>
      <c r="L34" s="50">
        <f t="shared" si="9"/>
        <v>1141.6990000000001</v>
      </c>
      <c r="M34" s="28">
        <f t="shared" si="9"/>
        <v>24076</v>
      </c>
      <c r="N34" s="56">
        <f t="shared" si="9"/>
        <v>6011.7199999999993</v>
      </c>
      <c r="O34" s="14" t="s">
        <v>37</v>
      </c>
      <c r="P34" s="14"/>
      <c r="Q34" s="14"/>
      <c r="R34" s="11"/>
    </row>
    <row r="35" spans="1:18">
      <c r="A35" s="57" t="s">
        <v>136</v>
      </c>
      <c r="B35" s="37">
        <f t="shared" ref="B35:B39" si="10">SUM(C35,E35,G35,I35,K35,M35)</f>
        <v>46648</v>
      </c>
      <c r="C35" s="68">
        <v>23460</v>
      </c>
      <c r="D35" s="68">
        <v>4234.2049999999999</v>
      </c>
      <c r="E35" s="68">
        <v>28</v>
      </c>
      <c r="F35" s="68">
        <v>6</v>
      </c>
      <c r="G35" s="68">
        <v>20</v>
      </c>
      <c r="H35" s="68">
        <v>4.8</v>
      </c>
      <c r="I35" s="68">
        <v>156</v>
      </c>
      <c r="J35" s="68">
        <v>31.45</v>
      </c>
      <c r="K35" s="68">
        <v>8248</v>
      </c>
      <c r="L35" s="68">
        <v>578.63400000000001</v>
      </c>
      <c r="M35" s="68">
        <v>14736</v>
      </c>
      <c r="N35" s="71">
        <v>3714.355</v>
      </c>
      <c r="O35" s="75" t="s">
        <v>38</v>
      </c>
      <c r="P35" s="18"/>
      <c r="Q35" s="11"/>
      <c r="R35" s="11"/>
    </row>
    <row r="36" spans="1:18">
      <c r="A36" s="57" t="s">
        <v>137</v>
      </c>
      <c r="B36" s="37">
        <f t="shared" si="10"/>
        <v>10178</v>
      </c>
      <c r="C36" s="68">
        <v>247</v>
      </c>
      <c r="D36" s="68">
        <v>57.6</v>
      </c>
      <c r="E36" s="69" t="s">
        <v>9</v>
      </c>
      <c r="F36" s="68" t="s">
        <v>9</v>
      </c>
      <c r="G36" s="69" t="s">
        <v>9</v>
      </c>
      <c r="H36" s="68" t="s">
        <v>9</v>
      </c>
      <c r="I36" s="68">
        <v>100</v>
      </c>
      <c r="J36" s="68">
        <v>3.5</v>
      </c>
      <c r="K36" s="68">
        <v>6946</v>
      </c>
      <c r="L36" s="68">
        <v>297.48500000000001</v>
      </c>
      <c r="M36" s="68">
        <v>2885</v>
      </c>
      <c r="N36" s="71">
        <v>600.29999999999995</v>
      </c>
      <c r="O36" s="75" t="s">
        <v>39</v>
      </c>
      <c r="P36" s="18"/>
      <c r="Q36" s="11"/>
      <c r="R36" s="11"/>
    </row>
    <row r="37" spans="1:18">
      <c r="A37" s="57" t="s">
        <v>138</v>
      </c>
      <c r="B37" s="37">
        <f t="shared" si="10"/>
        <v>8877</v>
      </c>
      <c r="C37" s="68">
        <v>2471</v>
      </c>
      <c r="D37" s="68">
        <v>604.13499999999999</v>
      </c>
      <c r="E37" s="69" t="s">
        <v>9</v>
      </c>
      <c r="F37" s="68" t="s">
        <v>9</v>
      </c>
      <c r="G37" s="68">
        <v>76</v>
      </c>
      <c r="H37" s="68">
        <v>7.6</v>
      </c>
      <c r="I37" s="68">
        <v>21</v>
      </c>
      <c r="J37" s="68">
        <v>5.46</v>
      </c>
      <c r="K37" s="68">
        <v>1464</v>
      </c>
      <c r="L37" s="68">
        <v>238.2</v>
      </c>
      <c r="M37" s="68">
        <v>4845</v>
      </c>
      <c r="N37" s="71">
        <v>1272.5999999999999</v>
      </c>
      <c r="O37" s="75" t="s">
        <v>40</v>
      </c>
      <c r="P37" s="18"/>
      <c r="Q37" s="11"/>
      <c r="R37" s="11"/>
    </row>
    <row r="38" spans="1:18" ht="10.199999999999999" customHeight="1">
      <c r="A38" s="57" t="s">
        <v>139</v>
      </c>
      <c r="B38" s="37">
        <f t="shared" si="10"/>
        <v>30</v>
      </c>
      <c r="C38" s="68">
        <v>30</v>
      </c>
      <c r="D38" s="68">
        <v>8.4</v>
      </c>
      <c r="E38" s="69" t="s">
        <v>9</v>
      </c>
      <c r="F38" s="68" t="s">
        <v>9</v>
      </c>
      <c r="G38" s="69" t="s">
        <v>9</v>
      </c>
      <c r="H38" s="68" t="s">
        <v>9</v>
      </c>
      <c r="I38" s="69" t="s">
        <v>9</v>
      </c>
      <c r="J38" s="68" t="s">
        <v>9</v>
      </c>
      <c r="K38" s="69" t="s">
        <v>9</v>
      </c>
      <c r="L38" s="68" t="s">
        <v>9</v>
      </c>
      <c r="M38" s="68" t="s">
        <v>9</v>
      </c>
      <c r="N38" s="71" t="s">
        <v>9</v>
      </c>
      <c r="O38" s="76" t="s">
        <v>41</v>
      </c>
      <c r="P38" s="15"/>
      <c r="Q38" s="15"/>
      <c r="R38" s="11"/>
    </row>
    <row r="39" spans="1:18">
      <c r="A39" s="57" t="s">
        <v>140</v>
      </c>
      <c r="B39" s="37">
        <f t="shared" si="10"/>
        <v>4604</v>
      </c>
      <c r="C39" s="68">
        <v>2603</v>
      </c>
      <c r="D39" s="68">
        <v>512.18499999999995</v>
      </c>
      <c r="E39" s="68">
        <v>3</v>
      </c>
      <c r="F39" s="68">
        <v>0.36</v>
      </c>
      <c r="G39" s="68">
        <v>33</v>
      </c>
      <c r="H39" s="68">
        <v>11.2</v>
      </c>
      <c r="I39" s="69" t="s">
        <v>9</v>
      </c>
      <c r="J39" s="68" t="s">
        <v>9</v>
      </c>
      <c r="K39" s="68">
        <v>355</v>
      </c>
      <c r="L39" s="68">
        <v>27.38</v>
      </c>
      <c r="M39" s="68">
        <v>1610</v>
      </c>
      <c r="N39" s="71">
        <v>424.46499999999997</v>
      </c>
      <c r="O39" s="75" t="s">
        <v>42</v>
      </c>
      <c r="P39" s="18"/>
      <c r="Q39" s="11"/>
      <c r="R39" s="11"/>
    </row>
    <row r="40" spans="1:18" ht="19.2" customHeight="1">
      <c r="A40" s="41" t="s">
        <v>43</v>
      </c>
      <c r="B40" s="38">
        <f>SUM(B41:B45)</f>
        <v>31491</v>
      </c>
      <c r="C40" s="28">
        <f t="shared" ref="C40:N40" si="11">SUM(C41:C45)</f>
        <v>17397</v>
      </c>
      <c r="D40" s="50">
        <f t="shared" si="11"/>
        <v>3252.48</v>
      </c>
      <c r="E40" s="28">
        <f t="shared" si="11"/>
        <v>10</v>
      </c>
      <c r="F40" s="50">
        <f t="shared" si="11"/>
        <v>0.8</v>
      </c>
      <c r="G40" s="28">
        <f t="shared" si="11"/>
        <v>409</v>
      </c>
      <c r="H40" s="50">
        <f t="shared" si="11"/>
        <v>108.30999999999999</v>
      </c>
      <c r="I40" s="28">
        <f t="shared" si="11"/>
        <v>249</v>
      </c>
      <c r="J40" s="50">
        <f t="shared" si="11"/>
        <v>59.03</v>
      </c>
      <c r="K40" s="28">
        <f t="shared" si="11"/>
        <v>2207</v>
      </c>
      <c r="L40" s="50">
        <f t="shared" si="11"/>
        <v>166.96</v>
      </c>
      <c r="M40" s="28">
        <f t="shared" si="11"/>
        <v>11219</v>
      </c>
      <c r="N40" s="56">
        <f t="shared" si="11"/>
        <v>2122.04</v>
      </c>
      <c r="O40" s="16" t="s">
        <v>44</v>
      </c>
      <c r="P40" s="16"/>
      <c r="Q40" s="16"/>
      <c r="R40" s="11"/>
    </row>
    <row r="41" spans="1:18">
      <c r="A41" s="57" t="s">
        <v>141</v>
      </c>
      <c r="B41" s="37">
        <f t="shared" ref="B41:B45" si="12">SUM(C41,E41,G41,I41,K41,M41)</f>
        <v>24777</v>
      </c>
      <c r="C41" s="68">
        <v>12809</v>
      </c>
      <c r="D41" s="68">
        <v>2186.16</v>
      </c>
      <c r="E41" s="69" t="s">
        <v>9</v>
      </c>
      <c r="F41" s="68" t="s">
        <v>9</v>
      </c>
      <c r="G41" s="68">
        <v>400</v>
      </c>
      <c r="H41" s="68">
        <v>105.61</v>
      </c>
      <c r="I41" s="68">
        <v>85</v>
      </c>
      <c r="J41" s="68">
        <v>13.85</v>
      </c>
      <c r="K41" s="68">
        <v>1859</v>
      </c>
      <c r="L41" s="68">
        <v>142.15</v>
      </c>
      <c r="M41" s="68">
        <v>9624</v>
      </c>
      <c r="N41" s="71">
        <v>1776.55</v>
      </c>
      <c r="O41" s="75" t="s">
        <v>45</v>
      </c>
      <c r="P41" s="18"/>
      <c r="Q41" s="11"/>
      <c r="R41" s="11"/>
    </row>
    <row r="42" spans="1:18">
      <c r="A42" s="57" t="s">
        <v>142</v>
      </c>
      <c r="B42" s="37">
        <f t="shared" si="12"/>
        <v>4396</v>
      </c>
      <c r="C42" s="68">
        <v>3208</v>
      </c>
      <c r="D42" s="68">
        <v>838.62</v>
      </c>
      <c r="E42" s="69" t="s">
        <v>9</v>
      </c>
      <c r="F42" s="68" t="s">
        <v>9</v>
      </c>
      <c r="G42" s="68">
        <v>5</v>
      </c>
      <c r="H42" s="68">
        <v>1.85</v>
      </c>
      <c r="I42" s="68">
        <v>81</v>
      </c>
      <c r="J42" s="68">
        <v>27.25</v>
      </c>
      <c r="K42" s="68">
        <v>329</v>
      </c>
      <c r="L42" s="68">
        <v>21.76</v>
      </c>
      <c r="M42" s="68">
        <v>773</v>
      </c>
      <c r="N42" s="71">
        <v>225.03</v>
      </c>
      <c r="O42" s="75" t="s">
        <v>46</v>
      </c>
      <c r="P42" s="18"/>
      <c r="Q42" s="11"/>
      <c r="R42" s="11"/>
    </row>
    <row r="43" spans="1:18">
      <c r="A43" s="57" t="s">
        <v>143</v>
      </c>
      <c r="B43" s="37">
        <f t="shared" si="12"/>
        <v>2067</v>
      </c>
      <c r="C43" s="68">
        <v>1153</v>
      </c>
      <c r="D43" s="68">
        <v>166.9</v>
      </c>
      <c r="E43" s="68">
        <v>10</v>
      </c>
      <c r="F43" s="68">
        <v>0.8</v>
      </c>
      <c r="G43" s="69" t="s">
        <v>9</v>
      </c>
      <c r="H43" s="68">
        <v>0</v>
      </c>
      <c r="I43" s="68">
        <v>83</v>
      </c>
      <c r="J43" s="68">
        <v>17.93</v>
      </c>
      <c r="K43" s="68">
        <v>19</v>
      </c>
      <c r="L43" s="68">
        <v>3.05</v>
      </c>
      <c r="M43" s="68">
        <v>802</v>
      </c>
      <c r="N43" s="71">
        <v>114.66</v>
      </c>
      <c r="O43" s="75" t="s">
        <v>47</v>
      </c>
      <c r="P43" s="18"/>
      <c r="Q43" s="11"/>
      <c r="R43" s="11"/>
    </row>
    <row r="44" spans="1:18">
      <c r="A44" s="57" t="s">
        <v>144</v>
      </c>
      <c r="B44" s="37">
        <f t="shared" si="12"/>
        <v>25</v>
      </c>
      <c r="C44" s="68">
        <v>21</v>
      </c>
      <c r="D44" s="68">
        <v>8.3000000000000007</v>
      </c>
      <c r="E44" s="69" t="s">
        <v>9</v>
      </c>
      <c r="F44" s="68" t="s">
        <v>9</v>
      </c>
      <c r="G44" s="68">
        <v>4</v>
      </c>
      <c r="H44" s="68">
        <v>0.85</v>
      </c>
      <c r="I44" s="69" t="s">
        <v>9</v>
      </c>
      <c r="J44" s="68" t="s">
        <v>9</v>
      </c>
      <c r="K44" s="69" t="s">
        <v>9</v>
      </c>
      <c r="L44" s="68" t="s">
        <v>9</v>
      </c>
      <c r="M44" s="68" t="s">
        <v>9</v>
      </c>
      <c r="N44" s="71" t="s">
        <v>9</v>
      </c>
      <c r="O44" s="75" t="s">
        <v>48</v>
      </c>
      <c r="P44" s="18"/>
      <c r="Q44" s="11"/>
      <c r="R44" s="11"/>
    </row>
    <row r="45" spans="1:18">
      <c r="A45" s="57" t="s">
        <v>145</v>
      </c>
      <c r="B45" s="37">
        <f t="shared" si="12"/>
        <v>226</v>
      </c>
      <c r="C45" s="68">
        <v>206</v>
      </c>
      <c r="D45" s="68">
        <v>52.5</v>
      </c>
      <c r="E45" s="69" t="s">
        <v>9</v>
      </c>
      <c r="F45" s="68" t="s">
        <v>9</v>
      </c>
      <c r="G45" s="69" t="s">
        <v>9</v>
      </c>
      <c r="H45" s="68" t="s">
        <v>9</v>
      </c>
      <c r="I45" s="69" t="s">
        <v>9</v>
      </c>
      <c r="J45" s="68" t="s">
        <v>9</v>
      </c>
      <c r="K45" s="69" t="s">
        <v>9</v>
      </c>
      <c r="L45" s="68" t="s">
        <v>9</v>
      </c>
      <c r="M45" s="68">
        <v>20</v>
      </c>
      <c r="N45" s="71">
        <v>5.8</v>
      </c>
      <c r="O45" s="75" t="s">
        <v>49</v>
      </c>
      <c r="P45" s="18"/>
      <c r="Q45" s="11"/>
      <c r="R45" s="11"/>
    </row>
    <row r="46" spans="1:18" ht="18.600000000000001" customHeight="1">
      <c r="A46" s="41" t="s">
        <v>50</v>
      </c>
      <c r="B46" s="38">
        <f>SUM(B47:B51)</f>
        <v>457</v>
      </c>
      <c r="C46" s="28">
        <f t="shared" ref="C46:N46" si="13">SUM(C47:C51)</f>
        <v>119</v>
      </c>
      <c r="D46" s="50">
        <f t="shared" si="13"/>
        <v>21.745999999999999</v>
      </c>
      <c r="E46" s="28">
        <f t="shared" si="13"/>
        <v>0</v>
      </c>
      <c r="F46" s="50">
        <f t="shared" si="13"/>
        <v>0</v>
      </c>
      <c r="G46" s="28">
        <f t="shared" si="13"/>
        <v>0</v>
      </c>
      <c r="H46" s="50">
        <f t="shared" si="13"/>
        <v>0</v>
      </c>
      <c r="I46" s="28">
        <f t="shared" si="13"/>
        <v>67</v>
      </c>
      <c r="J46" s="50">
        <f t="shared" si="13"/>
        <v>10.216000000000001</v>
      </c>
      <c r="K46" s="28">
        <f t="shared" si="13"/>
        <v>0</v>
      </c>
      <c r="L46" s="50">
        <f t="shared" si="13"/>
        <v>0</v>
      </c>
      <c r="M46" s="28">
        <f t="shared" si="13"/>
        <v>271</v>
      </c>
      <c r="N46" s="56">
        <f t="shared" si="13"/>
        <v>19.84</v>
      </c>
      <c r="O46" s="14" t="s">
        <v>51</v>
      </c>
      <c r="P46" s="14"/>
      <c r="Q46" s="14"/>
      <c r="R46" s="11"/>
    </row>
    <row r="47" spans="1:18">
      <c r="A47" s="57" t="s">
        <v>146</v>
      </c>
      <c r="B47" s="37">
        <f t="shared" ref="B47:B51" si="14">SUM(C47,E47,G47,I47,K47,M47)</f>
        <v>250</v>
      </c>
      <c r="C47" s="68">
        <v>39</v>
      </c>
      <c r="D47" s="68">
        <v>10.119999999999999</v>
      </c>
      <c r="E47" s="69" t="s">
        <v>9</v>
      </c>
      <c r="F47" s="68" t="s">
        <v>9</v>
      </c>
      <c r="G47" s="69" t="s">
        <v>9</v>
      </c>
      <c r="H47" s="68" t="s">
        <v>9</v>
      </c>
      <c r="I47" s="68">
        <v>2</v>
      </c>
      <c r="J47" s="68">
        <v>0.41599999999999998</v>
      </c>
      <c r="K47" s="69" t="s">
        <v>9</v>
      </c>
      <c r="L47" s="68" t="s">
        <v>9</v>
      </c>
      <c r="M47" s="68">
        <v>209</v>
      </c>
      <c r="N47" s="71">
        <v>10.69</v>
      </c>
      <c r="O47" s="75" t="s">
        <v>52</v>
      </c>
      <c r="P47" s="18"/>
      <c r="Q47" s="11"/>
      <c r="R47" s="11"/>
    </row>
    <row r="48" spans="1:18">
      <c r="A48" s="57" t="s">
        <v>147</v>
      </c>
      <c r="B48" s="37">
        <f t="shared" si="14"/>
        <v>65</v>
      </c>
      <c r="C48" s="69" t="s">
        <v>9</v>
      </c>
      <c r="D48" s="68" t="s">
        <v>9</v>
      </c>
      <c r="E48" s="69" t="s">
        <v>9</v>
      </c>
      <c r="F48" s="68" t="s">
        <v>9</v>
      </c>
      <c r="G48" s="69" t="s">
        <v>9</v>
      </c>
      <c r="H48" s="68" t="s">
        <v>9</v>
      </c>
      <c r="I48" s="68">
        <v>65</v>
      </c>
      <c r="J48" s="68">
        <v>9.8000000000000007</v>
      </c>
      <c r="K48" s="69" t="s">
        <v>9</v>
      </c>
      <c r="L48" s="68" t="s">
        <v>9</v>
      </c>
      <c r="M48" s="68" t="s">
        <v>9</v>
      </c>
      <c r="N48" s="71" t="s">
        <v>9</v>
      </c>
      <c r="O48" s="75" t="s">
        <v>53</v>
      </c>
      <c r="P48" s="18"/>
      <c r="Q48" s="11"/>
      <c r="R48" s="11"/>
    </row>
    <row r="49" spans="1:19">
      <c r="A49" s="57" t="s">
        <v>148</v>
      </c>
      <c r="B49" s="37">
        <f t="shared" si="14"/>
        <v>0</v>
      </c>
      <c r="C49" s="69" t="s">
        <v>9</v>
      </c>
      <c r="D49" s="68" t="s">
        <v>9</v>
      </c>
      <c r="E49" s="69" t="s">
        <v>9</v>
      </c>
      <c r="F49" s="68" t="s">
        <v>9</v>
      </c>
      <c r="G49" s="69" t="s">
        <v>9</v>
      </c>
      <c r="H49" s="68" t="s">
        <v>9</v>
      </c>
      <c r="I49" s="68" t="s">
        <v>9</v>
      </c>
      <c r="J49" s="68" t="s">
        <v>9</v>
      </c>
      <c r="K49" s="69" t="s">
        <v>9</v>
      </c>
      <c r="L49" s="68" t="s">
        <v>9</v>
      </c>
      <c r="M49" s="68" t="s">
        <v>9</v>
      </c>
      <c r="N49" s="71" t="s">
        <v>9</v>
      </c>
      <c r="O49" s="75" t="s">
        <v>54</v>
      </c>
      <c r="P49" s="18"/>
      <c r="Q49" s="11"/>
      <c r="R49" s="11"/>
    </row>
    <row r="50" spans="1:19">
      <c r="A50" s="57" t="s">
        <v>149</v>
      </c>
      <c r="B50" s="37">
        <f t="shared" si="14"/>
        <v>142</v>
      </c>
      <c r="C50" s="68">
        <v>80</v>
      </c>
      <c r="D50" s="68">
        <v>11.625999999999999</v>
      </c>
      <c r="E50" s="69" t="s">
        <v>9</v>
      </c>
      <c r="F50" s="68" t="s">
        <v>9</v>
      </c>
      <c r="G50" s="69" t="s">
        <v>9</v>
      </c>
      <c r="H50" s="68" t="s">
        <v>9</v>
      </c>
      <c r="I50" s="69" t="s">
        <v>9</v>
      </c>
      <c r="J50" s="68" t="s">
        <v>9</v>
      </c>
      <c r="K50" s="69" t="s">
        <v>9</v>
      </c>
      <c r="L50" s="68" t="s">
        <v>9</v>
      </c>
      <c r="M50" s="68">
        <v>62</v>
      </c>
      <c r="N50" s="71">
        <v>9.15</v>
      </c>
      <c r="O50" s="75" t="s">
        <v>55</v>
      </c>
      <c r="P50" s="18"/>
      <c r="Q50" s="11"/>
      <c r="R50" s="11"/>
    </row>
    <row r="51" spans="1:19">
      <c r="A51" s="57" t="s">
        <v>150</v>
      </c>
      <c r="B51" s="37">
        <f t="shared" si="14"/>
        <v>0</v>
      </c>
      <c r="C51" s="68" t="s">
        <v>9</v>
      </c>
      <c r="D51" s="68" t="s">
        <v>9</v>
      </c>
      <c r="E51" s="69" t="s">
        <v>9</v>
      </c>
      <c r="F51" s="68" t="s">
        <v>9</v>
      </c>
      <c r="G51" s="69" t="s">
        <v>9</v>
      </c>
      <c r="H51" s="68" t="s">
        <v>9</v>
      </c>
      <c r="I51" s="69" t="s">
        <v>9</v>
      </c>
      <c r="J51" s="68" t="s">
        <v>9</v>
      </c>
      <c r="K51" s="69" t="s">
        <v>9</v>
      </c>
      <c r="L51" s="68" t="s">
        <v>9</v>
      </c>
      <c r="M51" s="68" t="s">
        <v>9</v>
      </c>
      <c r="N51" s="71" t="s">
        <v>9</v>
      </c>
      <c r="O51" s="75" t="s">
        <v>56</v>
      </c>
      <c r="P51" s="18"/>
      <c r="Q51" s="11"/>
      <c r="R51" s="11"/>
    </row>
    <row r="52" spans="1:19" ht="16.2" customHeight="1">
      <c r="A52" s="41" t="s">
        <v>57</v>
      </c>
      <c r="B52" s="38">
        <f>SUM(B53:B55)</f>
        <v>4102</v>
      </c>
      <c r="C52" s="28">
        <f t="shared" ref="C52:N52" si="15">SUM(C53:C55)</f>
        <v>1126</v>
      </c>
      <c r="D52" s="50">
        <f t="shared" si="15"/>
        <v>266.37</v>
      </c>
      <c r="E52" s="28">
        <f t="shared" si="15"/>
        <v>0</v>
      </c>
      <c r="F52" s="50">
        <f t="shared" si="15"/>
        <v>0</v>
      </c>
      <c r="G52" s="28">
        <f t="shared" si="15"/>
        <v>1171</v>
      </c>
      <c r="H52" s="50">
        <f t="shared" si="15"/>
        <v>269.05</v>
      </c>
      <c r="I52" s="28">
        <f t="shared" si="15"/>
        <v>0</v>
      </c>
      <c r="J52" s="50">
        <f t="shared" si="15"/>
        <v>0</v>
      </c>
      <c r="K52" s="28">
        <f t="shared" si="15"/>
        <v>0</v>
      </c>
      <c r="L52" s="50">
        <f t="shared" si="15"/>
        <v>0</v>
      </c>
      <c r="M52" s="28">
        <f t="shared" si="15"/>
        <v>1805</v>
      </c>
      <c r="N52" s="56">
        <f t="shared" si="15"/>
        <v>438.34800000000001</v>
      </c>
      <c r="O52" s="16" t="s">
        <v>58</v>
      </c>
      <c r="P52" s="16"/>
      <c r="Q52" s="16"/>
      <c r="R52" s="11"/>
    </row>
    <row r="53" spans="1:19">
      <c r="A53" s="57" t="s">
        <v>151</v>
      </c>
      <c r="B53" s="37">
        <f t="shared" ref="B53:B55" si="16">SUM(C53,E53,G53,I53,K53,M53)</f>
        <v>419</v>
      </c>
      <c r="C53" s="68">
        <v>199</v>
      </c>
      <c r="D53" s="68">
        <v>51.52</v>
      </c>
      <c r="E53" s="69" t="s">
        <v>9</v>
      </c>
      <c r="F53" s="68" t="s">
        <v>9</v>
      </c>
      <c r="G53" s="68">
        <v>61</v>
      </c>
      <c r="H53" s="68">
        <v>11.55</v>
      </c>
      <c r="I53" s="69" t="s">
        <v>9</v>
      </c>
      <c r="J53" s="68" t="s">
        <v>9</v>
      </c>
      <c r="K53" s="69" t="s">
        <v>9</v>
      </c>
      <c r="L53" s="68" t="s">
        <v>9</v>
      </c>
      <c r="M53" s="68">
        <v>159</v>
      </c>
      <c r="N53" s="71">
        <v>36.548000000000002</v>
      </c>
      <c r="O53" s="75" t="s">
        <v>59</v>
      </c>
      <c r="P53" s="18"/>
      <c r="Q53" s="11"/>
      <c r="R53" s="11"/>
    </row>
    <row r="54" spans="1:19" ht="10.199999999999999" customHeight="1">
      <c r="A54" s="57" t="s">
        <v>152</v>
      </c>
      <c r="B54" s="37">
        <f t="shared" si="16"/>
        <v>2678</v>
      </c>
      <c r="C54" s="68">
        <v>478</v>
      </c>
      <c r="D54" s="68">
        <v>95.25</v>
      </c>
      <c r="E54" s="69" t="s">
        <v>9</v>
      </c>
      <c r="F54" s="68" t="s">
        <v>9</v>
      </c>
      <c r="G54" s="68">
        <v>900</v>
      </c>
      <c r="H54" s="68">
        <v>190</v>
      </c>
      <c r="I54" s="69" t="s">
        <v>9</v>
      </c>
      <c r="J54" s="68" t="s">
        <v>9</v>
      </c>
      <c r="K54" s="69" t="s">
        <v>9</v>
      </c>
      <c r="L54" s="68" t="s">
        <v>9</v>
      </c>
      <c r="M54" s="68">
        <v>1300</v>
      </c>
      <c r="N54" s="71">
        <v>260</v>
      </c>
      <c r="O54" s="76" t="s">
        <v>60</v>
      </c>
      <c r="P54" s="15"/>
      <c r="Q54" s="15"/>
      <c r="R54" s="11"/>
    </row>
    <row r="55" spans="1:19">
      <c r="A55" s="57" t="s">
        <v>153</v>
      </c>
      <c r="B55" s="37">
        <f t="shared" si="16"/>
        <v>1005</v>
      </c>
      <c r="C55" s="68">
        <v>449</v>
      </c>
      <c r="D55" s="68">
        <v>119.6</v>
      </c>
      <c r="E55" s="69" t="s">
        <v>9</v>
      </c>
      <c r="F55" s="68" t="s">
        <v>9</v>
      </c>
      <c r="G55" s="68">
        <v>210</v>
      </c>
      <c r="H55" s="68">
        <v>67.5</v>
      </c>
      <c r="I55" s="69" t="s">
        <v>9</v>
      </c>
      <c r="J55" s="68" t="s">
        <v>9</v>
      </c>
      <c r="K55" s="69" t="s">
        <v>9</v>
      </c>
      <c r="L55" s="68" t="s">
        <v>9</v>
      </c>
      <c r="M55" s="68">
        <v>346</v>
      </c>
      <c r="N55" s="71">
        <v>141.80000000000001</v>
      </c>
      <c r="O55" s="75" t="s">
        <v>61</v>
      </c>
      <c r="P55" s="18"/>
      <c r="Q55" s="11"/>
      <c r="R55" s="11"/>
    </row>
    <row r="56" spans="1:19" ht="18.600000000000001" customHeight="1">
      <c r="A56" s="41" t="s">
        <v>62</v>
      </c>
      <c r="B56" s="38">
        <f>SUM(B57:B61)</f>
        <v>4650</v>
      </c>
      <c r="C56" s="28">
        <f t="shared" ref="C56:N56" si="17">SUM(C57:C61)</f>
        <v>2889</v>
      </c>
      <c r="D56" s="50">
        <f t="shared" si="17"/>
        <v>767.52</v>
      </c>
      <c r="E56" s="28">
        <f t="shared" si="17"/>
        <v>1</v>
      </c>
      <c r="F56" s="50">
        <f t="shared" si="17"/>
        <v>0.3</v>
      </c>
      <c r="G56" s="28">
        <f t="shared" si="17"/>
        <v>45</v>
      </c>
      <c r="H56" s="50">
        <f t="shared" si="17"/>
        <v>6.6</v>
      </c>
      <c r="I56" s="28">
        <f t="shared" si="17"/>
        <v>372</v>
      </c>
      <c r="J56" s="50">
        <f t="shared" si="17"/>
        <v>117.3</v>
      </c>
      <c r="K56" s="28">
        <f t="shared" si="17"/>
        <v>0</v>
      </c>
      <c r="L56" s="50">
        <f t="shared" si="17"/>
        <v>0</v>
      </c>
      <c r="M56" s="28">
        <f t="shared" si="17"/>
        <v>1343</v>
      </c>
      <c r="N56" s="56">
        <f t="shared" si="17"/>
        <v>382.76999999999992</v>
      </c>
      <c r="O56" s="16" t="s">
        <v>63</v>
      </c>
      <c r="P56" s="16"/>
      <c r="Q56" s="16"/>
      <c r="R56" s="11"/>
    </row>
    <row r="57" spans="1:19">
      <c r="A57" s="57" t="s">
        <v>154</v>
      </c>
      <c r="B57" s="37">
        <f t="shared" ref="B57:B61" si="18">SUM(C57,E57,G57,I57,K57,M57)</f>
        <v>1995</v>
      </c>
      <c r="C57" s="68">
        <v>1615</v>
      </c>
      <c r="D57" s="68">
        <v>431.34</v>
      </c>
      <c r="E57" s="69" t="s">
        <v>9</v>
      </c>
      <c r="F57" s="68" t="s">
        <v>9</v>
      </c>
      <c r="G57" s="68">
        <v>40</v>
      </c>
      <c r="H57" s="68">
        <v>6</v>
      </c>
      <c r="I57" s="68">
        <v>62</v>
      </c>
      <c r="J57" s="68">
        <v>24</v>
      </c>
      <c r="K57" s="69" t="s">
        <v>9</v>
      </c>
      <c r="L57" s="68" t="s">
        <v>9</v>
      </c>
      <c r="M57" s="68">
        <v>278</v>
      </c>
      <c r="N57" s="71">
        <v>66.650000000000006</v>
      </c>
      <c r="O57" s="75" t="s">
        <v>64</v>
      </c>
      <c r="P57" s="18"/>
      <c r="Q57" s="11"/>
      <c r="R57" s="11"/>
    </row>
    <row r="58" spans="1:19">
      <c r="A58" s="57" t="s">
        <v>155</v>
      </c>
      <c r="B58" s="37">
        <f t="shared" si="18"/>
        <v>410</v>
      </c>
      <c r="C58" s="68">
        <v>370</v>
      </c>
      <c r="D58" s="68">
        <v>77.5</v>
      </c>
      <c r="E58" s="69" t="s">
        <v>9</v>
      </c>
      <c r="F58" s="68" t="s">
        <v>9</v>
      </c>
      <c r="G58" s="69" t="s">
        <v>9</v>
      </c>
      <c r="H58" s="68" t="s">
        <v>9</v>
      </c>
      <c r="I58" s="69" t="s">
        <v>9</v>
      </c>
      <c r="J58" s="68" t="s">
        <v>9</v>
      </c>
      <c r="K58" s="69" t="s">
        <v>9</v>
      </c>
      <c r="L58" s="68" t="s">
        <v>9</v>
      </c>
      <c r="M58" s="68">
        <v>40</v>
      </c>
      <c r="N58" s="71">
        <v>11.5</v>
      </c>
      <c r="O58" s="75" t="s">
        <v>65</v>
      </c>
      <c r="P58" s="18"/>
      <c r="Q58" s="11"/>
      <c r="R58" s="11"/>
    </row>
    <row r="59" spans="1:19">
      <c r="A59" s="57" t="s">
        <v>156</v>
      </c>
      <c r="B59" s="37">
        <f t="shared" si="18"/>
        <v>1564</v>
      </c>
      <c r="C59" s="68">
        <v>373</v>
      </c>
      <c r="D59" s="68">
        <v>102.92</v>
      </c>
      <c r="E59" s="69" t="s">
        <v>9</v>
      </c>
      <c r="F59" s="68" t="s">
        <v>9</v>
      </c>
      <c r="G59" s="69" t="s">
        <v>9</v>
      </c>
      <c r="H59" s="68" t="s">
        <v>9</v>
      </c>
      <c r="I59" s="68">
        <v>310</v>
      </c>
      <c r="J59" s="68">
        <v>93.3</v>
      </c>
      <c r="K59" s="69" t="s">
        <v>9</v>
      </c>
      <c r="L59" s="68" t="s">
        <v>9</v>
      </c>
      <c r="M59" s="68">
        <v>881</v>
      </c>
      <c r="N59" s="71">
        <v>263.39999999999998</v>
      </c>
      <c r="O59" s="75" t="s">
        <v>66</v>
      </c>
      <c r="P59" s="18"/>
      <c r="Q59" s="11"/>
      <c r="R59" s="11"/>
    </row>
    <row r="60" spans="1:19">
      <c r="A60" s="57" t="s">
        <v>157</v>
      </c>
      <c r="B60" s="37">
        <f t="shared" si="18"/>
        <v>205</v>
      </c>
      <c r="C60" s="68">
        <v>199</v>
      </c>
      <c r="D60" s="68">
        <v>53.07</v>
      </c>
      <c r="E60" s="69" t="s">
        <v>9</v>
      </c>
      <c r="F60" s="68" t="s">
        <v>9</v>
      </c>
      <c r="G60" s="68">
        <v>5</v>
      </c>
      <c r="H60" s="68">
        <v>0.6</v>
      </c>
      <c r="I60" s="69" t="s">
        <v>9</v>
      </c>
      <c r="J60" s="68" t="s">
        <v>9</v>
      </c>
      <c r="K60" s="69" t="s">
        <v>9</v>
      </c>
      <c r="L60" s="68" t="s">
        <v>9</v>
      </c>
      <c r="M60" s="68">
        <v>1</v>
      </c>
      <c r="N60" s="71">
        <v>0.09</v>
      </c>
      <c r="O60" s="75" t="s">
        <v>67</v>
      </c>
      <c r="P60" s="18"/>
      <c r="Q60" s="11"/>
      <c r="R60" s="11"/>
    </row>
    <row r="61" spans="1:19">
      <c r="A61" s="57" t="s">
        <v>158</v>
      </c>
      <c r="B61" s="37">
        <f t="shared" si="18"/>
        <v>476</v>
      </c>
      <c r="C61" s="68">
        <v>332</v>
      </c>
      <c r="D61" s="68">
        <v>102.69</v>
      </c>
      <c r="E61" s="68">
        <v>1</v>
      </c>
      <c r="F61" s="68">
        <v>0.3</v>
      </c>
      <c r="G61" s="69" t="s">
        <v>9</v>
      </c>
      <c r="H61" s="68" t="s">
        <v>9</v>
      </c>
      <c r="I61" s="69" t="s">
        <v>9</v>
      </c>
      <c r="J61" s="68" t="s">
        <v>9</v>
      </c>
      <c r="K61" s="69" t="s">
        <v>9</v>
      </c>
      <c r="L61" s="68" t="s">
        <v>9</v>
      </c>
      <c r="M61" s="68">
        <v>143</v>
      </c>
      <c r="N61" s="71">
        <v>41.13</v>
      </c>
      <c r="O61" s="75" t="s">
        <v>68</v>
      </c>
      <c r="P61" s="18"/>
      <c r="Q61" s="11"/>
      <c r="R61" s="11"/>
    </row>
    <row r="62" spans="1:19" ht="19.8" customHeight="1">
      <c r="A62" s="41" t="s">
        <v>69</v>
      </c>
      <c r="B62" s="38">
        <f>SUM(B67:B70)</f>
        <v>2177</v>
      </c>
      <c r="C62" s="28">
        <f t="shared" ref="C62:N62" si="19">SUM(C67:C70)</f>
        <v>1801</v>
      </c>
      <c r="D62" s="50">
        <f t="shared" si="19"/>
        <v>577.58699999999999</v>
      </c>
      <c r="E62" s="28">
        <f t="shared" si="19"/>
        <v>0</v>
      </c>
      <c r="F62" s="50">
        <f t="shared" si="19"/>
        <v>0</v>
      </c>
      <c r="G62" s="28">
        <f t="shared" si="19"/>
        <v>5</v>
      </c>
      <c r="H62" s="50">
        <f t="shared" si="19"/>
        <v>1.5</v>
      </c>
      <c r="I62" s="28">
        <f t="shared" si="19"/>
        <v>0</v>
      </c>
      <c r="J62" s="50">
        <f t="shared" si="19"/>
        <v>0</v>
      </c>
      <c r="K62" s="28">
        <f t="shared" si="19"/>
        <v>1</v>
      </c>
      <c r="L62" s="50">
        <f t="shared" si="19"/>
        <v>0.06</v>
      </c>
      <c r="M62" s="28">
        <f t="shared" si="19"/>
        <v>370</v>
      </c>
      <c r="N62" s="56">
        <f t="shared" si="19"/>
        <v>67.789999999999992</v>
      </c>
      <c r="O62" s="14" t="s">
        <v>70</v>
      </c>
      <c r="P62" s="14"/>
      <c r="Q62" s="14"/>
      <c r="R62" s="11"/>
    </row>
    <row r="63" spans="1:19">
      <c r="A63" s="58" t="s">
        <v>159</v>
      </c>
      <c r="B63" s="37">
        <f t="shared" ref="B63:B66" si="20">SUM(C63,E63,G63,I63,K63,M63)</f>
        <v>0</v>
      </c>
      <c r="C63" s="68" t="s">
        <v>9</v>
      </c>
      <c r="D63" s="68" t="s">
        <v>9</v>
      </c>
      <c r="E63" s="68" t="s">
        <v>9</v>
      </c>
      <c r="F63" s="68" t="s">
        <v>9</v>
      </c>
      <c r="G63" s="69" t="s">
        <v>9</v>
      </c>
      <c r="H63" s="68" t="s">
        <v>9</v>
      </c>
      <c r="I63" s="69" t="s">
        <v>9</v>
      </c>
      <c r="J63" s="68" t="s">
        <v>9</v>
      </c>
      <c r="K63" s="69" t="s">
        <v>9</v>
      </c>
      <c r="L63" s="68" t="s">
        <v>9</v>
      </c>
      <c r="M63" s="68" t="s">
        <v>9</v>
      </c>
      <c r="N63" s="71" t="s">
        <v>9</v>
      </c>
      <c r="O63" s="76" t="s">
        <v>192</v>
      </c>
      <c r="P63" s="78"/>
      <c r="Q63" s="78"/>
      <c r="R63" s="78"/>
      <c r="S63" s="78"/>
    </row>
    <row r="64" spans="1:19">
      <c r="A64" s="59" t="s">
        <v>160</v>
      </c>
      <c r="B64" s="37">
        <f t="shared" si="20"/>
        <v>0</v>
      </c>
      <c r="C64" s="68" t="s">
        <v>9</v>
      </c>
      <c r="D64" s="68" t="s">
        <v>9</v>
      </c>
      <c r="E64" s="68" t="s">
        <v>9</v>
      </c>
      <c r="F64" s="68" t="s">
        <v>9</v>
      </c>
      <c r="G64" s="69" t="s">
        <v>9</v>
      </c>
      <c r="H64" s="68" t="s">
        <v>9</v>
      </c>
      <c r="I64" s="69" t="s">
        <v>9</v>
      </c>
      <c r="J64" s="68" t="s">
        <v>9</v>
      </c>
      <c r="K64" s="69" t="s">
        <v>9</v>
      </c>
      <c r="L64" s="68" t="s">
        <v>9</v>
      </c>
      <c r="M64" s="68" t="s">
        <v>9</v>
      </c>
      <c r="N64" s="71" t="s">
        <v>9</v>
      </c>
      <c r="O64" s="76" t="s">
        <v>191</v>
      </c>
      <c r="P64" s="78"/>
      <c r="Q64" s="78"/>
      <c r="R64" s="78"/>
      <c r="S64" s="78"/>
    </row>
    <row r="65" spans="1:19">
      <c r="A65" s="58" t="s">
        <v>161</v>
      </c>
      <c r="B65" s="37">
        <f t="shared" si="20"/>
        <v>0</v>
      </c>
      <c r="C65" s="68" t="s">
        <v>9</v>
      </c>
      <c r="D65" s="68" t="s">
        <v>9</v>
      </c>
      <c r="E65" s="68" t="s">
        <v>9</v>
      </c>
      <c r="F65" s="68" t="s">
        <v>9</v>
      </c>
      <c r="G65" s="69" t="s">
        <v>9</v>
      </c>
      <c r="H65" s="68" t="s">
        <v>9</v>
      </c>
      <c r="I65" s="69" t="s">
        <v>9</v>
      </c>
      <c r="J65" s="68" t="s">
        <v>9</v>
      </c>
      <c r="K65" s="69" t="s">
        <v>9</v>
      </c>
      <c r="L65" s="68" t="s">
        <v>9</v>
      </c>
      <c r="M65" s="68" t="s">
        <v>9</v>
      </c>
      <c r="N65" s="71" t="s">
        <v>9</v>
      </c>
      <c r="O65" s="76" t="s">
        <v>190</v>
      </c>
      <c r="P65" s="78"/>
      <c r="Q65" s="78"/>
      <c r="R65" s="78"/>
      <c r="S65" s="78"/>
    </row>
    <row r="66" spans="1:19">
      <c r="A66" s="58" t="s">
        <v>162</v>
      </c>
      <c r="B66" s="37">
        <f t="shared" si="20"/>
        <v>0</v>
      </c>
      <c r="C66" s="68" t="s">
        <v>9</v>
      </c>
      <c r="D66" s="68" t="s">
        <v>9</v>
      </c>
      <c r="E66" s="68" t="s">
        <v>9</v>
      </c>
      <c r="F66" s="68" t="s">
        <v>9</v>
      </c>
      <c r="G66" s="69" t="s">
        <v>9</v>
      </c>
      <c r="H66" s="68" t="s">
        <v>9</v>
      </c>
      <c r="I66" s="69" t="s">
        <v>9</v>
      </c>
      <c r="J66" s="68" t="s">
        <v>9</v>
      </c>
      <c r="K66" s="69" t="s">
        <v>9</v>
      </c>
      <c r="L66" s="68" t="s">
        <v>9</v>
      </c>
      <c r="M66" s="68" t="s">
        <v>9</v>
      </c>
      <c r="N66" s="71" t="s">
        <v>9</v>
      </c>
      <c r="O66" s="76" t="s">
        <v>189</v>
      </c>
      <c r="P66" s="78"/>
      <c r="Q66" s="78"/>
      <c r="R66" s="78"/>
      <c r="S66" s="78"/>
    </row>
    <row r="67" spans="1:19" ht="10.199999999999999" customHeight="1">
      <c r="A67" s="60" t="s">
        <v>163</v>
      </c>
      <c r="B67" s="37">
        <f>SUM(C67,E67,G67,I67,K67,M67)</f>
        <v>1628</v>
      </c>
      <c r="C67" s="68">
        <v>1341</v>
      </c>
      <c r="D67" s="68">
        <v>518.91999999999996</v>
      </c>
      <c r="E67" s="69" t="s">
        <v>9</v>
      </c>
      <c r="F67" s="68" t="s">
        <v>9</v>
      </c>
      <c r="G67" s="68">
        <v>5</v>
      </c>
      <c r="H67" s="68">
        <v>1.5</v>
      </c>
      <c r="I67" s="69" t="s">
        <v>9</v>
      </c>
      <c r="J67" s="68" t="s">
        <v>9</v>
      </c>
      <c r="K67" s="69" t="s">
        <v>9</v>
      </c>
      <c r="L67" s="68" t="s">
        <v>9</v>
      </c>
      <c r="M67" s="68">
        <v>282</v>
      </c>
      <c r="N67" s="71">
        <v>52.19</v>
      </c>
      <c r="O67" s="76" t="s">
        <v>71</v>
      </c>
      <c r="P67" s="78"/>
      <c r="Q67" s="78"/>
      <c r="R67" s="78"/>
      <c r="S67" s="78"/>
    </row>
    <row r="68" spans="1:19" ht="10.199999999999999" customHeight="1">
      <c r="A68" s="60" t="s">
        <v>164</v>
      </c>
      <c r="B68" s="37">
        <f t="shared" ref="B68:B70" si="21">SUM(C68,E68,G68,I68,K68,M68)</f>
        <v>530</v>
      </c>
      <c r="C68" s="68">
        <v>450</v>
      </c>
      <c r="D68" s="68">
        <v>55.667000000000002</v>
      </c>
      <c r="E68" s="69" t="s">
        <v>9</v>
      </c>
      <c r="F68" s="68" t="s">
        <v>9</v>
      </c>
      <c r="G68" s="69" t="s">
        <v>9</v>
      </c>
      <c r="H68" s="68" t="s">
        <v>9</v>
      </c>
      <c r="I68" s="69" t="s">
        <v>9</v>
      </c>
      <c r="J68" s="68" t="s">
        <v>9</v>
      </c>
      <c r="K68" s="69" t="s">
        <v>9</v>
      </c>
      <c r="L68" s="68" t="s">
        <v>9</v>
      </c>
      <c r="M68" s="68">
        <v>80</v>
      </c>
      <c r="N68" s="71">
        <v>14</v>
      </c>
      <c r="O68" s="76" t="s">
        <v>72</v>
      </c>
      <c r="P68" s="15"/>
      <c r="Q68" s="15"/>
      <c r="R68" s="15"/>
    </row>
    <row r="69" spans="1:19">
      <c r="A69" s="60" t="s">
        <v>165</v>
      </c>
      <c r="B69" s="37">
        <f t="shared" si="21"/>
        <v>0</v>
      </c>
      <c r="C69" s="68" t="s">
        <v>9</v>
      </c>
      <c r="D69" s="68" t="s">
        <v>9</v>
      </c>
      <c r="E69" s="69" t="s">
        <v>9</v>
      </c>
      <c r="F69" s="68" t="s">
        <v>9</v>
      </c>
      <c r="G69" s="69" t="s">
        <v>9</v>
      </c>
      <c r="H69" s="68" t="s">
        <v>9</v>
      </c>
      <c r="I69" s="69" t="s">
        <v>9</v>
      </c>
      <c r="J69" s="68" t="s">
        <v>9</v>
      </c>
      <c r="K69" s="69" t="s">
        <v>9</v>
      </c>
      <c r="L69" s="68" t="s">
        <v>9</v>
      </c>
      <c r="M69" s="68" t="s">
        <v>9</v>
      </c>
      <c r="N69" s="71" t="s">
        <v>9</v>
      </c>
      <c r="O69" s="76" t="s">
        <v>73</v>
      </c>
      <c r="P69" s="15"/>
      <c r="Q69" s="15"/>
      <c r="R69" s="15"/>
    </row>
    <row r="70" spans="1:19" ht="10.199999999999999" customHeight="1">
      <c r="A70" s="60" t="s">
        <v>166</v>
      </c>
      <c r="B70" s="37">
        <f t="shared" si="21"/>
        <v>19</v>
      </c>
      <c r="C70" s="68">
        <v>10</v>
      </c>
      <c r="D70" s="68">
        <v>3</v>
      </c>
      <c r="E70" s="69" t="s">
        <v>9</v>
      </c>
      <c r="F70" s="68" t="s">
        <v>9</v>
      </c>
      <c r="G70" s="69" t="s">
        <v>9</v>
      </c>
      <c r="H70" s="68" t="s">
        <v>9</v>
      </c>
      <c r="I70" s="69" t="s">
        <v>9</v>
      </c>
      <c r="J70" s="68" t="s">
        <v>9</v>
      </c>
      <c r="K70" s="68">
        <v>1</v>
      </c>
      <c r="L70" s="68">
        <v>0.06</v>
      </c>
      <c r="M70" s="68">
        <v>8</v>
      </c>
      <c r="N70" s="71">
        <v>1.6</v>
      </c>
      <c r="O70" s="76" t="s">
        <v>74</v>
      </c>
      <c r="P70" s="15"/>
      <c r="Q70" s="15"/>
      <c r="R70" s="15"/>
    </row>
    <row r="71" spans="1:19" ht="19.2" customHeight="1">
      <c r="A71" s="41" t="s">
        <v>75</v>
      </c>
      <c r="B71" s="38">
        <f>SUM(B72:B76)</f>
        <v>1774</v>
      </c>
      <c r="C71" s="28">
        <f t="shared" ref="C71:N71" si="22">SUM(C72:C76)</f>
        <v>861</v>
      </c>
      <c r="D71" s="50">
        <f t="shared" si="22"/>
        <v>163.81</v>
      </c>
      <c r="E71" s="28">
        <f t="shared" si="22"/>
        <v>0</v>
      </c>
      <c r="F71" s="50">
        <f t="shared" si="22"/>
        <v>0</v>
      </c>
      <c r="G71" s="28">
        <f t="shared" si="22"/>
        <v>0</v>
      </c>
      <c r="H71" s="50">
        <f t="shared" si="22"/>
        <v>0</v>
      </c>
      <c r="I71" s="28">
        <f t="shared" si="22"/>
        <v>0</v>
      </c>
      <c r="J71" s="50">
        <f t="shared" si="22"/>
        <v>0</v>
      </c>
      <c r="K71" s="28">
        <f t="shared" si="22"/>
        <v>90</v>
      </c>
      <c r="L71" s="50">
        <f t="shared" si="22"/>
        <v>4.5</v>
      </c>
      <c r="M71" s="28">
        <f t="shared" si="22"/>
        <v>823</v>
      </c>
      <c r="N71" s="56">
        <f t="shared" si="22"/>
        <v>186.64999999999998</v>
      </c>
      <c r="O71" s="16" t="s">
        <v>76</v>
      </c>
      <c r="P71" s="16"/>
      <c r="Q71" s="16"/>
      <c r="R71" s="17"/>
    </row>
    <row r="72" spans="1:19">
      <c r="A72" s="57" t="s">
        <v>167</v>
      </c>
      <c r="B72" s="37">
        <f t="shared" ref="B72:B76" si="23">SUM(C72,E72,G72,I72,K72,M72)</f>
        <v>596</v>
      </c>
      <c r="C72" s="68">
        <v>343</v>
      </c>
      <c r="D72" s="68">
        <v>50.6</v>
      </c>
      <c r="E72" s="69" t="s">
        <v>9</v>
      </c>
      <c r="F72" s="68" t="s">
        <v>9</v>
      </c>
      <c r="G72" s="69" t="s">
        <v>9</v>
      </c>
      <c r="H72" s="68" t="s">
        <v>9</v>
      </c>
      <c r="I72" s="69" t="s">
        <v>9</v>
      </c>
      <c r="J72" s="68" t="s">
        <v>9</v>
      </c>
      <c r="K72" s="68">
        <v>90</v>
      </c>
      <c r="L72" s="68">
        <v>4.5</v>
      </c>
      <c r="M72" s="68">
        <v>163</v>
      </c>
      <c r="N72" s="71">
        <v>27.6</v>
      </c>
      <c r="O72" s="75" t="s">
        <v>77</v>
      </c>
      <c r="P72" s="18"/>
      <c r="Q72" s="11"/>
      <c r="R72" s="11"/>
    </row>
    <row r="73" spans="1:19">
      <c r="A73" s="57" t="s">
        <v>168</v>
      </c>
      <c r="B73" s="37">
        <f t="shared" si="23"/>
        <v>0</v>
      </c>
      <c r="C73" s="68" t="s">
        <v>9</v>
      </c>
      <c r="D73" s="68" t="s">
        <v>9</v>
      </c>
      <c r="E73" s="69" t="s">
        <v>9</v>
      </c>
      <c r="F73" s="68" t="s">
        <v>9</v>
      </c>
      <c r="G73" s="69" t="s">
        <v>9</v>
      </c>
      <c r="H73" s="68" t="s">
        <v>9</v>
      </c>
      <c r="I73" s="69" t="s">
        <v>9</v>
      </c>
      <c r="J73" s="68" t="s">
        <v>9</v>
      </c>
      <c r="K73" s="68" t="s">
        <v>9</v>
      </c>
      <c r="L73" s="68" t="s">
        <v>9</v>
      </c>
      <c r="M73" s="68" t="s">
        <v>9</v>
      </c>
      <c r="N73" s="71" t="s">
        <v>9</v>
      </c>
      <c r="O73" s="75" t="s">
        <v>78</v>
      </c>
      <c r="P73" s="18"/>
      <c r="Q73" s="11"/>
      <c r="R73" s="11"/>
    </row>
    <row r="74" spans="1:19">
      <c r="A74" s="57" t="s">
        <v>169</v>
      </c>
      <c r="B74" s="37">
        <f t="shared" si="23"/>
        <v>516</v>
      </c>
      <c r="C74" s="68">
        <v>41</v>
      </c>
      <c r="D74" s="68">
        <v>7.96</v>
      </c>
      <c r="E74" s="69" t="s">
        <v>9</v>
      </c>
      <c r="F74" s="68" t="s">
        <v>9</v>
      </c>
      <c r="G74" s="69" t="s">
        <v>9</v>
      </c>
      <c r="H74" s="68" t="s">
        <v>9</v>
      </c>
      <c r="I74" s="69" t="s">
        <v>9</v>
      </c>
      <c r="J74" s="68" t="s">
        <v>9</v>
      </c>
      <c r="K74" s="69" t="s">
        <v>9</v>
      </c>
      <c r="L74" s="68" t="s">
        <v>9</v>
      </c>
      <c r="M74" s="68">
        <v>475</v>
      </c>
      <c r="N74" s="71">
        <v>133.69999999999999</v>
      </c>
      <c r="O74" s="75" t="s">
        <v>79</v>
      </c>
      <c r="P74" s="18"/>
      <c r="Q74" s="11"/>
      <c r="R74" s="11"/>
    </row>
    <row r="75" spans="1:19">
      <c r="A75" s="57" t="s">
        <v>170</v>
      </c>
      <c r="B75" s="37">
        <f t="shared" si="23"/>
        <v>2</v>
      </c>
      <c r="C75" s="68">
        <v>2</v>
      </c>
      <c r="D75" s="68">
        <v>0.2</v>
      </c>
      <c r="E75" s="69" t="s">
        <v>9</v>
      </c>
      <c r="F75" s="68" t="s">
        <v>9</v>
      </c>
      <c r="G75" s="69" t="s">
        <v>9</v>
      </c>
      <c r="H75" s="68" t="s">
        <v>9</v>
      </c>
      <c r="I75" s="69" t="s">
        <v>9</v>
      </c>
      <c r="J75" s="68" t="s">
        <v>9</v>
      </c>
      <c r="K75" s="69" t="s">
        <v>9</v>
      </c>
      <c r="L75" s="68" t="s">
        <v>9</v>
      </c>
      <c r="M75" s="68">
        <v>0</v>
      </c>
      <c r="N75" s="71" t="s">
        <v>9</v>
      </c>
      <c r="O75" s="75" t="s">
        <v>80</v>
      </c>
      <c r="P75" s="18"/>
      <c r="Q75" s="11"/>
      <c r="R75" s="11"/>
    </row>
    <row r="76" spans="1:19">
      <c r="A76" s="57" t="s">
        <v>171</v>
      </c>
      <c r="B76" s="37">
        <f t="shared" si="23"/>
        <v>660</v>
      </c>
      <c r="C76" s="68">
        <v>475</v>
      </c>
      <c r="D76" s="68">
        <v>105.05</v>
      </c>
      <c r="E76" s="69" t="s">
        <v>9</v>
      </c>
      <c r="F76" s="68" t="s">
        <v>9</v>
      </c>
      <c r="G76" s="69" t="s">
        <v>9</v>
      </c>
      <c r="H76" s="68" t="s">
        <v>9</v>
      </c>
      <c r="I76" s="69" t="s">
        <v>9</v>
      </c>
      <c r="J76" s="68" t="s">
        <v>9</v>
      </c>
      <c r="K76" s="69" t="s">
        <v>9</v>
      </c>
      <c r="L76" s="68" t="s">
        <v>9</v>
      </c>
      <c r="M76" s="68">
        <v>185</v>
      </c>
      <c r="N76" s="71">
        <v>25.35</v>
      </c>
      <c r="O76" s="75" t="s">
        <v>81</v>
      </c>
      <c r="P76" s="18"/>
      <c r="Q76" s="11"/>
      <c r="R76" s="11"/>
    </row>
    <row r="77" spans="1:19" ht="17.399999999999999" customHeight="1">
      <c r="A77" s="41" t="s">
        <v>82</v>
      </c>
      <c r="B77" s="38">
        <f>SUM(B78:B90)</f>
        <v>1610</v>
      </c>
      <c r="C77" s="28">
        <f t="shared" ref="C77:N77" si="24">SUM(C78:C90)</f>
        <v>1230</v>
      </c>
      <c r="D77" s="50">
        <f t="shared" si="24"/>
        <v>129.5</v>
      </c>
      <c r="E77" s="28">
        <f t="shared" si="24"/>
        <v>15</v>
      </c>
      <c r="F77" s="50">
        <f t="shared" si="24"/>
        <v>0.625</v>
      </c>
      <c r="G77" s="28">
        <f t="shared" si="24"/>
        <v>0</v>
      </c>
      <c r="H77" s="50">
        <f t="shared" si="24"/>
        <v>0</v>
      </c>
      <c r="I77" s="28">
        <f t="shared" si="24"/>
        <v>156</v>
      </c>
      <c r="J77" s="50">
        <f t="shared" si="24"/>
        <v>13.35</v>
      </c>
      <c r="K77" s="28">
        <f t="shared" si="24"/>
        <v>4</v>
      </c>
      <c r="L77" s="50">
        <f t="shared" si="24"/>
        <v>0.4</v>
      </c>
      <c r="M77" s="28">
        <f t="shared" si="24"/>
        <v>205</v>
      </c>
      <c r="N77" s="56">
        <f t="shared" si="24"/>
        <v>27.539999999999996</v>
      </c>
      <c r="O77" s="13" t="s">
        <v>83</v>
      </c>
      <c r="P77" s="13"/>
      <c r="Q77" s="13"/>
      <c r="R77" s="11"/>
    </row>
    <row r="78" spans="1:19">
      <c r="A78" s="57" t="s">
        <v>172</v>
      </c>
      <c r="B78" s="37">
        <f t="shared" ref="B78:B90" si="25">SUM(C78,E78,G78,I78,K78,M78)</f>
        <v>0</v>
      </c>
      <c r="C78" s="68" t="s">
        <v>9</v>
      </c>
      <c r="D78" s="68" t="s">
        <v>9</v>
      </c>
      <c r="E78" s="69" t="s">
        <v>9</v>
      </c>
      <c r="F78" s="68" t="s">
        <v>9</v>
      </c>
      <c r="G78" s="69" t="s">
        <v>9</v>
      </c>
      <c r="H78" s="68" t="s">
        <v>9</v>
      </c>
      <c r="I78" s="69" t="s">
        <v>9</v>
      </c>
      <c r="J78" s="68" t="s">
        <v>9</v>
      </c>
      <c r="K78" s="69" t="s">
        <v>9</v>
      </c>
      <c r="L78" s="68" t="s">
        <v>9</v>
      </c>
      <c r="M78" s="68" t="s">
        <v>9</v>
      </c>
      <c r="N78" s="71" t="s">
        <v>9</v>
      </c>
      <c r="O78" s="75" t="s">
        <v>84</v>
      </c>
      <c r="P78" s="18"/>
      <c r="Q78" s="11"/>
      <c r="R78" s="11"/>
    </row>
    <row r="79" spans="1:19">
      <c r="A79" s="57" t="s">
        <v>173</v>
      </c>
      <c r="B79" s="37">
        <f t="shared" si="25"/>
        <v>3</v>
      </c>
      <c r="C79" s="68">
        <v>3</v>
      </c>
      <c r="D79" s="68">
        <v>0.3</v>
      </c>
      <c r="E79" s="69" t="s">
        <v>9</v>
      </c>
      <c r="F79" s="68" t="s">
        <v>9</v>
      </c>
      <c r="G79" s="69" t="s">
        <v>9</v>
      </c>
      <c r="H79" s="68" t="s">
        <v>9</v>
      </c>
      <c r="I79" s="69" t="s">
        <v>9</v>
      </c>
      <c r="J79" s="68" t="s">
        <v>9</v>
      </c>
      <c r="K79" s="69" t="s">
        <v>9</v>
      </c>
      <c r="L79" s="68" t="s">
        <v>9</v>
      </c>
      <c r="M79" s="68" t="s">
        <v>9</v>
      </c>
      <c r="N79" s="71" t="s">
        <v>9</v>
      </c>
      <c r="O79" s="75" t="s">
        <v>85</v>
      </c>
      <c r="P79" s="18"/>
      <c r="Q79" s="11"/>
      <c r="R79" s="11"/>
    </row>
    <row r="80" spans="1:19">
      <c r="A80" s="57" t="s">
        <v>174</v>
      </c>
      <c r="B80" s="37">
        <f t="shared" si="25"/>
        <v>69</v>
      </c>
      <c r="C80" s="68">
        <v>65</v>
      </c>
      <c r="D80" s="68">
        <v>4.5999999999999996</v>
      </c>
      <c r="E80" s="69" t="s">
        <v>9</v>
      </c>
      <c r="F80" s="68" t="s">
        <v>9</v>
      </c>
      <c r="G80" s="69" t="s">
        <v>9</v>
      </c>
      <c r="H80" s="68" t="s">
        <v>9</v>
      </c>
      <c r="I80" s="69" t="s">
        <v>9</v>
      </c>
      <c r="J80" s="68" t="s">
        <v>9</v>
      </c>
      <c r="K80" s="68">
        <v>4</v>
      </c>
      <c r="L80" s="68">
        <v>0.4</v>
      </c>
      <c r="M80" s="68" t="s">
        <v>9</v>
      </c>
      <c r="N80" s="71" t="s">
        <v>9</v>
      </c>
      <c r="O80" s="75" t="s">
        <v>86</v>
      </c>
      <c r="P80" s="18"/>
      <c r="Q80" s="11"/>
      <c r="R80" s="11"/>
    </row>
    <row r="81" spans="1:18">
      <c r="A81" s="57" t="s">
        <v>175</v>
      </c>
      <c r="B81" s="37">
        <f t="shared" si="25"/>
        <v>600</v>
      </c>
      <c r="C81" s="68">
        <v>350</v>
      </c>
      <c r="D81" s="68">
        <v>32</v>
      </c>
      <c r="E81" s="69" t="s">
        <v>9</v>
      </c>
      <c r="F81" s="68" t="s">
        <v>9</v>
      </c>
      <c r="G81" s="69" t="s">
        <v>9</v>
      </c>
      <c r="H81" s="68" t="s">
        <v>9</v>
      </c>
      <c r="I81" s="68">
        <v>100</v>
      </c>
      <c r="J81" s="68">
        <v>8</v>
      </c>
      <c r="K81" s="69" t="s">
        <v>9</v>
      </c>
      <c r="L81" s="68" t="s">
        <v>9</v>
      </c>
      <c r="M81" s="68">
        <v>150</v>
      </c>
      <c r="N81" s="71">
        <v>12</v>
      </c>
      <c r="O81" s="75" t="s">
        <v>87</v>
      </c>
      <c r="P81" s="18"/>
      <c r="Q81" s="11"/>
      <c r="R81" s="11"/>
    </row>
    <row r="82" spans="1:18">
      <c r="A82" s="57" t="s">
        <v>176</v>
      </c>
      <c r="B82" s="37">
        <f t="shared" si="25"/>
        <v>104</v>
      </c>
      <c r="C82" s="68">
        <v>76</v>
      </c>
      <c r="D82" s="68">
        <v>12.03</v>
      </c>
      <c r="E82" s="68">
        <v>15</v>
      </c>
      <c r="F82" s="68">
        <v>0.625</v>
      </c>
      <c r="G82" s="69" t="s">
        <v>9</v>
      </c>
      <c r="H82" s="68" t="s">
        <v>9</v>
      </c>
      <c r="I82" s="68">
        <v>10</v>
      </c>
      <c r="J82" s="68">
        <v>0.35</v>
      </c>
      <c r="K82" s="69" t="s">
        <v>9</v>
      </c>
      <c r="L82" s="68" t="s">
        <v>9</v>
      </c>
      <c r="M82" s="68">
        <v>3</v>
      </c>
      <c r="N82" s="71">
        <v>0.02</v>
      </c>
      <c r="O82" s="75" t="s">
        <v>88</v>
      </c>
      <c r="P82" s="18"/>
      <c r="Q82" s="11"/>
      <c r="R82" s="11"/>
    </row>
    <row r="83" spans="1:18">
      <c r="A83" s="57" t="s">
        <v>177</v>
      </c>
      <c r="B83" s="37">
        <f t="shared" si="25"/>
        <v>0</v>
      </c>
      <c r="C83" s="68" t="s">
        <v>9</v>
      </c>
      <c r="D83" s="68" t="s">
        <v>9</v>
      </c>
      <c r="E83" s="68" t="s">
        <v>9</v>
      </c>
      <c r="F83" s="68" t="s">
        <v>9</v>
      </c>
      <c r="G83" s="69" t="s">
        <v>9</v>
      </c>
      <c r="H83" s="68" t="s">
        <v>9</v>
      </c>
      <c r="I83" s="68" t="s">
        <v>9</v>
      </c>
      <c r="J83" s="68" t="s">
        <v>9</v>
      </c>
      <c r="K83" s="69" t="s">
        <v>9</v>
      </c>
      <c r="L83" s="68" t="s">
        <v>9</v>
      </c>
      <c r="M83" s="68" t="s">
        <v>9</v>
      </c>
      <c r="N83" s="71" t="s">
        <v>9</v>
      </c>
      <c r="O83" s="75" t="s">
        <v>89</v>
      </c>
      <c r="P83" s="18"/>
      <c r="Q83" s="11"/>
      <c r="R83" s="11"/>
    </row>
    <row r="84" spans="1:18">
      <c r="A84" s="57" t="s">
        <v>178</v>
      </c>
      <c r="B84" s="37">
        <f t="shared" si="25"/>
        <v>160</v>
      </c>
      <c r="C84" s="68">
        <v>130</v>
      </c>
      <c r="D84" s="68">
        <v>23.25</v>
      </c>
      <c r="E84" s="69" t="s">
        <v>9</v>
      </c>
      <c r="F84" s="68" t="s">
        <v>9</v>
      </c>
      <c r="G84" s="69" t="s">
        <v>9</v>
      </c>
      <c r="H84" s="68" t="s">
        <v>9</v>
      </c>
      <c r="I84" s="69" t="s">
        <v>9</v>
      </c>
      <c r="J84" s="68" t="s">
        <v>9</v>
      </c>
      <c r="K84" s="69" t="s">
        <v>9</v>
      </c>
      <c r="L84" s="68" t="s">
        <v>9</v>
      </c>
      <c r="M84" s="68">
        <v>30</v>
      </c>
      <c r="N84" s="71">
        <v>13.67</v>
      </c>
      <c r="O84" s="75" t="s">
        <v>90</v>
      </c>
      <c r="P84" s="18"/>
      <c r="Q84" s="11"/>
      <c r="R84" s="11"/>
    </row>
    <row r="85" spans="1:18">
      <c r="A85" s="57" t="s">
        <v>179</v>
      </c>
      <c r="B85" s="37">
        <f t="shared" si="25"/>
        <v>0</v>
      </c>
      <c r="C85" s="68" t="s">
        <v>9</v>
      </c>
      <c r="D85" s="68" t="s">
        <v>9</v>
      </c>
      <c r="E85" s="69" t="s">
        <v>9</v>
      </c>
      <c r="F85" s="68" t="s">
        <v>9</v>
      </c>
      <c r="G85" s="69" t="s">
        <v>9</v>
      </c>
      <c r="H85" s="68" t="s">
        <v>9</v>
      </c>
      <c r="I85" s="69" t="s">
        <v>9</v>
      </c>
      <c r="J85" s="68" t="s">
        <v>9</v>
      </c>
      <c r="K85" s="69" t="s">
        <v>9</v>
      </c>
      <c r="L85" s="68" t="s">
        <v>9</v>
      </c>
      <c r="M85" s="68" t="s">
        <v>9</v>
      </c>
      <c r="N85" s="71" t="s">
        <v>9</v>
      </c>
      <c r="O85" s="75" t="s">
        <v>91</v>
      </c>
      <c r="P85" s="18"/>
      <c r="Q85" s="11"/>
      <c r="R85" s="11"/>
    </row>
    <row r="86" spans="1:18">
      <c r="A86" s="57" t="s">
        <v>180</v>
      </c>
      <c r="B86" s="37">
        <f t="shared" si="25"/>
        <v>0</v>
      </c>
      <c r="C86" s="68" t="s">
        <v>9</v>
      </c>
      <c r="D86" s="68" t="s">
        <v>9</v>
      </c>
      <c r="E86" s="69" t="s">
        <v>9</v>
      </c>
      <c r="F86" s="68" t="s">
        <v>9</v>
      </c>
      <c r="G86" s="69" t="s">
        <v>9</v>
      </c>
      <c r="H86" s="68" t="s">
        <v>9</v>
      </c>
      <c r="I86" s="69" t="s">
        <v>9</v>
      </c>
      <c r="J86" s="68" t="s">
        <v>9</v>
      </c>
      <c r="K86" s="69" t="s">
        <v>9</v>
      </c>
      <c r="L86" s="68" t="s">
        <v>9</v>
      </c>
      <c r="M86" s="68" t="s">
        <v>9</v>
      </c>
      <c r="N86" s="71" t="s">
        <v>9</v>
      </c>
      <c r="O86" s="75" t="s">
        <v>92</v>
      </c>
      <c r="P86" s="18"/>
      <c r="Q86" s="11"/>
      <c r="R86" s="11"/>
    </row>
    <row r="87" spans="1:18">
      <c r="A87" s="57" t="s">
        <v>181</v>
      </c>
      <c r="B87" s="37">
        <f t="shared" si="25"/>
        <v>42</v>
      </c>
      <c r="C87" s="68">
        <v>28</v>
      </c>
      <c r="D87" s="68">
        <v>2.3199999999999998</v>
      </c>
      <c r="E87" s="69" t="s">
        <v>9</v>
      </c>
      <c r="F87" s="68" t="s">
        <v>9</v>
      </c>
      <c r="G87" s="69" t="s">
        <v>9</v>
      </c>
      <c r="H87" s="68" t="s">
        <v>9</v>
      </c>
      <c r="I87" s="68">
        <v>4</v>
      </c>
      <c r="J87" s="68">
        <v>0.4</v>
      </c>
      <c r="K87" s="69" t="s">
        <v>9</v>
      </c>
      <c r="L87" s="68" t="s">
        <v>9</v>
      </c>
      <c r="M87" s="68">
        <v>10</v>
      </c>
      <c r="N87" s="71">
        <v>0.65</v>
      </c>
      <c r="O87" s="75" t="s">
        <v>93</v>
      </c>
      <c r="P87" s="18"/>
      <c r="Q87" s="11"/>
      <c r="R87" s="11"/>
    </row>
    <row r="88" spans="1:18">
      <c r="A88" s="57" t="s">
        <v>182</v>
      </c>
      <c r="B88" s="37">
        <f t="shared" si="25"/>
        <v>165</v>
      </c>
      <c r="C88" s="68">
        <v>165</v>
      </c>
      <c r="D88" s="68">
        <v>2</v>
      </c>
      <c r="E88" s="69" t="s">
        <v>9</v>
      </c>
      <c r="F88" s="68" t="s">
        <v>9</v>
      </c>
      <c r="G88" s="69" t="s">
        <v>9</v>
      </c>
      <c r="H88" s="68" t="s">
        <v>9</v>
      </c>
      <c r="I88" s="69" t="s">
        <v>9</v>
      </c>
      <c r="J88" s="68" t="s">
        <v>9</v>
      </c>
      <c r="K88" s="69" t="s">
        <v>9</v>
      </c>
      <c r="L88" s="68" t="s">
        <v>9</v>
      </c>
      <c r="M88" s="68">
        <v>0</v>
      </c>
      <c r="N88" s="71" t="s">
        <v>9</v>
      </c>
      <c r="O88" s="75" t="s">
        <v>94</v>
      </c>
      <c r="P88" s="18"/>
      <c r="Q88" s="11"/>
      <c r="R88" s="11"/>
    </row>
    <row r="89" spans="1:18">
      <c r="A89" s="57" t="s">
        <v>183</v>
      </c>
      <c r="B89" s="37">
        <f t="shared" si="25"/>
        <v>467</v>
      </c>
      <c r="C89" s="68">
        <v>413</v>
      </c>
      <c r="D89" s="68">
        <v>53</v>
      </c>
      <c r="E89" s="69" t="s">
        <v>9</v>
      </c>
      <c r="F89" s="68" t="s">
        <v>9</v>
      </c>
      <c r="G89" s="69" t="s">
        <v>9</v>
      </c>
      <c r="H89" s="68" t="s">
        <v>9</v>
      </c>
      <c r="I89" s="68">
        <v>42</v>
      </c>
      <c r="J89" s="68">
        <v>4.5999999999999996</v>
      </c>
      <c r="K89" s="69" t="s">
        <v>9</v>
      </c>
      <c r="L89" s="68" t="s">
        <v>9</v>
      </c>
      <c r="M89" s="68">
        <v>12</v>
      </c>
      <c r="N89" s="71">
        <v>1.2</v>
      </c>
      <c r="O89" s="75" t="s">
        <v>95</v>
      </c>
      <c r="P89" s="18"/>
      <c r="Q89" s="11"/>
      <c r="R89" s="11"/>
    </row>
    <row r="90" spans="1:18">
      <c r="A90" s="57" t="s">
        <v>184</v>
      </c>
      <c r="B90" s="37">
        <f t="shared" si="25"/>
        <v>0</v>
      </c>
      <c r="C90" s="68" t="s">
        <v>9</v>
      </c>
      <c r="D90" s="68" t="s">
        <v>9</v>
      </c>
      <c r="E90" s="69" t="s">
        <v>9</v>
      </c>
      <c r="F90" s="68" t="s">
        <v>9</v>
      </c>
      <c r="G90" s="69" t="s">
        <v>9</v>
      </c>
      <c r="H90" s="68" t="s">
        <v>9</v>
      </c>
      <c r="I90" s="68" t="s">
        <v>9</v>
      </c>
      <c r="J90" s="68">
        <v>0</v>
      </c>
      <c r="K90" s="69" t="s">
        <v>9</v>
      </c>
      <c r="L90" s="68" t="s">
        <v>9</v>
      </c>
      <c r="M90" s="68" t="s">
        <v>9</v>
      </c>
      <c r="N90" s="71" t="s">
        <v>9</v>
      </c>
      <c r="O90" s="75" t="s">
        <v>96</v>
      </c>
      <c r="P90" s="18"/>
      <c r="Q90" s="11"/>
      <c r="R90" s="11"/>
    </row>
    <row r="91" spans="1:18" ht="16.2" customHeight="1">
      <c r="A91" s="41" t="s">
        <v>97</v>
      </c>
      <c r="B91" s="38">
        <f>SUM(B92:B95)</f>
        <v>4099</v>
      </c>
      <c r="C91" s="28">
        <f t="shared" ref="C91:N91" si="26">SUM(C92:C95)</f>
        <v>3241</v>
      </c>
      <c r="D91" s="50">
        <f t="shared" si="26"/>
        <v>444.94000000000005</v>
      </c>
      <c r="E91" s="28">
        <f t="shared" si="26"/>
        <v>55</v>
      </c>
      <c r="F91" s="50">
        <f t="shared" si="26"/>
        <v>7.55</v>
      </c>
      <c r="G91" s="28">
        <f t="shared" si="26"/>
        <v>23</v>
      </c>
      <c r="H91" s="50">
        <f t="shared" si="26"/>
        <v>2.6659999999999999</v>
      </c>
      <c r="I91" s="28">
        <f t="shared" si="26"/>
        <v>44</v>
      </c>
      <c r="J91" s="50">
        <f t="shared" si="26"/>
        <v>9.57</v>
      </c>
      <c r="K91" s="28">
        <f t="shared" si="26"/>
        <v>3</v>
      </c>
      <c r="L91" s="50">
        <f t="shared" si="26"/>
        <v>0.24</v>
      </c>
      <c r="M91" s="28">
        <f t="shared" si="26"/>
        <v>733</v>
      </c>
      <c r="N91" s="56">
        <f t="shared" si="26"/>
        <v>99.720000000000013</v>
      </c>
      <c r="O91" s="14" t="s">
        <v>98</v>
      </c>
      <c r="P91" s="14"/>
      <c r="Q91" s="14"/>
      <c r="R91" s="11"/>
    </row>
    <row r="92" spans="1:18">
      <c r="A92" s="57" t="s">
        <v>185</v>
      </c>
      <c r="B92" s="37">
        <f t="shared" ref="B92:B95" si="27">SUM(C92,E92,G92,I92,K92,M92)</f>
        <v>2052</v>
      </c>
      <c r="C92" s="68">
        <v>1968</v>
      </c>
      <c r="D92" s="68">
        <v>205.34</v>
      </c>
      <c r="E92" s="68">
        <v>35</v>
      </c>
      <c r="F92" s="68">
        <v>4.25</v>
      </c>
      <c r="G92" s="68">
        <v>10</v>
      </c>
      <c r="H92" s="68">
        <v>1</v>
      </c>
      <c r="I92" s="69" t="s">
        <v>9</v>
      </c>
      <c r="J92" s="68">
        <v>0</v>
      </c>
      <c r="K92" s="68">
        <v>3</v>
      </c>
      <c r="L92" s="68">
        <v>0.24</v>
      </c>
      <c r="M92" s="68">
        <v>36</v>
      </c>
      <c r="N92" s="71">
        <v>3.8</v>
      </c>
      <c r="O92" s="75" t="s">
        <v>99</v>
      </c>
      <c r="P92" s="18"/>
      <c r="Q92" s="11"/>
      <c r="R92" s="11"/>
    </row>
    <row r="93" spans="1:18" s="6" customFormat="1">
      <c r="A93" s="57" t="s">
        <v>186</v>
      </c>
      <c r="B93" s="37">
        <f t="shared" si="27"/>
        <v>1424</v>
      </c>
      <c r="C93" s="68">
        <v>811</v>
      </c>
      <c r="D93" s="68">
        <v>158.26</v>
      </c>
      <c r="E93" s="68">
        <v>20</v>
      </c>
      <c r="F93" s="68">
        <v>3.3</v>
      </c>
      <c r="G93" s="68">
        <v>13</v>
      </c>
      <c r="H93" s="68">
        <v>1.6659999999999999</v>
      </c>
      <c r="I93" s="68">
        <v>44</v>
      </c>
      <c r="J93" s="68">
        <v>9.57</v>
      </c>
      <c r="K93" s="69" t="s">
        <v>9</v>
      </c>
      <c r="L93" s="68" t="s">
        <v>9</v>
      </c>
      <c r="M93" s="68">
        <v>536</v>
      </c>
      <c r="N93" s="71">
        <v>61.02</v>
      </c>
      <c r="O93" s="75" t="s">
        <v>100</v>
      </c>
      <c r="P93" s="18"/>
      <c r="Q93" s="18"/>
      <c r="R93" s="18"/>
    </row>
    <row r="94" spans="1:18" s="6" customFormat="1">
      <c r="A94" s="57" t="s">
        <v>187</v>
      </c>
      <c r="B94" s="37">
        <f t="shared" si="27"/>
        <v>461</v>
      </c>
      <c r="C94" s="68">
        <v>450</v>
      </c>
      <c r="D94" s="68">
        <v>79.599999999999994</v>
      </c>
      <c r="E94" s="69" t="s">
        <v>9</v>
      </c>
      <c r="F94" s="68" t="s">
        <v>9</v>
      </c>
      <c r="G94" s="69" t="s">
        <v>9</v>
      </c>
      <c r="H94" s="68" t="s">
        <v>9</v>
      </c>
      <c r="I94" s="69" t="s">
        <v>9</v>
      </c>
      <c r="J94" s="68" t="s">
        <v>9</v>
      </c>
      <c r="K94" s="69" t="s">
        <v>9</v>
      </c>
      <c r="L94" s="68" t="s">
        <v>9</v>
      </c>
      <c r="M94" s="68">
        <v>11</v>
      </c>
      <c r="N94" s="71">
        <v>5.4</v>
      </c>
      <c r="O94" s="75" t="s">
        <v>101</v>
      </c>
      <c r="P94" s="18"/>
      <c r="Q94" s="18"/>
      <c r="R94" s="18"/>
    </row>
    <row r="95" spans="1:18" s="6" customFormat="1" ht="10.8" thickBot="1">
      <c r="A95" s="61" t="s">
        <v>188</v>
      </c>
      <c r="B95" s="42">
        <f t="shared" si="27"/>
        <v>162</v>
      </c>
      <c r="C95" s="72">
        <v>12</v>
      </c>
      <c r="D95" s="72">
        <v>1.74</v>
      </c>
      <c r="E95" s="73" t="s">
        <v>9</v>
      </c>
      <c r="F95" s="72" t="s">
        <v>9</v>
      </c>
      <c r="G95" s="73" t="s">
        <v>9</v>
      </c>
      <c r="H95" s="72" t="s">
        <v>9</v>
      </c>
      <c r="I95" s="73" t="s">
        <v>9</v>
      </c>
      <c r="J95" s="72" t="s">
        <v>9</v>
      </c>
      <c r="K95" s="73" t="s">
        <v>9</v>
      </c>
      <c r="L95" s="72" t="s">
        <v>9</v>
      </c>
      <c r="M95" s="72">
        <v>150</v>
      </c>
      <c r="N95" s="74">
        <v>29.5</v>
      </c>
      <c r="O95" s="77" t="s">
        <v>102</v>
      </c>
      <c r="P95" s="18"/>
      <c r="Q95" s="18"/>
      <c r="R95" s="18"/>
    </row>
    <row r="96" spans="1:18" ht="10.199999999999999" customHeight="1">
      <c r="A96" s="19" t="s">
        <v>103</v>
      </c>
      <c r="L96" s="52"/>
      <c r="M96" s="23"/>
      <c r="O96" s="23" t="s">
        <v>104</v>
      </c>
    </row>
    <row r="97" spans="1:15">
      <c r="A97" s="20" t="s">
        <v>114</v>
      </c>
      <c r="O97" s="3" t="s">
        <v>105</v>
      </c>
    </row>
    <row r="114" spans="21:21">
      <c r="U114" s="21" t="s">
        <v>106</v>
      </c>
    </row>
  </sheetData>
  <mergeCells count="13">
    <mergeCell ref="B2:N2"/>
    <mergeCell ref="B3:N3"/>
    <mergeCell ref="M6:N6"/>
    <mergeCell ref="C6:D6"/>
    <mergeCell ref="E6:F6"/>
    <mergeCell ref="G6:H6"/>
    <mergeCell ref="I6:J6"/>
    <mergeCell ref="K6:L6"/>
    <mergeCell ref="P63:S63"/>
    <mergeCell ref="P64:S64"/>
    <mergeCell ref="P65:S65"/>
    <mergeCell ref="P66:S66"/>
    <mergeCell ref="P67:S67"/>
  </mergeCells>
  <pageMargins left="0.7" right="0.7" top="0.75" bottom="0.75" header="0.3" footer="0.3"/>
  <pageSetup paperSize="9" orientation="portrait" r:id="rId1"/>
  <headerFooter alignWithMargins="0"/>
  <ignoredErrors>
    <ignoredError sqref="B10:B15 B18:B23" unlockedFormula="1"/>
    <ignoredError sqref="B16:N16 B24:N24 B17 B29:N29 B25:B28 B34:N34 B30:B33 B40:N40 B35:B39 B46:N46 B41:B45 B52:N52 B47:B51 B56:N56 B53:B55 B62:N62 B57:B61 B71:N71 B63:B70 B77:N77 B72:B76 B91:N91 B78:B90 B92:B9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ΣΠΥΡΟΥΛΗΣ ΣΤΕΡΓΙΟΣ (02279)</dc:creator>
  <cp:lastModifiedBy>s.spyroulis</cp:lastModifiedBy>
  <cp:lastPrinted>2015-10-01T10:19:44Z</cp:lastPrinted>
  <dcterms:created xsi:type="dcterms:W3CDTF">2017-01-19T08:40:03Z</dcterms:created>
  <dcterms:modified xsi:type="dcterms:W3CDTF">2017-11-16T07:58:11Z</dcterms:modified>
</cp:coreProperties>
</file>