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90" windowWidth="15150" windowHeight="12090"/>
  </bookViews>
  <sheets>
    <sheet name="E28_timeseries_EL" sheetId="1" r:id="rId1"/>
    <sheet name="Sheet3" sheetId="3" r:id="rId2"/>
  </sheets>
  <definedNames>
    <definedName name="_xlnm.Print_Area" localSheetId="0">E28_timeseries_EL!$A$1:$Q$104</definedName>
  </definedNames>
  <calcPr calcId="125725"/>
</workbook>
</file>

<file path=xl/calcChain.xml><?xml version="1.0" encoding="utf-8"?>
<calcChain xmlns="http://schemas.openxmlformats.org/spreadsheetml/2006/main">
  <c r="Q54" i="1"/>
  <c r="Q15"/>
  <c r="Q29"/>
  <c r="P26"/>
  <c r="Q102"/>
  <c r="Q99"/>
  <c r="Q98"/>
  <c r="Q97"/>
  <c r="Q93"/>
  <c r="Q90"/>
  <c r="Q89"/>
  <c r="Q88"/>
  <c r="Q87" s="1"/>
  <c r="Q86"/>
  <c r="Q85"/>
  <c r="Q83"/>
  <c r="Q82"/>
  <c r="Q72"/>
  <c r="Q69"/>
  <c r="Q68"/>
  <c r="Q67"/>
  <c r="Q63"/>
  <c r="Q60"/>
  <c r="Q59"/>
  <c r="Q58"/>
  <c r="Q56"/>
  <c r="Q55"/>
  <c r="Q53"/>
  <c r="Q50" s="1"/>
  <c r="Q52"/>
  <c r="Q41"/>
  <c r="Q38"/>
  <c r="Q37"/>
  <c r="Q36"/>
  <c r="Q17"/>
  <c r="P102"/>
  <c r="P99"/>
  <c r="P98"/>
  <c r="P97"/>
  <c r="P93"/>
  <c r="P90"/>
  <c r="P89"/>
  <c r="P88"/>
  <c r="P86"/>
  <c r="P85"/>
  <c r="P83"/>
  <c r="P82"/>
  <c r="P72"/>
  <c r="P69"/>
  <c r="P68"/>
  <c r="P67"/>
  <c r="P63"/>
  <c r="P60"/>
  <c r="P59"/>
  <c r="P58"/>
  <c r="P56"/>
  <c r="P55"/>
  <c r="P53"/>
  <c r="P52"/>
  <c r="P41"/>
  <c r="P38"/>
  <c r="P37"/>
  <c r="P36"/>
  <c r="P24"/>
  <c r="P17"/>
  <c r="P15"/>
  <c r="O102"/>
  <c r="N102"/>
  <c r="M102"/>
  <c r="L102"/>
  <c r="K102"/>
  <c r="J102"/>
  <c r="I102"/>
  <c r="H102"/>
  <c r="G102"/>
  <c r="C102"/>
  <c r="O99"/>
  <c r="N99"/>
  <c r="M99"/>
  <c r="L99"/>
  <c r="K99"/>
  <c r="J99"/>
  <c r="I99"/>
  <c r="H99"/>
  <c r="G99"/>
  <c r="C99"/>
  <c r="O98"/>
  <c r="N98"/>
  <c r="M98"/>
  <c r="L98"/>
  <c r="K98"/>
  <c r="J98"/>
  <c r="I98"/>
  <c r="H98"/>
  <c r="G98"/>
  <c r="C98"/>
  <c r="O97"/>
  <c r="O96" s="1"/>
  <c r="N97"/>
  <c r="N96" s="1"/>
  <c r="M97"/>
  <c r="L97"/>
  <c r="L96" s="1"/>
  <c r="K97"/>
  <c r="K96" s="1"/>
  <c r="J97"/>
  <c r="J96" s="1"/>
  <c r="I97"/>
  <c r="H97"/>
  <c r="H96" s="1"/>
  <c r="G97"/>
  <c r="C97"/>
  <c r="M96"/>
  <c r="I96"/>
  <c r="G96"/>
  <c r="C96"/>
  <c r="O93"/>
  <c r="N93"/>
  <c r="M93"/>
  <c r="L93"/>
  <c r="K93"/>
  <c r="J93"/>
  <c r="I93"/>
  <c r="H93"/>
  <c r="G93"/>
  <c r="C93"/>
  <c r="O90"/>
  <c r="N90"/>
  <c r="M90"/>
  <c r="L90"/>
  <c r="K90"/>
  <c r="J90"/>
  <c r="I90"/>
  <c r="H90"/>
  <c r="G90"/>
  <c r="C90"/>
  <c r="O89"/>
  <c r="N89"/>
  <c r="M89"/>
  <c r="L89"/>
  <c r="K89"/>
  <c r="J89"/>
  <c r="I89"/>
  <c r="H89"/>
  <c r="G89"/>
  <c r="C89"/>
  <c r="O88"/>
  <c r="N88"/>
  <c r="N87" s="1"/>
  <c r="M88"/>
  <c r="M87" s="1"/>
  <c r="L88"/>
  <c r="K88"/>
  <c r="J88"/>
  <c r="J87" s="1"/>
  <c r="I88"/>
  <c r="I87" s="1"/>
  <c r="H88"/>
  <c r="G88"/>
  <c r="C88"/>
  <c r="C87" s="1"/>
  <c r="O87"/>
  <c r="L87"/>
  <c r="K87"/>
  <c r="H87"/>
  <c r="G87"/>
  <c r="O86"/>
  <c r="N86"/>
  <c r="M86"/>
  <c r="L86"/>
  <c r="K86"/>
  <c r="K80" s="1"/>
  <c r="J86"/>
  <c r="I86"/>
  <c r="I80" s="1"/>
  <c r="I78" s="1"/>
  <c r="H86"/>
  <c r="G86"/>
  <c r="C86"/>
  <c r="O85"/>
  <c r="O84" s="1"/>
  <c r="N85"/>
  <c r="M85"/>
  <c r="M79" s="1"/>
  <c r="M78" s="1"/>
  <c r="L85"/>
  <c r="L84" s="1"/>
  <c r="K85"/>
  <c r="K84" s="1"/>
  <c r="J85"/>
  <c r="I85"/>
  <c r="I84" s="1"/>
  <c r="H85"/>
  <c r="H84" s="1"/>
  <c r="G85"/>
  <c r="G84" s="1"/>
  <c r="C85"/>
  <c r="N84"/>
  <c r="J84"/>
  <c r="C84"/>
  <c r="O83"/>
  <c r="N83"/>
  <c r="N80" s="1"/>
  <c r="M83"/>
  <c r="L83"/>
  <c r="L80" s="1"/>
  <c r="K83"/>
  <c r="J83"/>
  <c r="I83"/>
  <c r="H83"/>
  <c r="H80" s="1"/>
  <c r="G83"/>
  <c r="C83"/>
  <c r="C80" s="1"/>
  <c r="O82"/>
  <c r="N82"/>
  <c r="M82"/>
  <c r="M81" s="1"/>
  <c r="L82"/>
  <c r="K82"/>
  <c r="J82"/>
  <c r="J81" s="1"/>
  <c r="I82"/>
  <c r="I81" s="1"/>
  <c r="H82"/>
  <c r="H79" s="1"/>
  <c r="H78" s="1"/>
  <c r="G82"/>
  <c r="C82"/>
  <c r="C81" s="1"/>
  <c r="O81"/>
  <c r="L81"/>
  <c r="K81"/>
  <c r="H81"/>
  <c r="G81"/>
  <c r="O80"/>
  <c r="M80"/>
  <c r="J80"/>
  <c r="G80"/>
  <c r="O79"/>
  <c r="O78" s="1"/>
  <c r="L79"/>
  <c r="L78" s="1"/>
  <c r="I79"/>
  <c r="G79"/>
  <c r="G78" s="1"/>
  <c r="O72"/>
  <c r="N72"/>
  <c r="M72"/>
  <c r="L72"/>
  <c r="K72"/>
  <c r="J72"/>
  <c r="I72"/>
  <c r="H72"/>
  <c r="G72"/>
  <c r="C72"/>
  <c r="O69"/>
  <c r="N69"/>
  <c r="M69"/>
  <c r="L69"/>
  <c r="K69"/>
  <c r="J69"/>
  <c r="I69"/>
  <c r="H69"/>
  <c r="G69"/>
  <c r="C69"/>
  <c r="O68"/>
  <c r="N68"/>
  <c r="M68"/>
  <c r="L68"/>
  <c r="K68"/>
  <c r="J68"/>
  <c r="I68"/>
  <c r="H68"/>
  <c r="G68"/>
  <c r="C68"/>
  <c r="O67"/>
  <c r="N67"/>
  <c r="N66" s="1"/>
  <c r="M67"/>
  <c r="M66" s="1"/>
  <c r="L67"/>
  <c r="K67"/>
  <c r="J67"/>
  <c r="J66" s="1"/>
  <c r="I67"/>
  <c r="I66" s="1"/>
  <c r="H67"/>
  <c r="G67"/>
  <c r="C67"/>
  <c r="C66" s="1"/>
  <c r="O66"/>
  <c r="L66"/>
  <c r="K66"/>
  <c r="H66"/>
  <c r="G66"/>
  <c r="O63"/>
  <c r="N63"/>
  <c r="M63"/>
  <c r="L63"/>
  <c r="K63"/>
  <c r="J63"/>
  <c r="I63"/>
  <c r="H63"/>
  <c r="G63"/>
  <c r="C63"/>
  <c r="O60"/>
  <c r="N60"/>
  <c r="M60"/>
  <c r="L60"/>
  <c r="K60"/>
  <c r="J60"/>
  <c r="I60"/>
  <c r="H60"/>
  <c r="G60"/>
  <c r="C60"/>
  <c r="O59"/>
  <c r="N59"/>
  <c r="M59"/>
  <c r="L59"/>
  <c r="K59"/>
  <c r="J59"/>
  <c r="I59"/>
  <c r="H59"/>
  <c r="G59"/>
  <c r="C59"/>
  <c r="O58"/>
  <c r="O57" s="1"/>
  <c r="N58"/>
  <c r="M58"/>
  <c r="M57" s="1"/>
  <c r="L58"/>
  <c r="L57" s="1"/>
  <c r="K58"/>
  <c r="K57" s="1"/>
  <c r="J58"/>
  <c r="I58"/>
  <c r="I57" s="1"/>
  <c r="H58"/>
  <c r="H57" s="1"/>
  <c r="G58"/>
  <c r="G57" s="1"/>
  <c r="C58"/>
  <c r="N57"/>
  <c r="J57"/>
  <c r="C57"/>
  <c r="O56"/>
  <c r="N56"/>
  <c r="M56"/>
  <c r="L56"/>
  <c r="K56"/>
  <c r="J56"/>
  <c r="I56"/>
  <c r="H56"/>
  <c r="H50" s="1"/>
  <c r="G56"/>
  <c r="C56"/>
  <c r="O55"/>
  <c r="N55"/>
  <c r="N54" s="1"/>
  <c r="M55"/>
  <c r="L55"/>
  <c r="L54" s="1"/>
  <c r="K55"/>
  <c r="J55"/>
  <c r="J54" s="1"/>
  <c r="I55"/>
  <c r="H55"/>
  <c r="G55"/>
  <c r="C55"/>
  <c r="C54" s="1"/>
  <c r="O54"/>
  <c r="M54"/>
  <c r="K54"/>
  <c r="I54"/>
  <c r="H54"/>
  <c r="G54"/>
  <c r="O53"/>
  <c r="N53"/>
  <c r="M53"/>
  <c r="M50" s="1"/>
  <c r="L53"/>
  <c r="K53"/>
  <c r="K50" s="1"/>
  <c r="K48" s="1"/>
  <c r="J53"/>
  <c r="I53"/>
  <c r="H53"/>
  <c r="G53"/>
  <c r="C53"/>
  <c r="O52"/>
  <c r="O49" s="1"/>
  <c r="O48" s="1"/>
  <c r="N52"/>
  <c r="M52"/>
  <c r="M49" s="1"/>
  <c r="M48" s="1"/>
  <c r="L52"/>
  <c r="L51" s="1"/>
  <c r="K52"/>
  <c r="K51" s="1"/>
  <c r="J52"/>
  <c r="I52"/>
  <c r="I51" s="1"/>
  <c r="H52"/>
  <c r="H51" s="1"/>
  <c r="G52"/>
  <c r="G49" s="1"/>
  <c r="G48" s="1"/>
  <c r="C52"/>
  <c r="O51"/>
  <c r="N51"/>
  <c r="M51"/>
  <c r="J51"/>
  <c r="G51"/>
  <c r="C51"/>
  <c r="O50"/>
  <c r="L50"/>
  <c r="I50"/>
  <c r="G50"/>
  <c r="N49"/>
  <c r="K49"/>
  <c r="I49"/>
  <c r="I48" s="1"/>
  <c r="C49"/>
  <c r="C42"/>
  <c r="C36" s="1"/>
  <c r="C35" s="1"/>
  <c r="O41"/>
  <c r="N41"/>
  <c r="L41"/>
  <c r="K41"/>
  <c r="J41"/>
  <c r="I41"/>
  <c r="H41"/>
  <c r="G41"/>
  <c r="C39"/>
  <c r="O38"/>
  <c r="N38"/>
  <c r="L38"/>
  <c r="K38"/>
  <c r="J38"/>
  <c r="I38"/>
  <c r="H38"/>
  <c r="G38"/>
  <c r="O37"/>
  <c r="O12" s="1"/>
  <c r="N37"/>
  <c r="M37"/>
  <c r="M12" s="1"/>
  <c r="L37"/>
  <c r="K37"/>
  <c r="K12" s="1"/>
  <c r="J37"/>
  <c r="I37"/>
  <c r="I12" s="1"/>
  <c r="H37"/>
  <c r="G37"/>
  <c r="G12" s="1"/>
  <c r="C37"/>
  <c r="O36"/>
  <c r="O11" s="1"/>
  <c r="N36"/>
  <c r="N35" s="1"/>
  <c r="M36"/>
  <c r="M35" s="1"/>
  <c r="L36"/>
  <c r="K36"/>
  <c r="K11" s="1"/>
  <c r="J36"/>
  <c r="J35" s="1"/>
  <c r="I36"/>
  <c r="I35" s="1"/>
  <c r="H36"/>
  <c r="G36"/>
  <c r="O35"/>
  <c r="O10" s="1"/>
  <c r="L35"/>
  <c r="K35"/>
  <c r="H35"/>
  <c r="G35"/>
  <c r="O31"/>
  <c r="N30"/>
  <c r="N17" s="1"/>
  <c r="M30"/>
  <c r="L30"/>
  <c r="L24" s="1"/>
  <c r="K30"/>
  <c r="J30"/>
  <c r="J17" s="1"/>
  <c r="J16" s="1"/>
  <c r="I30"/>
  <c r="H30"/>
  <c r="H17" s="1"/>
  <c r="H16" s="1"/>
  <c r="G30"/>
  <c r="C30"/>
  <c r="C17" s="1"/>
  <c r="C16" s="1"/>
  <c r="O27"/>
  <c r="N27"/>
  <c r="N14" s="1"/>
  <c r="N13" s="1"/>
  <c r="M27"/>
  <c r="L27"/>
  <c r="L14" s="1"/>
  <c r="L13" s="1"/>
  <c r="K27"/>
  <c r="J27"/>
  <c r="J14" s="1"/>
  <c r="J13" s="1"/>
  <c r="I27"/>
  <c r="H27"/>
  <c r="H24" s="1"/>
  <c r="G27"/>
  <c r="C27"/>
  <c r="C14" s="1"/>
  <c r="C13" s="1"/>
  <c r="O25"/>
  <c r="N25"/>
  <c r="M25"/>
  <c r="L25"/>
  <c r="K25"/>
  <c r="J25"/>
  <c r="I25"/>
  <c r="H25"/>
  <c r="G25"/>
  <c r="C25"/>
  <c r="O24"/>
  <c r="M24"/>
  <c r="M23" s="1"/>
  <c r="K24"/>
  <c r="I24"/>
  <c r="I23" s="1"/>
  <c r="G24"/>
  <c r="G23" s="1"/>
  <c r="G10" s="1"/>
  <c r="O23"/>
  <c r="K23"/>
  <c r="O18"/>
  <c r="N18"/>
  <c r="M18"/>
  <c r="L18"/>
  <c r="K18"/>
  <c r="K16" s="1"/>
  <c r="J18"/>
  <c r="I18"/>
  <c r="H18"/>
  <c r="G18"/>
  <c r="C18"/>
  <c r="O17"/>
  <c r="M17"/>
  <c r="M16" s="1"/>
  <c r="K17"/>
  <c r="I17"/>
  <c r="I16" s="1"/>
  <c r="G17"/>
  <c r="G16" s="1"/>
  <c r="O16"/>
  <c r="O15"/>
  <c r="N15"/>
  <c r="M15"/>
  <c r="L15"/>
  <c r="K15"/>
  <c r="J15"/>
  <c r="I15"/>
  <c r="H15"/>
  <c r="G15"/>
  <c r="C15"/>
  <c r="O14"/>
  <c r="O13" s="1"/>
  <c r="M14"/>
  <c r="K14"/>
  <c r="K13" s="1"/>
  <c r="I14"/>
  <c r="I13" s="1"/>
  <c r="G14"/>
  <c r="G13" s="1"/>
  <c r="M13"/>
  <c r="N12"/>
  <c r="L12"/>
  <c r="J12"/>
  <c r="H12"/>
  <c r="C12"/>
  <c r="M11"/>
  <c r="I11"/>
  <c r="G11"/>
  <c r="K10"/>
  <c r="F10"/>
  <c r="E10"/>
  <c r="D10"/>
  <c r="H23" l="1"/>
  <c r="H10" s="1"/>
  <c r="H11"/>
  <c r="N81"/>
  <c r="L17"/>
  <c r="L16" s="1"/>
  <c r="C50"/>
  <c r="J50"/>
  <c r="N50"/>
  <c r="K79"/>
  <c r="K78" s="1"/>
  <c r="M84"/>
  <c r="H14"/>
  <c r="H13" s="1"/>
  <c r="J49"/>
  <c r="P54"/>
  <c r="L23"/>
  <c r="L10" s="1"/>
  <c r="L11"/>
  <c r="I10"/>
  <c r="M10"/>
  <c r="N16"/>
  <c r="C24"/>
  <c r="C23" s="1"/>
  <c r="C10" s="1"/>
  <c r="J24"/>
  <c r="J11" s="1"/>
  <c r="N24"/>
  <c r="N11" s="1"/>
  <c r="P50"/>
  <c r="Q26"/>
  <c r="Q12"/>
  <c r="Q35"/>
  <c r="Q51"/>
  <c r="Q57"/>
  <c r="Q66"/>
  <c r="Q84"/>
  <c r="Q80"/>
  <c r="Q79"/>
  <c r="Q96"/>
  <c r="C11"/>
  <c r="J23"/>
  <c r="J10" s="1"/>
  <c r="C48"/>
  <c r="N48"/>
  <c r="P57"/>
  <c r="H49"/>
  <c r="H48" s="1"/>
  <c r="L49"/>
  <c r="L48" s="1"/>
  <c r="C79"/>
  <c r="C78" s="1"/>
  <c r="J79"/>
  <c r="J78" s="1"/>
  <c r="N79"/>
  <c r="N78" s="1"/>
  <c r="P96"/>
  <c r="P81"/>
  <c r="P84"/>
  <c r="P80"/>
  <c r="P87"/>
  <c r="P79"/>
  <c r="P51"/>
  <c r="P66"/>
  <c r="P49"/>
  <c r="P48" s="1"/>
  <c r="P14"/>
  <c r="P13" s="1"/>
  <c r="P35"/>
  <c r="Q81"/>
  <c r="Q18"/>
  <c r="Q16" s="1"/>
  <c r="Q49"/>
  <c r="Q48" s="1"/>
  <c r="P11"/>
  <c r="Q78" l="1"/>
  <c r="J48"/>
  <c r="N23"/>
  <c r="N10" s="1"/>
  <c r="P78"/>
  <c r="Q11" l="1"/>
  <c r="Q23"/>
  <c r="Q10" s="1"/>
  <c r="Q14"/>
  <c r="Q13" s="1"/>
  <c r="P18"/>
  <c r="P16" s="1"/>
  <c r="P29"/>
  <c r="P25"/>
  <c r="P23" s="1"/>
  <c r="P10" s="1"/>
  <c r="P12" l="1"/>
</calcChain>
</file>

<file path=xl/sharedStrings.xml><?xml version="1.0" encoding="utf-8"?>
<sst xmlns="http://schemas.openxmlformats.org/spreadsheetml/2006/main" count="119" uniqueCount="58">
  <si>
    <t>Φύλο</t>
  </si>
  <si>
    <t>Μεταβλητή</t>
  </si>
  <si>
    <t>14-18 ετών</t>
  </si>
  <si>
    <t>19-21 ετών</t>
  </si>
  <si>
    <t>Ανήλικοι κρατούμενοι, με άλλη υπηκοότητα</t>
  </si>
  <si>
    <t>Ανήλικοι κρατούμενοι, με ελληνική υπηκοότητα</t>
  </si>
  <si>
    <t>Ανήλικοι κρατούμενοι, Κατάδικοι</t>
  </si>
  <si>
    <t>Ανήλικοι κρατούμενοι, Υπόδικοι</t>
  </si>
  <si>
    <t>Σύνολο</t>
  </si>
  <si>
    <t>Γυναίκες</t>
  </si>
  <si>
    <t>Ανδρες</t>
  </si>
  <si>
    <t>μη διαθεσιμα στοιχεία</t>
  </si>
  <si>
    <t>μη διαθέσιμα στοιχεία</t>
  </si>
  <si>
    <t>ΥΠΟΔΙΚΟΙ</t>
  </si>
  <si>
    <t>ΓΕΝΙΚΟ ΣΥΝΟΛΟ</t>
  </si>
  <si>
    <t>Κρατούμενοι, Σύνολο</t>
  </si>
  <si>
    <t>Κρατούμενες, σύνολο</t>
  </si>
  <si>
    <t>ΚΑΤΑΔΙΚΟΙ</t>
  </si>
  <si>
    <t>εκτιμήσεις</t>
  </si>
  <si>
    <t xml:space="preserve">εκτιμήσεις </t>
  </si>
  <si>
    <t>ΕΛΛΗΝΙΚΗ ΔΗΜΟΚΡΑΤΙΑ</t>
  </si>
  <si>
    <t>ΕΛΛΗΝΙΚΗ ΣΤΑΤΙΣΤΙΚΗ ΑΡΧΗ</t>
  </si>
  <si>
    <t>Κρατούμενοι, ημεδαποί, σύνολο</t>
  </si>
  <si>
    <t>Κρατούμενοι, αλλοδαποί, σύνολο</t>
  </si>
  <si>
    <t>Κρατούμενες, ημεδαπές</t>
  </si>
  <si>
    <t>Κρατούμενες, αλλοδαπές</t>
  </si>
  <si>
    <t>Κρατούμενοι, ημεδαποί</t>
  </si>
  <si>
    <t>Κρατούμενοι, αλλοδαποί</t>
  </si>
  <si>
    <t>ΑΝΗΛΙΚΟΙ ΥΠΟΔΙΚΟΙ/ΚΑΤΑΔΙΚΟΙ</t>
  </si>
  <si>
    <t>Ανήλικοι κρατούμενοι, Σύνολο</t>
  </si>
  <si>
    <t>Ανήλικοι κρατούμενοι, Σύνολο, άνδρες</t>
  </si>
  <si>
    <t>Ανήλικοι κρατούμενοι, Κατάδικοι, άνδρες</t>
  </si>
  <si>
    <t>Ανήλικοι κρατούμενοι, Υπόδικοι, άνδρες</t>
  </si>
  <si>
    <t>ΑΝΗΛΙΚΟΙ ΗΜΕΔΑΠΟΙ/ΑΛΛΟΔΑΠΟΙ</t>
  </si>
  <si>
    <t>Ανήλικοι κρατούμενοι, με ελληνική υπηκοότητα, άνδρες</t>
  </si>
  <si>
    <t>Ανήλικοι κρατούμενοι, με άλλη υπηκοότητα, άνδρες</t>
  </si>
  <si>
    <t>Υπόδικοι, Σύνολο</t>
  </si>
  <si>
    <t>Υπόδικοι, ημεδαποί, σύνολο</t>
  </si>
  <si>
    <t>Υπόδικοι, αλλοδαποί, σύνολο</t>
  </si>
  <si>
    <t>Υπόδικες, σύνολο</t>
  </si>
  <si>
    <t>Υπόδικες, ημεδαπές</t>
  </si>
  <si>
    <t>Υπόδικες, αλλοδαπές</t>
  </si>
  <si>
    <t>Υπόδικοι, ημεδαποί</t>
  </si>
  <si>
    <t>Υπόδικοι, αλλοδαποί</t>
  </si>
  <si>
    <t>Κατάδικοι, Σύνολο</t>
  </si>
  <si>
    <t>Κατάδικοι, ημεδαποί, σύνολο</t>
  </si>
  <si>
    <t>Κατάδικοι, αλλοδαποί, σύνολο</t>
  </si>
  <si>
    <t>Κατάδικοι, ημεδαποί</t>
  </si>
  <si>
    <t>Κατάδικοι, αλλοδαποί</t>
  </si>
  <si>
    <t>Κατάδικες, ημεδαπές</t>
  </si>
  <si>
    <t>Κατάδικες, αλλοδαπές</t>
  </si>
  <si>
    <t>Κατάδικες, σύνολο</t>
  </si>
  <si>
    <t>Ανήλικες κρατούμενες, με ελληνική υπηκοότητα, γυναίκες</t>
  </si>
  <si>
    <t>Ανήλικες κρατούμενες, με άλλη υπηκοότητα, γυναίκες</t>
  </si>
  <si>
    <t>Ανήλικες κρατούμενες, Σύνολο, γυναίκες</t>
  </si>
  <si>
    <t>Ανήλικες κρατούμενες, Κατάδικες, γυναίκες</t>
  </si>
  <si>
    <t>Ανήλικες κρατούμενες, Υπόδικες, γυναίκες</t>
  </si>
  <si>
    <t>Κρατούμενοι/ες, κατάδικοι/υπόδικοι, οι οποίοι παρέμειναν στα Καταστήματα Κρατήσης κατά την 31 Δεκεμβρίου εκάστου έτους, κατά φύλο, υπηκοότητα, ηλικία, 2001-2015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</si>
</sst>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3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3"/>
      <name val="Calibri"/>
      <family val="2"/>
      <charset val="161"/>
      <scheme val="minor"/>
    </font>
    <font>
      <sz val="12"/>
      <color theme="3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2"/>
      <color theme="1" tint="0.1499984740745262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b/>
      <sz val="11"/>
      <color theme="1" tint="0.14999847407452621"/>
      <name val="Calibri"/>
      <family val="2"/>
      <charset val="161"/>
      <scheme val="minor"/>
    </font>
    <font>
      <sz val="11"/>
      <color theme="1" tint="0.1499984740745262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theme="3"/>
      <name val="Calibri"/>
      <family val="2"/>
      <charset val="161"/>
      <scheme val="minor"/>
    </font>
    <font>
      <b/>
      <sz val="9"/>
      <color theme="1" tint="0.1499984740745262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C0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4" fillId="0" borderId="2" xfId="0" applyFont="1" applyBorder="1" applyProtection="1"/>
    <xf numFmtId="0" fontId="3" fillId="0" borderId="8" xfId="0" applyFont="1" applyBorder="1" applyProtection="1"/>
    <xf numFmtId="0" fontId="3" fillId="0" borderId="3" xfId="0" applyFont="1" applyBorder="1" applyProtection="1"/>
    <xf numFmtId="3" fontId="1" fillId="0" borderId="2" xfId="0" applyNumberFormat="1" applyFont="1" applyBorder="1" applyProtection="1"/>
    <xf numFmtId="3" fontId="1" fillId="2" borderId="5" xfId="0" applyNumberFormat="1" applyFont="1" applyFill="1" applyBorder="1" applyProtection="1"/>
    <xf numFmtId="0" fontId="5" fillId="0" borderId="2" xfId="0" applyFont="1" applyBorder="1" applyAlignment="1" applyProtection="1">
      <alignment wrapText="1"/>
    </xf>
    <xf numFmtId="0" fontId="6" fillId="0" borderId="8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right"/>
    </xf>
    <xf numFmtId="0" fontId="5" fillId="0" borderId="2" xfId="0" applyFont="1" applyBorder="1" applyProtection="1"/>
    <xf numFmtId="0" fontId="4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4" xfId="0" applyFont="1" applyBorder="1" applyProtection="1"/>
    <xf numFmtId="3" fontId="1" fillId="6" borderId="2" xfId="0" applyNumberFormat="1" applyFont="1" applyFill="1" applyBorder="1" applyProtection="1"/>
    <xf numFmtId="3" fontId="1" fillId="6" borderId="5" xfId="0" applyNumberFormat="1" applyFont="1" applyFill="1" applyBorder="1" applyProtection="1"/>
    <xf numFmtId="0" fontId="4" fillId="6" borderId="2" xfId="0" applyFont="1" applyFill="1" applyBorder="1" applyProtection="1"/>
    <xf numFmtId="0" fontId="4" fillId="6" borderId="5" xfId="0" applyFont="1" applyFill="1" applyBorder="1" applyProtection="1"/>
    <xf numFmtId="0" fontId="3" fillId="6" borderId="3" xfId="0" applyFont="1" applyFill="1" applyBorder="1" applyProtection="1"/>
    <xf numFmtId="0" fontId="3" fillId="6" borderId="8" xfId="0" applyFont="1" applyFill="1" applyBorder="1" applyProtection="1"/>
    <xf numFmtId="0" fontId="3" fillId="6" borderId="6" xfId="0" applyFont="1" applyFill="1" applyBorder="1" applyProtection="1"/>
    <xf numFmtId="0" fontId="3" fillId="6" borderId="4" xfId="0" applyFont="1" applyFill="1" applyBorder="1" applyProtection="1"/>
    <xf numFmtId="0" fontId="3" fillId="6" borderId="7" xfId="0" applyFont="1" applyFill="1" applyBorder="1" applyProtection="1"/>
    <xf numFmtId="0" fontId="3" fillId="0" borderId="0" xfId="0" applyFont="1"/>
    <xf numFmtId="0" fontId="7" fillId="0" borderId="0" xfId="0" applyFont="1"/>
    <xf numFmtId="0" fontId="7" fillId="4" borderId="12" xfId="0" applyFont="1" applyFill="1" applyBorder="1" applyAlignment="1">
      <alignment horizontal="center"/>
    </xf>
    <xf numFmtId="0" fontId="7" fillId="4" borderId="0" xfId="0" applyFont="1" applyFill="1"/>
    <xf numFmtId="0" fontId="8" fillId="0" borderId="2" xfId="0" applyFont="1" applyBorder="1" applyProtection="1"/>
    <xf numFmtId="3" fontId="8" fillId="0" borderId="2" xfId="0" applyNumberFormat="1" applyFont="1" applyBorder="1" applyProtection="1"/>
    <xf numFmtId="3" fontId="8" fillId="6" borderId="2" xfId="0" applyNumberFormat="1" applyFont="1" applyFill="1" applyBorder="1" applyProtection="1"/>
    <xf numFmtId="0" fontId="9" fillId="0" borderId="3" xfId="0" applyFont="1" applyBorder="1" applyProtection="1"/>
    <xf numFmtId="3" fontId="9" fillId="0" borderId="3" xfId="0" applyNumberFormat="1" applyFont="1" applyBorder="1" applyProtection="1"/>
    <xf numFmtId="3" fontId="9" fillId="6" borderId="3" xfId="0" applyNumberFormat="1" applyFont="1" applyFill="1" applyBorder="1" applyProtection="1"/>
    <xf numFmtId="0" fontId="9" fillId="0" borderId="4" xfId="0" applyFont="1" applyBorder="1" applyProtection="1"/>
    <xf numFmtId="3" fontId="9" fillId="0" borderId="4" xfId="0" applyNumberFormat="1" applyFont="1" applyBorder="1" applyProtection="1"/>
    <xf numFmtId="3" fontId="9" fillId="6" borderId="4" xfId="0" applyNumberFormat="1" applyFont="1" applyFill="1" applyBorder="1" applyProtection="1"/>
    <xf numFmtId="3" fontId="8" fillId="2" borderId="5" xfId="0" applyNumberFormat="1" applyFont="1" applyFill="1" applyBorder="1" applyProtection="1"/>
    <xf numFmtId="3" fontId="8" fillId="6" borderId="5" xfId="0" applyNumberFormat="1" applyFont="1" applyFill="1" applyBorder="1" applyProtection="1"/>
    <xf numFmtId="3" fontId="9" fillId="2" borderId="3" xfId="0" applyNumberFormat="1" applyFont="1" applyFill="1" applyBorder="1" applyProtection="1"/>
    <xf numFmtId="3" fontId="9" fillId="2" borderId="4" xfId="0" applyNumberFormat="1" applyFont="1" applyFill="1" applyBorder="1" applyProtection="1"/>
    <xf numFmtId="0" fontId="10" fillId="0" borderId="0" xfId="0" applyFont="1"/>
    <xf numFmtId="0" fontId="11" fillId="0" borderId="0" xfId="0" applyFont="1" applyBorder="1" applyProtection="1"/>
    <xf numFmtId="0" fontId="3" fillId="0" borderId="0" xfId="0" applyFont="1" applyBorder="1" applyProtection="1"/>
    <xf numFmtId="0" fontId="3" fillId="6" borderId="5" xfId="0" applyFont="1" applyFill="1" applyBorder="1" applyProtection="1"/>
    <xf numFmtId="0" fontId="4" fillId="0" borderId="7" xfId="0" applyFont="1" applyBorder="1" applyProtection="1"/>
    <xf numFmtId="0" fontId="4" fillId="6" borderId="7" xfId="0" applyFont="1" applyFill="1" applyBorder="1" applyProtection="1"/>
    <xf numFmtId="0" fontId="3" fillId="0" borderId="2" xfId="0" applyFont="1" applyBorder="1" applyProtection="1"/>
    <xf numFmtId="0" fontId="3" fillId="6" borderId="2" xfId="0" applyFont="1" applyFill="1" applyBorder="1" applyProtection="1"/>
    <xf numFmtId="0" fontId="3" fillId="3" borderId="0" xfId="0" applyFont="1" applyFill="1" applyBorder="1" applyProtection="1"/>
    <xf numFmtId="0" fontId="5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3" fontId="4" fillId="0" borderId="2" xfId="0" applyNumberFormat="1" applyFont="1" applyBorder="1" applyProtection="1"/>
    <xf numFmtId="3" fontId="3" fillId="0" borderId="3" xfId="0" applyNumberFormat="1" applyFont="1" applyBorder="1" applyProtection="1"/>
    <xf numFmtId="3" fontId="3" fillId="0" borderId="4" xfId="0" applyNumberFormat="1" applyFont="1" applyBorder="1" applyProtection="1"/>
    <xf numFmtId="3" fontId="4" fillId="2" borderId="5" xfId="0" applyNumberFormat="1" applyFont="1" applyFill="1" applyBorder="1" applyProtection="1"/>
    <xf numFmtId="3" fontId="3" fillId="2" borderId="3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3" fillId="2" borderId="0" xfId="0" applyNumberFormat="1" applyFont="1" applyFill="1" applyBorder="1" applyProtection="1"/>
    <xf numFmtId="0" fontId="8" fillId="2" borderId="0" xfId="0" applyFont="1" applyFill="1" applyBorder="1" applyProtection="1"/>
    <xf numFmtId="0" fontId="15" fillId="4" borderId="0" xfId="0" applyFont="1" applyFill="1"/>
    <xf numFmtId="0" fontId="9" fillId="0" borderId="0" xfId="0" applyFont="1"/>
    <xf numFmtId="3" fontId="4" fillId="6" borderId="2" xfId="0" applyNumberFormat="1" applyFont="1" applyFill="1" applyBorder="1" applyProtection="1"/>
    <xf numFmtId="3" fontId="3" fillId="6" borderId="3" xfId="0" applyNumberFormat="1" applyFont="1" applyFill="1" applyBorder="1" applyProtection="1"/>
    <xf numFmtId="3" fontId="3" fillId="6" borderId="4" xfId="0" applyNumberFormat="1" applyFont="1" applyFill="1" applyBorder="1" applyProtection="1"/>
    <xf numFmtId="0" fontId="15" fillId="2" borderId="0" xfId="0" applyFont="1" applyFill="1" applyBorder="1" applyProtection="1"/>
    <xf numFmtId="0" fontId="6" fillId="0" borderId="5" xfId="0" applyFont="1" applyBorder="1" applyAlignment="1" applyProtection="1">
      <alignment wrapText="1"/>
    </xf>
    <xf numFmtId="0" fontId="3" fillId="0" borderId="5" xfId="0" applyFont="1" applyBorder="1" applyProtection="1"/>
    <xf numFmtId="0" fontId="6" fillId="0" borderId="6" xfId="0" applyFont="1" applyBorder="1" applyAlignment="1" applyProtection="1">
      <alignment wrapText="1"/>
    </xf>
    <xf numFmtId="0" fontId="0" fillId="4" borderId="0" xfId="0" applyFont="1" applyFill="1"/>
    <xf numFmtId="0" fontId="0" fillId="4" borderId="12" xfId="0" applyFont="1" applyFill="1" applyBorder="1" applyAlignment="1">
      <alignment horizontal="center"/>
    </xf>
    <xf numFmtId="0" fontId="0" fillId="0" borderId="0" xfId="0" applyFont="1"/>
    <xf numFmtId="0" fontId="16" fillId="0" borderId="2" xfId="0" applyFont="1" applyBorder="1" applyProtection="1"/>
    <xf numFmtId="0" fontId="17" fillId="0" borderId="3" xfId="0" applyFont="1" applyBorder="1" applyProtection="1"/>
    <xf numFmtId="3" fontId="0" fillId="0" borderId="3" xfId="0" applyNumberFormat="1" applyFont="1" applyBorder="1" applyProtection="1"/>
    <xf numFmtId="3" fontId="0" fillId="6" borderId="3" xfId="0" applyNumberFormat="1" applyFont="1" applyFill="1" applyBorder="1" applyProtection="1"/>
    <xf numFmtId="0" fontId="17" fillId="0" borderId="4" xfId="0" applyFont="1" applyBorder="1" applyProtection="1"/>
    <xf numFmtId="3" fontId="0" fillId="0" borderId="4" xfId="0" applyNumberFormat="1" applyFont="1" applyBorder="1" applyProtection="1"/>
    <xf numFmtId="3" fontId="0" fillId="6" borderId="4" xfId="0" applyNumberFormat="1" applyFont="1" applyFill="1" applyBorder="1" applyProtection="1"/>
    <xf numFmtId="3" fontId="0" fillId="2" borderId="3" xfId="0" applyNumberFormat="1" applyFont="1" applyFill="1" applyBorder="1" applyProtection="1"/>
    <xf numFmtId="3" fontId="0" fillId="3" borderId="4" xfId="0" applyNumberFormat="1" applyFont="1" applyFill="1" applyBorder="1" applyProtection="1"/>
    <xf numFmtId="3" fontId="0" fillId="2" borderId="4" xfId="0" applyNumberFormat="1" applyFont="1" applyFill="1" applyBorder="1" applyProtection="1"/>
    <xf numFmtId="3" fontId="0" fillId="0" borderId="0" xfId="0" applyNumberFormat="1" applyFont="1"/>
    <xf numFmtId="0" fontId="18" fillId="0" borderId="1" xfId="0" applyFont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0" fillId="3" borderId="0" xfId="0" applyFont="1" applyFill="1"/>
    <xf numFmtId="0" fontId="4" fillId="0" borderId="1" xfId="0" applyFont="1" applyBorder="1" applyProtection="1"/>
    <xf numFmtId="3" fontId="0" fillId="2" borderId="0" xfId="0" applyNumberFormat="1" applyFont="1" applyFill="1" applyBorder="1" applyProtection="1"/>
    <xf numFmtId="3" fontId="0" fillId="3" borderId="0" xfId="0" applyNumberFormat="1" applyFont="1" applyFill="1" applyBorder="1" applyProtection="1"/>
    <xf numFmtId="0" fontId="21" fillId="0" borderId="0" xfId="0" applyFont="1"/>
    <xf numFmtId="0" fontId="21" fillId="4" borderId="0" xfId="0" applyFont="1" applyFill="1"/>
    <xf numFmtId="3" fontId="21" fillId="2" borderId="0" xfId="0" applyNumberFormat="1" applyFont="1" applyFill="1" applyBorder="1" applyProtection="1"/>
    <xf numFmtId="0" fontId="21" fillId="0" borderId="0" xfId="0" applyFont="1" applyBorder="1" applyProtection="1"/>
    <xf numFmtId="0" fontId="3" fillId="4" borderId="12" xfId="0" applyFont="1" applyFill="1" applyBorder="1" applyAlignment="1">
      <alignment horizontal="center"/>
    </xf>
    <xf numFmtId="0" fontId="3" fillId="4" borderId="0" xfId="0" applyFont="1" applyFill="1"/>
    <xf numFmtId="0" fontId="22" fillId="0" borderId="0" xfId="0" applyFont="1"/>
    <xf numFmtId="0" fontId="22" fillId="4" borderId="0" xfId="0" applyFont="1" applyFill="1"/>
    <xf numFmtId="3" fontId="22" fillId="2" borderId="0" xfId="0" applyNumberFormat="1" applyFont="1" applyFill="1" applyBorder="1" applyProtection="1"/>
    <xf numFmtId="0" fontId="22" fillId="0" borderId="0" xfId="0" applyFont="1" applyBorder="1" applyProtection="1"/>
    <xf numFmtId="0" fontId="18" fillId="0" borderId="2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0" fillId="5" borderId="1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18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20" fillId="2" borderId="5" xfId="0" applyFont="1" applyFill="1" applyBorder="1" applyAlignment="1" applyProtection="1">
      <alignment horizontal="center" vertical="center" wrapText="1"/>
    </xf>
    <xf numFmtId="0" fontId="20" fillId="2" borderId="3" xfId="0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6" fillId="0" borderId="2" xfId="0" applyFont="1" applyBorder="1" applyAlignment="1" applyProtection="1">
      <alignment wrapText="1"/>
    </xf>
    <xf numFmtId="0" fontId="6" fillId="0" borderId="2" xfId="0" applyFont="1" applyBorder="1" applyProtection="1"/>
    <xf numFmtId="0" fontId="6" fillId="0" borderId="5" xfId="0" applyFont="1" applyBorder="1" applyProtection="1"/>
    <xf numFmtId="0" fontId="1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1402080</xdr:colOff>
      <xdr:row>1</xdr:row>
      <xdr:rowOff>312420</xdr:rowOff>
    </xdr:from>
    <xdr:to>
      <xdr:col>0</xdr:col>
      <xdr:colOff>2065020</xdr:colOff>
      <xdr:row>3</xdr:row>
      <xdr:rowOff>198120</xdr:rowOff>
    </xdr:to>
    <xdr:pic>
      <xdr:nvPicPr>
        <xdr:cNvPr id="2" name="Picture 2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6740" y="335280"/>
          <a:ext cx="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533400</xdr:colOff>
      <xdr:row>3</xdr:row>
      <xdr:rowOff>93345</xdr:rowOff>
    </xdr:to>
    <xdr:pic>
      <xdr:nvPicPr>
        <xdr:cNvPr id="3" name="Picture 3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3825"/>
          <a:ext cx="5334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="80" zoomScaleNormal="80" workbookViewId="0">
      <selection activeCell="A5" sqref="A5:Q6"/>
    </sheetView>
  </sheetViews>
  <sheetFormatPr defaultColWidth="8.85546875" defaultRowHeight="15"/>
  <cols>
    <col min="1" max="1" width="9.28515625" style="72" customWidth="1"/>
    <col min="2" max="2" width="36.7109375" style="72" customWidth="1"/>
    <col min="3" max="3" width="8.85546875" style="72"/>
    <col min="4" max="6" width="7.28515625" style="72" customWidth="1"/>
    <col min="7" max="15" width="8.85546875" style="72"/>
    <col min="16" max="16" width="8.85546875" style="98"/>
    <col min="17" max="16384" width="8.85546875" style="72"/>
  </cols>
  <sheetData>
    <row r="1" spans="1:17">
      <c r="A1" s="130"/>
      <c r="B1" s="130"/>
    </row>
    <row r="2" spans="1:17">
      <c r="A2" s="130"/>
      <c r="B2" s="130"/>
    </row>
    <row r="3" spans="1:17">
      <c r="A3" s="131"/>
      <c r="B3" s="51" t="s">
        <v>20</v>
      </c>
    </row>
    <row r="4" spans="1:17" ht="18.75">
      <c r="A4" s="131"/>
      <c r="B4" s="52" t="s">
        <v>21</v>
      </c>
    </row>
    <row r="5" spans="1:17" ht="43.9" customHeight="1">
      <c r="A5" s="144" t="s">
        <v>57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</row>
    <row r="6" spans="1:17" ht="18" hidden="1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</row>
    <row r="7" spans="1:17" ht="22.9" customHeight="1"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s="26" customFormat="1" ht="15.75">
      <c r="B8" s="60" t="s">
        <v>14</v>
      </c>
      <c r="C8" s="27">
        <v>2001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  <c r="I8" s="27">
        <v>2007</v>
      </c>
      <c r="J8" s="27">
        <v>2008</v>
      </c>
      <c r="K8" s="27">
        <v>2009</v>
      </c>
      <c r="L8" s="27">
        <v>2010</v>
      </c>
      <c r="M8" s="27">
        <v>2011</v>
      </c>
      <c r="N8" s="27">
        <v>2012</v>
      </c>
      <c r="O8" s="27">
        <v>2013</v>
      </c>
      <c r="P8" s="27">
        <v>2014</v>
      </c>
      <c r="Q8" s="27">
        <v>2015</v>
      </c>
    </row>
    <row r="9" spans="1:17" s="26" customFormat="1" ht="15.75">
      <c r="A9" s="84" t="s">
        <v>0</v>
      </c>
      <c r="B9" s="93" t="s">
        <v>1</v>
      </c>
      <c r="C9" s="28"/>
      <c r="D9" s="138" t="s">
        <v>18</v>
      </c>
      <c r="E9" s="139"/>
      <c r="F9" s="140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62" customFormat="1" ht="15.75">
      <c r="A10" s="132" t="s">
        <v>8</v>
      </c>
      <c r="B10" s="29" t="s">
        <v>15</v>
      </c>
      <c r="C10" s="30">
        <f t="shared" ref="C10:O12" si="0">C23+C35</f>
        <v>7971</v>
      </c>
      <c r="D10" s="31">
        <f t="shared" si="0"/>
        <v>7844</v>
      </c>
      <c r="E10" s="31">
        <f t="shared" si="0"/>
        <v>8170</v>
      </c>
      <c r="F10" s="31">
        <f t="shared" si="0"/>
        <v>9018</v>
      </c>
      <c r="G10" s="30">
        <f t="shared" si="0"/>
        <v>9871</v>
      </c>
      <c r="H10" s="30">
        <f t="shared" si="0"/>
        <v>10280</v>
      </c>
      <c r="I10" s="30">
        <f t="shared" si="0"/>
        <v>10864</v>
      </c>
      <c r="J10" s="30">
        <f t="shared" si="0"/>
        <v>11165</v>
      </c>
      <c r="K10" s="30">
        <f t="shared" si="0"/>
        <v>9800</v>
      </c>
      <c r="L10" s="30">
        <f t="shared" si="0"/>
        <v>11187</v>
      </c>
      <c r="M10" s="30">
        <f t="shared" si="0"/>
        <v>11576</v>
      </c>
      <c r="N10" s="30">
        <f t="shared" si="0"/>
        <v>11942</v>
      </c>
      <c r="O10" s="30">
        <f t="shared" si="0"/>
        <v>12184</v>
      </c>
      <c r="P10" s="30">
        <f t="shared" ref="P10:Q10" si="1">P23+P35</f>
        <v>11238</v>
      </c>
      <c r="Q10" s="30">
        <f t="shared" si="1"/>
        <v>9654</v>
      </c>
    </row>
    <row r="11" spans="1:17" s="62" customFormat="1" ht="15.75">
      <c r="A11" s="133"/>
      <c r="B11" s="32" t="s">
        <v>22</v>
      </c>
      <c r="C11" s="33">
        <f>C24+C36</f>
        <v>4402</v>
      </c>
      <c r="D11" s="34"/>
      <c r="E11" s="34"/>
      <c r="F11" s="34"/>
      <c r="G11" s="33">
        <f t="shared" si="0"/>
        <v>5634</v>
      </c>
      <c r="H11" s="33">
        <f t="shared" si="0"/>
        <v>5638</v>
      </c>
      <c r="I11" s="33">
        <f t="shared" si="0"/>
        <v>5734</v>
      </c>
      <c r="J11" s="33">
        <f t="shared" si="0"/>
        <v>5351</v>
      </c>
      <c r="K11" s="33">
        <f t="shared" si="0"/>
        <v>4392</v>
      </c>
      <c r="L11" s="33">
        <f t="shared" si="0"/>
        <v>4519</v>
      </c>
      <c r="M11" s="33">
        <f t="shared" si="0"/>
        <v>4221</v>
      </c>
      <c r="N11" s="33">
        <f t="shared" si="0"/>
        <v>4367</v>
      </c>
      <c r="O11" s="33">
        <f t="shared" si="0"/>
        <v>4708</v>
      </c>
      <c r="P11" s="33">
        <f t="shared" ref="P11:Q11" si="2">P24+P36</f>
        <v>4573</v>
      </c>
      <c r="Q11" s="33">
        <f t="shared" si="2"/>
        <v>4466</v>
      </c>
    </row>
    <row r="12" spans="1:17" s="62" customFormat="1" ht="15.75">
      <c r="A12" s="134"/>
      <c r="B12" s="35" t="s">
        <v>23</v>
      </c>
      <c r="C12" s="36">
        <f>C25+C37</f>
        <v>3569</v>
      </c>
      <c r="D12" s="37"/>
      <c r="E12" s="37"/>
      <c r="F12" s="37"/>
      <c r="G12" s="36">
        <f t="shared" si="0"/>
        <v>4237</v>
      </c>
      <c r="H12" s="36">
        <f t="shared" si="0"/>
        <v>4642</v>
      </c>
      <c r="I12" s="36">
        <f t="shared" si="0"/>
        <v>5130</v>
      </c>
      <c r="J12" s="36">
        <f t="shared" si="0"/>
        <v>5814</v>
      </c>
      <c r="K12" s="36">
        <f t="shared" si="0"/>
        <v>5408</v>
      </c>
      <c r="L12" s="36">
        <f t="shared" si="0"/>
        <v>6668</v>
      </c>
      <c r="M12" s="36">
        <f t="shared" si="0"/>
        <v>7355</v>
      </c>
      <c r="N12" s="36">
        <f t="shared" si="0"/>
        <v>7575</v>
      </c>
      <c r="O12" s="36">
        <f t="shared" si="0"/>
        <v>7476</v>
      </c>
      <c r="P12" s="36">
        <f t="shared" ref="P12:Q12" si="3">P25+P37</f>
        <v>6665</v>
      </c>
      <c r="Q12" s="36">
        <f t="shared" si="3"/>
        <v>5188</v>
      </c>
    </row>
    <row r="13" spans="1:17" s="26" customFormat="1" ht="15.75">
      <c r="A13" s="132" t="s">
        <v>9</v>
      </c>
      <c r="B13" s="29" t="s">
        <v>16</v>
      </c>
      <c r="C13" s="30">
        <f t="shared" ref="C13:O13" si="4">SUM(C14:C15)</f>
        <v>398</v>
      </c>
      <c r="D13" s="31"/>
      <c r="E13" s="31"/>
      <c r="F13" s="31"/>
      <c r="G13" s="30">
        <f t="shared" si="4"/>
        <v>610</v>
      </c>
      <c r="H13" s="30">
        <f t="shared" si="4"/>
        <v>601</v>
      </c>
      <c r="I13" s="30">
        <f t="shared" si="4"/>
        <v>627</v>
      </c>
      <c r="J13" s="30">
        <f t="shared" si="4"/>
        <v>694</v>
      </c>
      <c r="K13" s="30">
        <f t="shared" si="4"/>
        <v>574</v>
      </c>
      <c r="L13" s="30">
        <f t="shared" si="4"/>
        <v>579</v>
      </c>
      <c r="M13" s="30">
        <f t="shared" si="4"/>
        <v>648</v>
      </c>
      <c r="N13" s="30">
        <f t="shared" si="4"/>
        <v>652</v>
      </c>
      <c r="O13" s="30">
        <f t="shared" si="4"/>
        <v>668</v>
      </c>
      <c r="P13" s="30">
        <f t="shared" ref="P13:Q13" si="5">SUM(P14:P15)</f>
        <v>577</v>
      </c>
      <c r="Q13" s="30">
        <f t="shared" si="5"/>
        <v>510</v>
      </c>
    </row>
    <row r="14" spans="1:17" s="26" customFormat="1" ht="15.75">
      <c r="A14" s="133"/>
      <c r="B14" s="32" t="s">
        <v>24</v>
      </c>
      <c r="C14" s="33">
        <f>C27+C39</f>
        <v>252</v>
      </c>
      <c r="D14" s="34"/>
      <c r="E14" s="34"/>
      <c r="F14" s="34"/>
      <c r="G14" s="33">
        <f t="shared" ref="G14:O15" si="6">G27+G39</f>
        <v>432</v>
      </c>
      <c r="H14" s="33">
        <f t="shared" si="6"/>
        <v>406</v>
      </c>
      <c r="I14" s="33">
        <f t="shared" si="6"/>
        <v>404</v>
      </c>
      <c r="J14" s="33">
        <f t="shared" si="6"/>
        <v>410</v>
      </c>
      <c r="K14" s="33">
        <f t="shared" si="6"/>
        <v>302</v>
      </c>
      <c r="L14" s="33">
        <f t="shared" si="6"/>
        <v>307</v>
      </c>
      <c r="M14" s="33">
        <f t="shared" si="6"/>
        <v>320</v>
      </c>
      <c r="N14" s="33">
        <f t="shared" si="6"/>
        <v>345</v>
      </c>
      <c r="O14" s="33">
        <f t="shared" si="6"/>
        <v>291</v>
      </c>
      <c r="P14" s="33">
        <f t="shared" ref="P14:Q14" si="7">P27+P39</f>
        <v>349</v>
      </c>
      <c r="Q14" s="33">
        <f t="shared" si="7"/>
        <v>318</v>
      </c>
    </row>
    <row r="15" spans="1:17" s="26" customFormat="1" ht="15.75">
      <c r="A15" s="134"/>
      <c r="B15" s="35" t="s">
        <v>25</v>
      </c>
      <c r="C15" s="36">
        <f>C28+C40</f>
        <v>146</v>
      </c>
      <c r="D15" s="37"/>
      <c r="E15" s="37"/>
      <c r="F15" s="37"/>
      <c r="G15" s="36">
        <f t="shared" si="6"/>
        <v>178</v>
      </c>
      <c r="H15" s="36">
        <f t="shared" si="6"/>
        <v>195</v>
      </c>
      <c r="I15" s="36">
        <f t="shared" si="6"/>
        <v>223</v>
      </c>
      <c r="J15" s="36">
        <f t="shared" si="6"/>
        <v>284</v>
      </c>
      <c r="K15" s="36">
        <f t="shared" si="6"/>
        <v>272</v>
      </c>
      <c r="L15" s="36">
        <f t="shared" si="6"/>
        <v>272</v>
      </c>
      <c r="M15" s="36">
        <f t="shared" si="6"/>
        <v>328</v>
      </c>
      <c r="N15" s="36">
        <f t="shared" si="6"/>
        <v>307</v>
      </c>
      <c r="O15" s="36">
        <f t="shared" si="6"/>
        <v>377</v>
      </c>
      <c r="P15" s="36">
        <f t="shared" ref="P15:Q15" si="8">P28+P40</f>
        <v>228</v>
      </c>
      <c r="Q15" s="36">
        <f t="shared" si="8"/>
        <v>192</v>
      </c>
    </row>
    <row r="16" spans="1:17" s="26" customFormat="1" ht="15.75">
      <c r="A16" s="135" t="s">
        <v>10</v>
      </c>
      <c r="B16" s="29" t="s">
        <v>15</v>
      </c>
      <c r="C16" s="38">
        <f t="shared" ref="C16:O16" si="9">SUM(C17:C18)</f>
        <v>7573</v>
      </c>
      <c r="D16" s="39"/>
      <c r="E16" s="39"/>
      <c r="F16" s="39"/>
      <c r="G16" s="38">
        <f t="shared" si="9"/>
        <v>9261</v>
      </c>
      <c r="H16" s="38">
        <f t="shared" si="9"/>
        <v>9679</v>
      </c>
      <c r="I16" s="38">
        <f t="shared" si="9"/>
        <v>10237</v>
      </c>
      <c r="J16" s="38">
        <f t="shared" si="9"/>
        <v>10471</v>
      </c>
      <c r="K16" s="38">
        <f t="shared" si="9"/>
        <v>9226</v>
      </c>
      <c r="L16" s="38">
        <f t="shared" si="9"/>
        <v>10608</v>
      </c>
      <c r="M16" s="38">
        <f t="shared" si="9"/>
        <v>10928</v>
      </c>
      <c r="N16" s="38">
        <f t="shared" si="9"/>
        <v>11290</v>
      </c>
      <c r="O16" s="38">
        <f t="shared" si="9"/>
        <v>11516</v>
      </c>
      <c r="P16" s="38">
        <f t="shared" ref="P16:Q16" si="10">SUM(P17:P18)</f>
        <v>10661</v>
      </c>
      <c r="Q16" s="38">
        <f t="shared" si="10"/>
        <v>9144</v>
      </c>
    </row>
    <row r="17" spans="1:17" s="26" customFormat="1" ht="15.75">
      <c r="A17" s="136"/>
      <c r="B17" s="32" t="s">
        <v>26</v>
      </c>
      <c r="C17" s="40">
        <f>C30+C42</f>
        <v>4150</v>
      </c>
      <c r="D17" s="34"/>
      <c r="E17" s="34"/>
      <c r="F17" s="34"/>
      <c r="G17" s="40">
        <f t="shared" ref="G17:O18" si="11">G30+G42</f>
        <v>5202</v>
      </c>
      <c r="H17" s="40">
        <f t="shared" si="11"/>
        <v>5232</v>
      </c>
      <c r="I17" s="40">
        <f t="shared" si="11"/>
        <v>5330</v>
      </c>
      <c r="J17" s="40">
        <f t="shared" si="11"/>
        <v>4941</v>
      </c>
      <c r="K17" s="40">
        <f t="shared" si="11"/>
        <v>4090</v>
      </c>
      <c r="L17" s="40">
        <f t="shared" si="11"/>
        <v>4212</v>
      </c>
      <c r="M17" s="40">
        <f t="shared" si="11"/>
        <v>3901</v>
      </c>
      <c r="N17" s="40">
        <f t="shared" si="11"/>
        <v>4022</v>
      </c>
      <c r="O17" s="40">
        <f t="shared" si="11"/>
        <v>4417</v>
      </c>
      <c r="P17" s="40">
        <f t="shared" ref="P17:Q17" si="12">P30+P42</f>
        <v>4224</v>
      </c>
      <c r="Q17" s="40">
        <f t="shared" si="12"/>
        <v>4148</v>
      </c>
    </row>
    <row r="18" spans="1:17" s="26" customFormat="1" ht="15.75">
      <c r="A18" s="137"/>
      <c r="B18" s="35" t="s">
        <v>27</v>
      </c>
      <c r="C18" s="41">
        <f>C31+C43</f>
        <v>3423</v>
      </c>
      <c r="D18" s="37"/>
      <c r="E18" s="37"/>
      <c r="F18" s="37"/>
      <c r="G18" s="41">
        <f t="shared" si="11"/>
        <v>4059</v>
      </c>
      <c r="H18" s="41">
        <f t="shared" si="11"/>
        <v>4447</v>
      </c>
      <c r="I18" s="41">
        <f t="shared" si="11"/>
        <v>4907</v>
      </c>
      <c r="J18" s="41">
        <f t="shared" si="11"/>
        <v>5530</v>
      </c>
      <c r="K18" s="41">
        <f t="shared" si="11"/>
        <v>5136</v>
      </c>
      <c r="L18" s="41">
        <f t="shared" si="11"/>
        <v>6396</v>
      </c>
      <c r="M18" s="41">
        <f t="shared" si="11"/>
        <v>7027</v>
      </c>
      <c r="N18" s="41">
        <f t="shared" si="11"/>
        <v>7268</v>
      </c>
      <c r="O18" s="41">
        <f t="shared" si="11"/>
        <v>7099</v>
      </c>
      <c r="P18" s="41">
        <f t="shared" ref="P18:Q18" si="13">P31+P43</f>
        <v>6437</v>
      </c>
      <c r="Q18" s="41">
        <f t="shared" si="13"/>
        <v>4996</v>
      </c>
    </row>
    <row r="19" spans="1:17">
      <c r="A19" s="42"/>
      <c r="P19" s="72"/>
    </row>
    <row r="20" spans="1:17">
      <c r="A20" s="42"/>
      <c r="C20" s="94"/>
      <c r="P20" s="72"/>
    </row>
    <row r="21" spans="1:17">
      <c r="A21" s="70"/>
      <c r="B21" s="61" t="s">
        <v>17</v>
      </c>
      <c r="C21" s="71">
        <v>2001</v>
      </c>
      <c r="D21" s="71">
        <v>2002</v>
      </c>
      <c r="E21" s="71">
        <v>2003</v>
      </c>
      <c r="F21" s="71">
        <v>2004</v>
      </c>
      <c r="G21" s="71">
        <v>2005</v>
      </c>
      <c r="H21" s="71">
        <v>2006</v>
      </c>
      <c r="I21" s="71">
        <v>2007</v>
      </c>
      <c r="J21" s="71">
        <v>2008</v>
      </c>
      <c r="K21" s="71">
        <v>2009</v>
      </c>
      <c r="L21" s="71">
        <v>2010</v>
      </c>
      <c r="M21" s="71">
        <v>2011</v>
      </c>
      <c r="N21" s="71">
        <v>2012</v>
      </c>
      <c r="O21" s="71">
        <v>2013</v>
      </c>
      <c r="P21" s="71">
        <v>2014</v>
      </c>
      <c r="Q21" s="71">
        <v>2015</v>
      </c>
    </row>
    <row r="22" spans="1:17">
      <c r="A22" s="84" t="s">
        <v>0</v>
      </c>
      <c r="B22" s="95" t="s">
        <v>1</v>
      </c>
      <c r="C22" s="70"/>
      <c r="D22" s="117" t="s">
        <v>18</v>
      </c>
      <c r="E22" s="118"/>
      <c r="F22" s="119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s="25" customFormat="1" ht="14.45" customHeight="1">
      <c r="A23" s="108" t="s">
        <v>8</v>
      </c>
      <c r="B23" s="2" t="s">
        <v>44</v>
      </c>
      <c r="C23" s="53">
        <f t="shared" ref="C23:O23" si="14">SUM(C24:C25)</f>
        <v>6074</v>
      </c>
      <c r="D23" s="63">
        <v>6086</v>
      </c>
      <c r="E23" s="63">
        <v>6149</v>
      </c>
      <c r="F23" s="63">
        <v>6380</v>
      </c>
      <c r="G23" s="53">
        <f t="shared" si="14"/>
        <v>6795</v>
      </c>
      <c r="H23" s="53">
        <f t="shared" si="14"/>
        <v>7234</v>
      </c>
      <c r="I23" s="53">
        <f t="shared" si="14"/>
        <v>8004</v>
      </c>
      <c r="J23" s="53">
        <f t="shared" si="14"/>
        <v>8050</v>
      </c>
      <c r="K23" s="53">
        <f t="shared" si="14"/>
        <v>6605</v>
      </c>
      <c r="L23" s="53">
        <f t="shared" si="14"/>
        <v>7536</v>
      </c>
      <c r="M23" s="53">
        <f t="shared" si="14"/>
        <v>7441</v>
      </c>
      <c r="N23" s="53">
        <f t="shared" si="14"/>
        <v>8502</v>
      </c>
      <c r="O23" s="53">
        <f t="shared" si="14"/>
        <v>9402</v>
      </c>
      <c r="P23" s="5">
        <f t="shared" ref="P23:Q23" si="15">SUM(P24:P25)</f>
        <v>8745</v>
      </c>
      <c r="Q23" s="5">
        <f t="shared" si="15"/>
        <v>7039</v>
      </c>
    </row>
    <row r="24" spans="1:17" s="25" customFormat="1">
      <c r="A24" s="110"/>
      <c r="B24" s="4" t="s">
        <v>45</v>
      </c>
      <c r="C24" s="54">
        <f t="shared" ref="C24:N25" si="16">C27+C30</f>
        <v>3290</v>
      </c>
      <c r="D24" s="64"/>
      <c r="E24" s="64"/>
      <c r="F24" s="64"/>
      <c r="G24" s="54">
        <f t="shared" si="16"/>
        <v>3913</v>
      </c>
      <c r="H24" s="54">
        <f t="shared" si="16"/>
        <v>4062</v>
      </c>
      <c r="I24" s="54">
        <f t="shared" si="16"/>
        <v>4264</v>
      </c>
      <c r="J24" s="54">
        <f t="shared" si="16"/>
        <v>3983</v>
      </c>
      <c r="K24" s="54">
        <f t="shared" si="16"/>
        <v>3140</v>
      </c>
      <c r="L24" s="54">
        <f t="shared" si="16"/>
        <v>3320</v>
      </c>
      <c r="M24" s="54">
        <f t="shared" si="16"/>
        <v>2966</v>
      </c>
      <c r="N24" s="54">
        <f t="shared" si="16"/>
        <v>3049</v>
      </c>
      <c r="O24" s="54">
        <f t="shared" ref="O24:P25" si="17">O27+O30</f>
        <v>3541</v>
      </c>
      <c r="P24" s="75">
        <f t="shared" si="17"/>
        <v>3495</v>
      </c>
      <c r="Q24" s="75">
        <v>3390</v>
      </c>
    </row>
    <row r="25" spans="1:17" s="25" customFormat="1">
      <c r="A25" s="123"/>
      <c r="B25" s="15" t="s">
        <v>46</v>
      </c>
      <c r="C25" s="55">
        <f t="shared" si="16"/>
        <v>2784</v>
      </c>
      <c r="D25" s="65"/>
      <c r="E25" s="65"/>
      <c r="F25" s="65"/>
      <c r="G25" s="55">
        <f t="shared" si="16"/>
        <v>2882</v>
      </c>
      <c r="H25" s="55">
        <f t="shared" si="16"/>
        <v>3172</v>
      </c>
      <c r="I25" s="55">
        <f t="shared" si="16"/>
        <v>3740</v>
      </c>
      <c r="J25" s="55">
        <f t="shared" si="16"/>
        <v>4067</v>
      </c>
      <c r="K25" s="55">
        <f t="shared" si="16"/>
        <v>3465</v>
      </c>
      <c r="L25" s="55">
        <f t="shared" si="16"/>
        <v>4216</v>
      </c>
      <c r="M25" s="55">
        <f t="shared" si="16"/>
        <v>4475</v>
      </c>
      <c r="N25" s="55">
        <f t="shared" si="16"/>
        <v>5453</v>
      </c>
      <c r="O25" s="55">
        <f t="shared" si="17"/>
        <v>5861</v>
      </c>
      <c r="P25" s="78">
        <f t="shared" si="17"/>
        <v>5250</v>
      </c>
      <c r="Q25" s="78">
        <v>3649</v>
      </c>
    </row>
    <row r="26" spans="1:17">
      <c r="A26" s="124" t="s">
        <v>9</v>
      </c>
      <c r="B26" s="73" t="s">
        <v>51</v>
      </c>
      <c r="C26" s="5">
        <v>287</v>
      </c>
      <c r="D26" s="16"/>
      <c r="E26" s="16"/>
      <c r="F26" s="16"/>
      <c r="G26" s="5">
        <v>362</v>
      </c>
      <c r="H26" s="5">
        <v>375</v>
      </c>
      <c r="I26" s="5">
        <v>398</v>
      </c>
      <c r="J26" s="5">
        <v>450</v>
      </c>
      <c r="K26" s="5">
        <v>337</v>
      </c>
      <c r="L26" s="5">
        <v>310</v>
      </c>
      <c r="M26" s="5">
        <v>394</v>
      </c>
      <c r="N26" s="5">
        <v>393</v>
      </c>
      <c r="O26" s="53">
        <v>429</v>
      </c>
      <c r="P26" s="5">
        <f>SUM(P27:P28)</f>
        <v>411</v>
      </c>
      <c r="Q26" s="5">
        <f>SUM(Q27:Q28)</f>
        <v>360</v>
      </c>
    </row>
    <row r="27" spans="1:17">
      <c r="A27" s="125"/>
      <c r="B27" s="74" t="s">
        <v>49</v>
      </c>
      <c r="C27" s="75">
        <f t="shared" ref="C27:M27" si="18">C26-C28</f>
        <v>179</v>
      </c>
      <c r="D27" s="76"/>
      <c r="E27" s="76"/>
      <c r="F27" s="76"/>
      <c r="G27" s="75">
        <f t="shared" si="18"/>
        <v>264</v>
      </c>
      <c r="H27" s="75">
        <f t="shared" si="18"/>
        <v>263</v>
      </c>
      <c r="I27" s="75">
        <f t="shared" si="18"/>
        <v>278</v>
      </c>
      <c r="J27" s="75">
        <f t="shared" si="18"/>
        <v>283</v>
      </c>
      <c r="K27" s="75">
        <f t="shared" si="18"/>
        <v>179</v>
      </c>
      <c r="L27" s="75">
        <f t="shared" si="18"/>
        <v>176</v>
      </c>
      <c r="M27" s="75">
        <f t="shared" si="18"/>
        <v>214</v>
      </c>
      <c r="N27" s="75">
        <f>N26-N28</f>
        <v>208</v>
      </c>
      <c r="O27" s="54">
        <f>O26-O28</f>
        <v>177</v>
      </c>
      <c r="P27" s="75">
        <v>262</v>
      </c>
      <c r="Q27" s="75">
        <v>238</v>
      </c>
    </row>
    <row r="28" spans="1:17">
      <c r="A28" s="126"/>
      <c r="B28" s="77" t="s">
        <v>50</v>
      </c>
      <c r="C28" s="78">
        <v>108</v>
      </c>
      <c r="D28" s="79"/>
      <c r="E28" s="79"/>
      <c r="F28" s="79"/>
      <c r="G28" s="78">
        <v>98</v>
      </c>
      <c r="H28" s="78">
        <v>112</v>
      </c>
      <c r="I28" s="78">
        <v>120</v>
      </c>
      <c r="J28" s="78">
        <v>167</v>
      </c>
      <c r="K28" s="78">
        <v>158</v>
      </c>
      <c r="L28" s="78">
        <v>134</v>
      </c>
      <c r="M28" s="78">
        <v>180</v>
      </c>
      <c r="N28" s="78">
        <v>185</v>
      </c>
      <c r="O28" s="55">
        <v>252</v>
      </c>
      <c r="P28" s="78">
        <v>149</v>
      </c>
      <c r="Q28" s="78">
        <v>122</v>
      </c>
    </row>
    <row r="29" spans="1:17">
      <c r="A29" s="127" t="s">
        <v>10</v>
      </c>
      <c r="B29" s="73" t="s">
        <v>44</v>
      </c>
      <c r="C29" s="6">
        <v>5787</v>
      </c>
      <c r="D29" s="17"/>
      <c r="E29" s="17"/>
      <c r="F29" s="17"/>
      <c r="G29" s="6">
        <v>6433</v>
      </c>
      <c r="H29" s="6">
        <v>6859</v>
      </c>
      <c r="I29" s="6">
        <v>7606</v>
      </c>
      <c r="J29" s="6">
        <v>7600</v>
      </c>
      <c r="K29" s="6">
        <v>6268</v>
      </c>
      <c r="L29" s="6">
        <v>7226</v>
      </c>
      <c r="M29" s="6">
        <v>7047</v>
      </c>
      <c r="N29" s="6">
        <v>8109</v>
      </c>
      <c r="O29" s="56">
        <v>8973</v>
      </c>
      <c r="P29" s="6">
        <f>SUM(P30:P31)</f>
        <v>8334</v>
      </c>
      <c r="Q29" s="6">
        <f>SUM(Q30:Q31)</f>
        <v>6679</v>
      </c>
    </row>
    <row r="30" spans="1:17">
      <c r="A30" s="128"/>
      <c r="B30" s="74" t="s">
        <v>47</v>
      </c>
      <c r="C30" s="80">
        <f t="shared" ref="C30:M30" si="19">C29-C31</f>
        <v>3111</v>
      </c>
      <c r="D30" s="76"/>
      <c r="E30" s="76"/>
      <c r="F30" s="76"/>
      <c r="G30" s="80">
        <f t="shared" si="19"/>
        <v>3649</v>
      </c>
      <c r="H30" s="80">
        <f t="shared" si="19"/>
        <v>3799</v>
      </c>
      <c r="I30" s="80">
        <f t="shared" si="19"/>
        <v>3986</v>
      </c>
      <c r="J30" s="80">
        <f t="shared" si="19"/>
        <v>3700</v>
      </c>
      <c r="K30" s="80">
        <f t="shared" si="19"/>
        <v>2961</v>
      </c>
      <c r="L30" s="80">
        <f t="shared" si="19"/>
        <v>3144</v>
      </c>
      <c r="M30" s="80">
        <f t="shared" si="19"/>
        <v>2752</v>
      </c>
      <c r="N30" s="80">
        <f>N29-N31</f>
        <v>2841</v>
      </c>
      <c r="O30" s="57">
        <v>3364</v>
      </c>
      <c r="P30" s="80">
        <v>3233</v>
      </c>
      <c r="Q30" s="80">
        <v>3152</v>
      </c>
    </row>
    <row r="31" spans="1:17">
      <c r="A31" s="129"/>
      <c r="B31" s="77" t="s">
        <v>48</v>
      </c>
      <c r="C31" s="81">
        <v>2676</v>
      </c>
      <c r="D31" s="79"/>
      <c r="E31" s="79"/>
      <c r="F31" s="79"/>
      <c r="G31" s="82">
        <v>2784</v>
      </c>
      <c r="H31" s="82">
        <v>3060</v>
      </c>
      <c r="I31" s="82">
        <v>3620</v>
      </c>
      <c r="J31" s="82">
        <v>3900</v>
      </c>
      <c r="K31" s="82">
        <v>3307</v>
      </c>
      <c r="L31" s="82">
        <v>4082</v>
      </c>
      <c r="M31" s="82">
        <v>4295</v>
      </c>
      <c r="N31" s="82">
        <v>5268</v>
      </c>
      <c r="O31" s="58">
        <f>O29-O30</f>
        <v>5609</v>
      </c>
      <c r="P31" s="82">
        <v>5101</v>
      </c>
      <c r="Q31" s="82">
        <v>3527</v>
      </c>
    </row>
    <row r="32" spans="1:17">
      <c r="C32" s="83"/>
      <c r="D32" s="83"/>
      <c r="E32" s="83"/>
      <c r="F32" s="83"/>
      <c r="G32" s="83"/>
      <c r="H32" s="83"/>
      <c r="I32" s="83"/>
      <c r="J32" s="83"/>
      <c r="P32" s="72"/>
      <c r="Q32" s="104"/>
    </row>
    <row r="33" spans="1:17">
      <c r="B33" s="66" t="s">
        <v>13</v>
      </c>
      <c r="C33" s="71">
        <v>2001</v>
      </c>
      <c r="D33" s="71">
        <v>2002</v>
      </c>
      <c r="E33" s="71">
        <v>2003</v>
      </c>
      <c r="F33" s="71">
        <v>2004</v>
      </c>
      <c r="G33" s="71">
        <v>2005</v>
      </c>
      <c r="H33" s="71">
        <v>2006</v>
      </c>
      <c r="I33" s="71">
        <v>2007</v>
      </c>
      <c r="J33" s="71">
        <v>2008</v>
      </c>
      <c r="K33" s="71">
        <v>2009</v>
      </c>
      <c r="L33" s="71">
        <v>2010</v>
      </c>
      <c r="M33" s="71">
        <v>2011</v>
      </c>
      <c r="N33" s="71">
        <v>2012</v>
      </c>
      <c r="O33" s="71">
        <v>2013</v>
      </c>
      <c r="P33" s="71">
        <v>2014</v>
      </c>
      <c r="Q33" s="102">
        <v>2015</v>
      </c>
    </row>
    <row r="34" spans="1:17">
      <c r="A34" s="84" t="s">
        <v>0</v>
      </c>
      <c r="B34" s="95" t="s">
        <v>1</v>
      </c>
      <c r="C34" s="70"/>
      <c r="D34" s="117" t="s">
        <v>19</v>
      </c>
      <c r="E34" s="118"/>
      <c r="F34" s="11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105"/>
    </row>
    <row r="35" spans="1:17" s="25" customFormat="1" ht="14.45" customHeight="1">
      <c r="A35" s="108" t="s">
        <v>8</v>
      </c>
      <c r="B35" s="2" t="s">
        <v>36</v>
      </c>
      <c r="C35" s="53">
        <f>SUM(C36:C37)</f>
        <v>1897</v>
      </c>
      <c r="D35" s="63">
        <v>1758</v>
      </c>
      <c r="E35" s="63">
        <v>2021</v>
      </c>
      <c r="F35" s="63">
        <v>2638</v>
      </c>
      <c r="G35" s="53">
        <f t="shared" ref="G35:L35" si="20">SUM(G36:G37)</f>
        <v>3076</v>
      </c>
      <c r="H35" s="53">
        <f t="shared" si="20"/>
        <v>3046</v>
      </c>
      <c r="I35" s="53">
        <f t="shared" si="20"/>
        <v>2860</v>
      </c>
      <c r="J35" s="53">
        <f t="shared" si="20"/>
        <v>3115</v>
      </c>
      <c r="K35" s="53">
        <f t="shared" si="20"/>
        <v>3195</v>
      </c>
      <c r="L35" s="53">
        <f t="shared" si="20"/>
        <v>3651</v>
      </c>
      <c r="M35" s="53">
        <f>SUM(M36:M37)</f>
        <v>4135</v>
      </c>
      <c r="N35" s="53">
        <f>SUM(N36:N37)</f>
        <v>3440</v>
      </c>
      <c r="O35" s="53">
        <f>SUM(O36:O37)</f>
        <v>2782</v>
      </c>
      <c r="P35" s="5">
        <f>SUM(P36:P37)</f>
        <v>2493</v>
      </c>
      <c r="Q35" s="5">
        <f>SUM(Q36:Q37)</f>
        <v>2615</v>
      </c>
    </row>
    <row r="36" spans="1:17" s="25" customFormat="1">
      <c r="A36" s="110"/>
      <c r="B36" s="4" t="s">
        <v>37</v>
      </c>
      <c r="C36" s="54">
        <f>C39+C42</f>
        <v>1112</v>
      </c>
      <c r="D36" s="64"/>
      <c r="E36" s="64"/>
      <c r="F36" s="64"/>
      <c r="G36" s="54">
        <f t="shared" ref="G36:L37" si="21">G39+G42</f>
        <v>1721</v>
      </c>
      <c r="H36" s="54">
        <f t="shared" si="21"/>
        <v>1576</v>
      </c>
      <c r="I36" s="54">
        <f t="shared" si="21"/>
        <v>1470</v>
      </c>
      <c r="J36" s="54">
        <f t="shared" si="21"/>
        <v>1368</v>
      </c>
      <c r="K36" s="54">
        <f t="shared" si="21"/>
        <v>1252</v>
      </c>
      <c r="L36" s="54">
        <f t="shared" si="21"/>
        <v>1199</v>
      </c>
      <c r="M36" s="54">
        <f>M39+M42</f>
        <v>1255</v>
      </c>
      <c r="N36" s="54">
        <f>N39+N42</f>
        <v>1318</v>
      </c>
      <c r="O36" s="54">
        <f>O39+O42</f>
        <v>1167</v>
      </c>
      <c r="P36" s="75">
        <f>P39+P42</f>
        <v>1078</v>
      </c>
      <c r="Q36" s="75">
        <f>Q39+Q42</f>
        <v>1076</v>
      </c>
    </row>
    <row r="37" spans="1:17" s="25" customFormat="1">
      <c r="A37" s="123"/>
      <c r="B37" s="15" t="s">
        <v>38</v>
      </c>
      <c r="C37" s="55">
        <f>C40+C43</f>
        <v>785</v>
      </c>
      <c r="D37" s="65"/>
      <c r="E37" s="65"/>
      <c r="F37" s="65"/>
      <c r="G37" s="55">
        <f t="shared" si="21"/>
        <v>1355</v>
      </c>
      <c r="H37" s="55">
        <f t="shared" si="21"/>
        <v>1470</v>
      </c>
      <c r="I37" s="55">
        <f t="shared" si="21"/>
        <v>1390</v>
      </c>
      <c r="J37" s="55">
        <f t="shared" si="21"/>
        <v>1747</v>
      </c>
      <c r="K37" s="55">
        <f t="shared" si="21"/>
        <v>1943</v>
      </c>
      <c r="L37" s="55">
        <f t="shared" si="21"/>
        <v>2452</v>
      </c>
      <c r="M37" s="55">
        <f>M40+M43</f>
        <v>2880</v>
      </c>
      <c r="N37" s="55">
        <f>SUM(N43+N40)</f>
        <v>2122</v>
      </c>
      <c r="O37" s="55">
        <f>SUM(O43+O40)</f>
        <v>1615</v>
      </c>
      <c r="P37" s="78">
        <f>SUM(P43+P40)</f>
        <v>1415</v>
      </c>
      <c r="Q37" s="78">
        <f>SUM(Q43+Q40)</f>
        <v>1539</v>
      </c>
    </row>
    <row r="38" spans="1:17" s="25" customFormat="1">
      <c r="A38" s="124" t="s">
        <v>9</v>
      </c>
      <c r="B38" s="2" t="s">
        <v>39</v>
      </c>
      <c r="C38" s="53">
        <v>111</v>
      </c>
      <c r="D38" s="63"/>
      <c r="E38" s="63"/>
      <c r="F38" s="63"/>
      <c r="G38" s="53">
        <f t="shared" ref="G38:K38" si="22">SUM(G39:G40)</f>
        <v>248</v>
      </c>
      <c r="H38" s="53">
        <f t="shared" si="22"/>
        <v>226</v>
      </c>
      <c r="I38" s="53">
        <f t="shared" si="22"/>
        <v>229</v>
      </c>
      <c r="J38" s="53">
        <f t="shared" si="22"/>
        <v>244</v>
      </c>
      <c r="K38" s="53">
        <f t="shared" si="22"/>
        <v>237</v>
      </c>
      <c r="L38" s="53">
        <f>SUM(L39:L40)</f>
        <v>269</v>
      </c>
      <c r="M38" s="53">
        <v>254</v>
      </c>
      <c r="N38" s="53">
        <f>SUM(N39:N40)</f>
        <v>259</v>
      </c>
      <c r="O38" s="53">
        <f>SUM(O39:O40)</f>
        <v>239</v>
      </c>
      <c r="P38" s="5">
        <f>SUM(P39:P40)</f>
        <v>166</v>
      </c>
      <c r="Q38" s="5">
        <f>SUM(Q39:Q40)</f>
        <v>150</v>
      </c>
    </row>
    <row r="39" spans="1:17">
      <c r="A39" s="125"/>
      <c r="B39" s="74" t="s">
        <v>40</v>
      </c>
      <c r="C39" s="75">
        <f>C38-C40</f>
        <v>73</v>
      </c>
      <c r="D39" s="76"/>
      <c r="E39" s="76"/>
      <c r="F39" s="76"/>
      <c r="G39" s="75">
        <v>168</v>
      </c>
      <c r="H39" s="75">
        <v>143</v>
      </c>
      <c r="I39" s="75">
        <v>126</v>
      </c>
      <c r="J39" s="75">
        <v>127</v>
      </c>
      <c r="K39" s="75">
        <v>123</v>
      </c>
      <c r="L39" s="75">
        <v>131</v>
      </c>
      <c r="M39" s="75">
        <v>106</v>
      </c>
      <c r="N39" s="75">
        <v>137</v>
      </c>
      <c r="O39" s="54">
        <v>114</v>
      </c>
      <c r="P39" s="75">
        <v>87</v>
      </c>
      <c r="Q39" s="75">
        <v>80</v>
      </c>
    </row>
    <row r="40" spans="1:17">
      <c r="A40" s="126"/>
      <c r="B40" s="77" t="s">
        <v>41</v>
      </c>
      <c r="C40" s="78">
        <v>38</v>
      </c>
      <c r="D40" s="79"/>
      <c r="E40" s="79"/>
      <c r="F40" s="79"/>
      <c r="G40" s="78">
        <v>80</v>
      </c>
      <c r="H40" s="78">
        <v>83</v>
      </c>
      <c r="I40" s="78">
        <v>103</v>
      </c>
      <c r="J40" s="78">
        <v>117</v>
      </c>
      <c r="K40" s="78">
        <v>114</v>
      </c>
      <c r="L40" s="78">
        <v>138</v>
      </c>
      <c r="M40" s="78">
        <v>148</v>
      </c>
      <c r="N40" s="78">
        <v>122</v>
      </c>
      <c r="O40" s="55">
        <v>125</v>
      </c>
      <c r="P40" s="78">
        <v>79</v>
      </c>
      <c r="Q40" s="78">
        <v>70</v>
      </c>
    </row>
    <row r="41" spans="1:17">
      <c r="A41" s="127" t="s">
        <v>10</v>
      </c>
      <c r="B41" s="73" t="s">
        <v>36</v>
      </c>
      <c r="C41" s="6">
        <v>1786</v>
      </c>
      <c r="D41" s="17"/>
      <c r="E41" s="17"/>
      <c r="F41" s="17"/>
      <c r="G41" s="6">
        <f t="shared" ref="G41:L41" si="23">SUM(G42:G43)</f>
        <v>2828</v>
      </c>
      <c r="H41" s="6">
        <f t="shared" si="23"/>
        <v>2820</v>
      </c>
      <c r="I41" s="6">
        <f t="shared" si="23"/>
        <v>2631</v>
      </c>
      <c r="J41" s="6">
        <f t="shared" si="23"/>
        <v>2871</v>
      </c>
      <c r="K41" s="6">
        <f t="shared" si="23"/>
        <v>2958</v>
      </c>
      <c r="L41" s="6">
        <f t="shared" si="23"/>
        <v>3382</v>
      </c>
      <c r="M41" s="6">
        <v>3881</v>
      </c>
      <c r="N41" s="6">
        <f>SUM(N42:N43)</f>
        <v>3181</v>
      </c>
      <c r="O41" s="56">
        <f>SUM(O42:O43)</f>
        <v>2543</v>
      </c>
      <c r="P41" s="6">
        <f>SUM(P42:P43)</f>
        <v>2327</v>
      </c>
      <c r="Q41" s="6">
        <f>SUM(Q42:Q43)</f>
        <v>2465</v>
      </c>
    </row>
    <row r="42" spans="1:17">
      <c r="A42" s="128"/>
      <c r="B42" s="74" t="s">
        <v>42</v>
      </c>
      <c r="C42" s="80">
        <f>SUM(C41-C43)</f>
        <v>1039</v>
      </c>
      <c r="D42" s="76"/>
      <c r="E42" s="76"/>
      <c r="F42" s="76"/>
      <c r="G42" s="80">
        <v>1553</v>
      </c>
      <c r="H42" s="80">
        <v>1433</v>
      </c>
      <c r="I42" s="80">
        <v>1344</v>
      </c>
      <c r="J42" s="80">
        <v>1241</v>
      </c>
      <c r="K42" s="80">
        <v>1129</v>
      </c>
      <c r="L42" s="80">
        <v>1068</v>
      </c>
      <c r="M42" s="80">
        <v>1149</v>
      </c>
      <c r="N42" s="80">
        <v>1181</v>
      </c>
      <c r="O42" s="57">
        <v>1053</v>
      </c>
      <c r="P42" s="80">
        <v>991</v>
      </c>
      <c r="Q42" s="80">
        <v>996</v>
      </c>
    </row>
    <row r="43" spans="1:17">
      <c r="A43" s="129"/>
      <c r="B43" s="77" t="s">
        <v>43</v>
      </c>
      <c r="C43" s="82">
        <v>747</v>
      </c>
      <c r="D43" s="79"/>
      <c r="E43" s="79"/>
      <c r="F43" s="79"/>
      <c r="G43" s="82">
        <v>1275</v>
      </c>
      <c r="H43" s="82">
        <v>1387</v>
      </c>
      <c r="I43" s="82">
        <v>1287</v>
      </c>
      <c r="J43" s="82">
        <v>1630</v>
      </c>
      <c r="K43" s="82">
        <v>1829</v>
      </c>
      <c r="L43" s="82">
        <v>2314</v>
      </c>
      <c r="M43" s="82">
        <v>2732</v>
      </c>
      <c r="N43" s="81">
        <v>2000</v>
      </c>
      <c r="O43" s="58">
        <v>1490</v>
      </c>
      <c r="P43" s="82">
        <v>1336</v>
      </c>
      <c r="Q43" s="82">
        <v>1469</v>
      </c>
    </row>
    <row r="44" spans="1:17" ht="15.75">
      <c r="A44" s="85"/>
      <c r="B44" s="43"/>
      <c r="C44" s="96"/>
      <c r="D44" s="97"/>
      <c r="E44" s="97"/>
      <c r="F44" s="97"/>
      <c r="G44" s="96"/>
      <c r="H44" s="96"/>
      <c r="I44" s="96"/>
      <c r="J44" s="96"/>
      <c r="K44" s="96"/>
      <c r="L44" s="96"/>
      <c r="M44" s="96"/>
      <c r="N44" s="97"/>
      <c r="O44" s="59"/>
      <c r="P44" s="100"/>
      <c r="Q44" s="106"/>
    </row>
    <row r="45" spans="1:17">
      <c r="A45" s="42"/>
      <c r="Q45" s="104"/>
    </row>
    <row r="46" spans="1:17" ht="15.75">
      <c r="B46" s="60" t="s">
        <v>28</v>
      </c>
      <c r="C46" s="71">
        <v>2001</v>
      </c>
      <c r="D46" s="71">
        <v>2002</v>
      </c>
      <c r="E46" s="71">
        <v>2003</v>
      </c>
      <c r="F46" s="71">
        <v>2004</v>
      </c>
      <c r="G46" s="71">
        <v>2005</v>
      </c>
      <c r="H46" s="71">
        <v>2006</v>
      </c>
      <c r="I46" s="71">
        <v>2007</v>
      </c>
      <c r="J46" s="71">
        <v>2008</v>
      </c>
      <c r="K46" s="71">
        <v>2009</v>
      </c>
      <c r="L46" s="71">
        <v>2010</v>
      </c>
      <c r="M46" s="71">
        <v>2011</v>
      </c>
      <c r="N46" s="71">
        <v>2012</v>
      </c>
      <c r="O46" s="71">
        <v>2013</v>
      </c>
      <c r="P46" s="102">
        <v>2014</v>
      </c>
      <c r="Q46" s="102">
        <v>2015</v>
      </c>
    </row>
    <row r="47" spans="1:17">
      <c r="A47" s="84" t="s">
        <v>0</v>
      </c>
      <c r="B47" s="93" t="s">
        <v>1</v>
      </c>
      <c r="C47" s="70"/>
      <c r="D47" s="117" t="s">
        <v>11</v>
      </c>
      <c r="E47" s="118"/>
      <c r="F47" s="119"/>
      <c r="G47" s="70"/>
      <c r="H47" s="70"/>
      <c r="I47" s="70"/>
      <c r="J47" s="70"/>
      <c r="K47" s="70"/>
      <c r="L47" s="70"/>
      <c r="M47" s="70"/>
      <c r="N47" s="70"/>
      <c r="O47" s="70"/>
      <c r="P47" s="99"/>
      <c r="Q47" s="99"/>
    </row>
    <row r="48" spans="1:17" s="25" customFormat="1">
      <c r="A48" s="86" t="s">
        <v>8</v>
      </c>
      <c r="B48" s="11" t="s">
        <v>29</v>
      </c>
      <c r="C48" s="2">
        <f>C49+C50</f>
        <v>704</v>
      </c>
      <c r="D48" s="18"/>
      <c r="E48" s="18"/>
      <c r="F48" s="18"/>
      <c r="G48" s="2">
        <f t="shared" ref="G48:O48" si="24">G49+G50</f>
        <v>601</v>
      </c>
      <c r="H48" s="2">
        <f t="shared" si="24"/>
        <v>595</v>
      </c>
      <c r="I48" s="2">
        <f t="shared" si="24"/>
        <v>516</v>
      </c>
      <c r="J48" s="2">
        <f t="shared" si="24"/>
        <v>604</v>
      </c>
      <c r="K48" s="2">
        <f t="shared" si="24"/>
        <v>535</v>
      </c>
      <c r="L48" s="2">
        <f t="shared" si="24"/>
        <v>707</v>
      </c>
      <c r="M48" s="2">
        <f t="shared" si="24"/>
        <v>824</v>
      </c>
      <c r="N48" s="2">
        <f t="shared" si="24"/>
        <v>755</v>
      </c>
      <c r="O48" s="2">
        <f t="shared" si="24"/>
        <v>613</v>
      </c>
      <c r="P48" s="2">
        <f t="shared" ref="P48:Q48" si="25">P49+P50</f>
        <v>442</v>
      </c>
      <c r="Q48" s="2">
        <f t="shared" si="25"/>
        <v>377</v>
      </c>
    </row>
    <row r="49" spans="1:17" s="25" customFormat="1">
      <c r="A49" s="87"/>
      <c r="B49" s="8" t="s">
        <v>2</v>
      </c>
      <c r="C49" s="12">
        <f>SUM(C52+C55)</f>
        <v>168</v>
      </c>
      <c r="D49" s="19"/>
      <c r="E49" s="19"/>
      <c r="F49" s="19"/>
      <c r="G49" s="12">
        <f t="shared" ref="G49:O49" si="26">SUM(G52+G55)</f>
        <v>81</v>
      </c>
      <c r="H49" s="12">
        <f t="shared" si="26"/>
        <v>78</v>
      </c>
      <c r="I49" s="12">
        <f t="shared" si="26"/>
        <v>70</v>
      </c>
      <c r="J49" s="12">
        <f t="shared" si="26"/>
        <v>120</v>
      </c>
      <c r="K49" s="12">
        <f t="shared" si="26"/>
        <v>103</v>
      </c>
      <c r="L49" s="12">
        <f t="shared" si="26"/>
        <v>105</v>
      </c>
      <c r="M49" s="12">
        <f t="shared" si="26"/>
        <v>126</v>
      </c>
      <c r="N49" s="12">
        <f t="shared" si="26"/>
        <v>132</v>
      </c>
      <c r="O49" s="12">
        <f t="shared" si="26"/>
        <v>97</v>
      </c>
      <c r="P49" s="12">
        <f t="shared" ref="P49:Q49" si="27">SUM(P52+P55)</f>
        <v>106</v>
      </c>
      <c r="Q49" s="12">
        <f t="shared" si="27"/>
        <v>65</v>
      </c>
    </row>
    <row r="50" spans="1:17" s="25" customFormat="1">
      <c r="A50" s="87"/>
      <c r="B50" s="9" t="s">
        <v>3</v>
      </c>
      <c r="C50" s="46">
        <f>C53+C56</f>
        <v>536</v>
      </c>
      <c r="D50" s="47"/>
      <c r="E50" s="47"/>
      <c r="F50" s="47"/>
      <c r="G50" s="46">
        <f t="shared" ref="G50:O50" si="28">G53+G56</f>
        <v>520</v>
      </c>
      <c r="H50" s="46">
        <f t="shared" si="28"/>
        <v>517</v>
      </c>
      <c r="I50" s="46">
        <f t="shared" si="28"/>
        <v>446</v>
      </c>
      <c r="J50" s="46">
        <f t="shared" si="28"/>
        <v>484</v>
      </c>
      <c r="K50" s="46">
        <f t="shared" si="28"/>
        <v>432</v>
      </c>
      <c r="L50" s="46">
        <f t="shared" si="28"/>
        <v>602</v>
      </c>
      <c r="M50" s="46">
        <f t="shared" si="28"/>
        <v>698</v>
      </c>
      <c r="N50" s="46">
        <f t="shared" si="28"/>
        <v>623</v>
      </c>
      <c r="O50" s="46">
        <f t="shared" si="28"/>
        <v>516</v>
      </c>
      <c r="P50" s="46">
        <f t="shared" ref="P50:Q50" si="29">P53+P56</f>
        <v>336</v>
      </c>
      <c r="Q50" s="46">
        <f t="shared" si="29"/>
        <v>312</v>
      </c>
    </row>
    <row r="51" spans="1:17" s="25" customFormat="1">
      <c r="A51" s="87"/>
      <c r="B51" s="142" t="s">
        <v>6</v>
      </c>
      <c r="C51" s="48">
        <f>C52+C53</f>
        <v>449</v>
      </c>
      <c r="D51" s="49"/>
      <c r="E51" s="49"/>
      <c r="F51" s="49"/>
      <c r="G51" s="48">
        <f t="shared" ref="G51:O51" si="30">G52+G53</f>
        <v>292</v>
      </c>
      <c r="H51" s="48">
        <f t="shared" si="30"/>
        <v>292</v>
      </c>
      <c r="I51" s="48">
        <f t="shared" si="30"/>
        <v>232</v>
      </c>
      <c r="J51" s="48">
        <f t="shared" si="30"/>
        <v>258</v>
      </c>
      <c r="K51" s="48">
        <f t="shared" si="30"/>
        <v>241</v>
      </c>
      <c r="L51" s="48">
        <f t="shared" si="30"/>
        <v>340</v>
      </c>
      <c r="M51" s="48">
        <f t="shared" si="30"/>
        <v>335</v>
      </c>
      <c r="N51" s="48">
        <f t="shared" si="30"/>
        <v>306</v>
      </c>
      <c r="O51" s="48">
        <f t="shared" si="30"/>
        <v>354</v>
      </c>
      <c r="P51" s="48">
        <f t="shared" ref="P51:Q51" si="31">P52+P53</f>
        <v>255</v>
      </c>
      <c r="Q51" s="48">
        <f t="shared" si="31"/>
        <v>156</v>
      </c>
    </row>
    <row r="52" spans="1:17" s="25" customFormat="1">
      <c r="A52" s="87"/>
      <c r="B52" s="8" t="s">
        <v>2</v>
      </c>
      <c r="C52" s="3">
        <f>C61+C70</f>
        <v>108</v>
      </c>
      <c r="D52" s="21"/>
      <c r="E52" s="21"/>
      <c r="F52" s="21"/>
      <c r="G52" s="3">
        <f t="shared" ref="G52:O52" si="32">G61+G70</f>
        <v>46</v>
      </c>
      <c r="H52" s="3">
        <f t="shared" si="32"/>
        <v>38</v>
      </c>
      <c r="I52" s="3">
        <f t="shared" si="32"/>
        <v>35</v>
      </c>
      <c r="J52" s="3">
        <f t="shared" si="32"/>
        <v>48</v>
      </c>
      <c r="K52" s="3">
        <f t="shared" si="32"/>
        <v>71</v>
      </c>
      <c r="L52" s="3">
        <f t="shared" si="32"/>
        <v>56</v>
      </c>
      <c r="M52" s="3">
        <f t="shared" si="32"/>
        <v>55</v>
      </c>
      <c r="N52" s="3">
        <f t="shared" si="32"/>
        <v>44</v>
      </c>
      <c r="O52" s="3">
        <f t="shared" si="32"/>
        <v>52</v>
      </c>
      <c r="P52" s="3">
        <f t="shared" ref="P52:Q52" si="33">P61+P70</f>
        <v>62</v>
      </c>
      <c r="Q52" s="3">
        <f t="shared" si="33"/>
        <v>27</v>
      </c>
    </row>
    <row r="53" spans="1:17" s="25" customFormat="1">
      <c r="A53" s="87"/>
      <c r="B53" s="9" t="s">
        <v>3</v>
      </c>
      <c r="C53" s="15">
        <f>C71+C62</f>
        <v>341</v>
      </c>
      <c r="D53" s="23"/>
      <c r="E53" s="23"/>
      <c r="F53" s="23"/>
      <c r="G53" s="15">
        <f t="shared" ref="G53:O53" si="34">G71+G62</f>
        <v>246</v>
      </c>
      <c r="H53" s="15">
        <f t="shared" si="34"/>
        <v>254</v>
      </c>
      <c r="I53" s="15">
        <f t="shared" si="34"/>
        <v>197</v>
      </c>
      <c r="J53" s="15">
        <f t="shared" si="34"/>
        <v>210</v>
      </c>
      <c r="K53" s="15">
        <f t="shared" si="34"/>
        <v>170</v>
      </c>
      <c r="L53" s="15">
        <f t="shared" si="34"/>
        <v>284</v>
      </c>
      <c r="M53" s="15">
        <f t="shared" si="34"/>
        <v>280</v>
      </c>
      <c r="N53" s="15">
        <f t="shared" si="34"/>
        <v>262</v>
      </c>
      <c r="O53" s="15">
        <f t="shared" si="34"/>
        <v>302</v>
      </c>
      <c r="P53" s="15">
        <f t="shared" ref="P53:Q53" si="35">P71+P62</f>
        <v>193</v>
      </c>
      <c r="Q53" s="15">
        <f t="shared" si="35"/>
        <v>129</v>
      </c>
    </row>
    <row r="54" spans="1:17" s="25" customFormat="1">
      <c r="A54" s="87"/>
      <c r="B54" s="143" t="s">
        <v>7</v>
      </c>
      <c r="C54" s="13">
        <f>C55+C56</f>
        <v>255</v>
      </c>
      <c r="D54" s="22"/>
      <c r="E54" s="22"/>
      <c r="F54" s="22"/>
      <c r="G54" s="13">
        <f t="shared" ref="G54:O54" si="36">G55+G56</f>
        <v>309</v>
      </c>
      <c r="H54" s="13">
        <f t="shared" si="36"/>
        <v>303</v>
      </c>
      <c r="I54" s="13">
        <f t="shared" si="36"/>
        <v>284</v>
      </c>
      <c r="J54" s="13">
        <f t="shared" si="36"/>
        <v>346</v>
      </c>
      <c r="K54" s="13">
        <f t="shared" si="36"/>
        <v>294</v>
      </c>
      <c r="L54" s="13">
        <f t="shared" si="36"/>
        <v>367</v>
      </c>
      <c r="M54" s="13">
        <f t="shared" si="36"/>
        <v>489</v>
      </c>
      <c r="N54" s="13">
        <f t="shared" si="36"/>
        <v>449</v>
      </c>
      <c r="O54" s="13">
        <f t="shared" si="36"/>
        <v>259</v>
      </c>
      <c r="P54" s="13">
        <f t="shared" ref="P54:Q54" si="37">P55+P56</f>
        <v>187</v>
      </c>
      <c r="Q54" s="13">
        <f t="shared" si="37"/>
        <v>221</v>
      </c>
    </row>
    <row r="55" spans="1:17" s="25" customFormat="1">
      <c r="A55" s="87"/>
      <c r="B55" s="8" t="s">
        <v>2</v>
      </c>
      <c r="C55" s="4">
        <f>C73+C64</f>
        <v>60</v>
      </c>
      <c r="D55" s="20"/>
      <c r="E55" s="20"/>
      <c r="F55" s="20"/>
      <c r="G55" s="4">
        <f t="shared" ref="G55:O56" si="38">G73+G64</f>
        <v>35</v>
      </c>
      <c r="H55" s="4">
        <f t="shared" si="38"/>
        <v>40</v>
      </c>
      <c r="I55" s="4">
        <f t="shared" si="38"/>
        <v>35</v>
      </c>
      <c r="J55" s="4">
        <f t="shared" si="38"/>
        <v>72</v>
      </c>
      <c r="K55" s="4">
        <f t="shared" si="38"/>
        <v>32</v>
      </c>
      <c r="L55" s="4">
        <f t="shared" si="38"/>
        <v>49</v>
      </c>
      <c r="M55" s="4">
        <f t="shared" si="38"/>
        <v>71</v>
      </c>
      <c r="N55" s="4">
        <f t="shared" si="38"/>
        <v>88</v>
      </c>
      <c r="O55" s="4">
        <f t="shared" si="38"/>
        <v>45</v>
      </c>
      <c r="P55" s="4">
        <f t="shared" ref="P55:Q55" si="39">P73+P64</f>
        <v>44</v>
      </c>
      <c r="Q55" s="4">
        <f t="shared" si="39"/>
        <v>38</v>
      </c>
    </row>
    <row r="56" spans="1:17" s="25" customFormat="1">
      <c r="A56" s="87"/>
      <c r="B56" s="8" t="s">
        <v>3</v>
      </c>
      <c r="C56" s="13">
        <f>C74+C65</f>
        <v>195</v>
      </c>
      <c r="D56" s="22"/>
      <c r="E56" s="22"/>
      <c r="F56" s="22"/>
      <c r="G56" s="13">
        <f t="shared" si="38"/>
        <v>274</v>
      </c>
      <c r="H56" s="13">
        <f t="shared" si="38"/>
        <v>263</v>
      </c>
      <c r="I56" s="13">
        <f t="shared" si="38"/>
        <v>249</v>
      </c>
      <c r="J56" s="13">
        <f t="shared" si="38"/>
        <v>274</v>
      </c>
      <c r="K56" s="13">
        <f t="shared" si="38"/>
        <v>262</v>
      </c>
      <c r="L56" s="13">
        <f t="shared" si="38"/>
        <v>318</v>
      </c>
      <c r="M56" s="13">
        <f t="shared" si="38"/>
        <v>418</v>
      </c>
      <c r="N56" s="13">
        <f t="shared" si="38"/>
        <v>361</v>
      </c>
      <c r="O56" s="13">
        <f t="shared" si="38"/>
        <v>214</v>
      </c>
      <c r="P56" s="13">
        <f t="shared" ref="P56:Q56" si="40">P74+P65</f>
        <v>143</v>
      </c>
      <c r="Q56" s="13">
        <f t="shared" si="40"/>
        <v>183</v>
      </c>
    </row>
    <row r="57" spans="1:17" s="25" customFormat="1">
      <c r="A57" s="86" t="s">
        <v>9</v>
      </c>
      <c r="B57" s="11" t="s">
        <v>54</v>
      </c>
      <c r="C57" s="2">
        <f>SUM(C58:C59)</f>
        <v>36</v>
      </c>
      <c r="D57" s="18"/>
      <c r="E57" s="18"/>
      <c r="F57" s="18"/>
      <c r="G57" s="2">
        <f t="shared" ref="G57:O57" si="41">SUM(G58:G59)</f>
        <v>41</v>
      </c>
      <c r="H57" s="2">
        <f t="shared" si="41"/>
        <v>32</v>
      </c>
      <c r="I57" s="2">
        <f t="shared" si="41"/>
        <v>37</v>
      </c>
      <c r="J57" s="2">
        <f t="shared" si="41"/>
        <v>47</v>
      </c>
      <c r="K57" s="2">
        <f t="shared" si="41"/>
        <v>49</v>
      </c>
      <c r="L57" s="2">
        <f t="shared" si="41"/>
        <v>41</v>
      </c>
      <c r="M57" s="2">
        <f t="shared" si="41"/>
        <v>30</v>
      </c>
      <c r="N57" s="2">
        <f t="shared" si="41"/>
        <v>31</v>
      </c>
      <c r="O57" s="2">
        <f t="shared" si="41"/>
        <v>19</v>
      </c>
      <c r="P57" s="2">
        <f t="shared" ref="P57:Q57" si="42">SUM(P58:P59)</f>
        <v>17</v>
      </c>
      <c r="Q57" s="2">
        <f t="shared" si="42"/>
        <v>14</v>
      </c>
    </row>
    <row r="58" spans="1:17" s="25" customFormat="1">
      <c r="A58" s="87"/>
      <c r="B58" s="8" t="s">
        <v>2</v>
      </c>
      <c r="C58" s="12">
        <f>C61+C64</f>
        <v>9</v>
      </c>
      <c r="D58" s="19"/>
      <c r="E58" s="19"/>
      <c r="F58" s="19"/>
      <c r="G58" s="12">
        <f t="shared" ref="G58:O59" si="43">G61+G64</f>
        <v>6</v>
      </c>
      <c r="H58" s="12">
        <f t="shared" si="43"/>
        <v>4</v>
      </c>
      <c r="I58" s="12">
        <f t="shared" si="43"/>
        <v>7</v>
      </c>
      <c r="J58" s="12">
        <f t="shared" si="43"/>
        <v>11</v>
      </c>
      <c r="K58" s="12">
        <f t="shared" si="43"/>
        <v>8</v>
      </c>
      <c r="L58" s="12">
        <f t="shared" si="43"/>
        <v>7</v>
      </c>
      <c r="M58" s="12">
        <f t="shared" si="43"/>
        <v>3</v>
      </c>
      <c r="N58" s="12">
        <f t="shared" si="43"/>
        <v>7</v>
      </c>
      <c r="O58" s="12">
        <f t="shared" si="43"/>
        <v>2</v>
      </c>
      <c r="P58" s="12">
        <f t="shared" ref="P58:Q58" si="44">P61+P64</f>
        <v>3</v>
      </c>
      <c r="Q58" s="12">
        <f t="shared" si="44"/>
        <v>3</v>
      </c>
    </row>
    <row r="59" spans="1:17" s="25" customFormat="1">
      <c r="A59" s="87"/>
      <c r="B59" s="9" t="s">
        <v>3</v>
      </c>
      <c r="C59" s="46">
        <f>C62+C65</f>
        <v>27</v>
      </c>
      <c r="D59" s="47"/>
      <c r="E59" s="47"/>
      <c r="F59" s="47"/>
      <c r="G59" s="46">
        <f t="shared" si="43"/>
        <v>35</v>
      </c>
      <c r="H59" s="46">
        <f t="shared" si="43"/>
        <v>28</v>
      </c>
      <c r="I59" s="46">
        <f t="shared" si="43"/>
        <v>30</v>
      </c>
      <c r="J59" s="46">
        <f t="shared" si="43"/>
        <v>36</v>
      </c>
      <c r="K59" s="46">
        <f t="shared" si="43"/>
        <v>41</v>
      </c>
      <c r="L59" s="46">
        <f t="shared" si="43"/>
        <v>34</v>
      </c>
      <c r="M59" s="46">
        <f t="shared" si="43"/>
        <v>27</v>
      </c>
      <c r="N59" s="46">
        <f t="shared" si="43"/>
        <v>24</v>
      </c>
      <c r="O59" s="46">
        <f t="shared" si="43"/>
        <v>17</v>
      </c>
      <c r="P59" s="46">
        <f t="shared" ref="P59:Q59" si="45">P62+P65</f>
        <v>14</v>
      </c>
      <c r="Q59" s="46">
        <f t="shared" si="45"/>
        <v>11</v>
      </c>
    </row>
    <row r="60" spans="1:17" s="25" customFormat="1">
      <c r="A60" s="87"/>
      <c r="B60" s="142" t="s">
        <v>55</v>
      </c>
      <c r="C60" s="48">
        <f>SUM(C61:C62)</f>
        <v>19</v>
      </c>
      <c r="D60" s="49"/>
      <c r="E60" s="49"/>
      <c r="F60" s="49"/>
      <c r="G60" s="48">
        <f t="shared" ref="G60:O60" si="46">SUM(G61:G62)</f>
        <v>12</v>
      </c>
      <c r="H60" s="48">
        <f t="shared" si="46"/>
        <v>7</v>
      </c>
      <c r="I60" s="48">
        <f t="shared" si="46"/>
        <v>15</v>
      </c>
      <c r="J60" s="48">
        <f t="shared" si="46"/>
        <v>21</v>
      </c>
      <c r="K60" s="48">
        <f t="shared" si="46"/>
        <v>18</v>
      </c>
      <c r="L60" s="48">
        <f t="shared" si="46"/>
        <v>20</v>
      </c>
      <c r="M60" s="48">
        <f t="shared" si="46"/>
        <v>9</v>
      </c>
      <c r="N60" s="48">
        <f t="shared" si="46"/>
        <v>5</v>
      </c>
      <c r="O60" s="48">
        <f t="shared" si="46"/>
        <v>4</v>
      </c>
      <c r="P60" s="48">
        <f t="shared" ref="P60:Q60" si="47">SUM(P61:P62)</f>
        <v>7</v>
      </c>
      <c r="Q60" s="48">
        <f t="shared" si="47"/>
        <v>9</v>
      </c>
    </row>
    <row r="61" spans="1:17" s="25" customFormat="1">
      <c r="A61" s="87"/>
      <c r="B61" s="8" t="s">
        <v>2</v>
      </c>
      <c r="C61" s="3">
        <v>4</v>
      </c>
      <c r="D61" s="21"/>
      <c r="E61" s="21"/>
      <c r="F61" s="21"/>
      <c r="G61" s="3">
        <v>3</v>
      </c>
      <c r="H61" s="3">
        <v>1</v>
      </c>
      <c r="I61" s="3">
        <v>5</v>
      </c>
      <c r="J61" s="3">
        <v>7</v>
      </c>
      <c r="K61" s="3">
        <v>6</v>
      </c>
      <c r="L61" s="3">
        <v>5</v>
      </c>
      <c r="M61" s="3">
        <v>2</v>
      </c>
      <c r="N61" s="3">
        <v>0</v>
      </c>
      <c r="O61" s="3">
        <v>1</v>
      </c>
      <c r="P61" s="3">
        <v>2</v>
      </c>
      <c r="Q61" s="3">
        <v>3</v>
      </c>
    </row>
    <row r="62" spans="1:17" s="25" customFormat="1">
      <c r="A62" s="87"/>
      <c r="B62" s="9" t="s">
        <v>3</v>
      </c>
      <c r="C62" s="15">
        <v>15</v>
      </c>
      <c r="D62" s="23"/>
      <c r="E62" s="22"/>
      <c r="F62" s="23"/>
      <c r="G62" s="15">
        <v>9</v>
      </c>
      <c r="H62" s="15">
        <v>6</v>
      </c>
      <c r="I62" s="15">
        <v>10</v>
      </c>
      <c r="J62" s="15">
        <v>14</v>
      </c>
      <c r="K62" s="15">
        <v>12</v>
      </c>
      <c r="L62" s="15">
        <v>15</v>
      </c>
      <c r="M62" s="15">
        <v>7</v>
      </c>
      <c r="N62" s="15">
        <v>5</v>
      </c>
      <c r="O62" s="15">
        <v>3</v>
      </c>
      <c r="P62" s="15">
        <v>5</v>
      </c>
      <c r="Q62" s="15">
        <v>6</v>
      </c>
    </row>
    <row r="63" spans="1:17" s="25" customFormat="1">
      <c r="A63" s="87"/>
      <c r="B63" s="143" t="s">
        <v>56</v>
      </c>
      <c r="C63" s="13">
        <f>SUM(C64:C65)</f>
        <v>17</v>
      </c>
      <c r="D63" s="45"/>
      <c r="E63" s="49"/>
      <c r="F63" s="45"/>
      <c r="G63" s="13">
        <f t="shared" ref="G63:O63" si="48">SUM(G64:G65)</f>
        <v>29</v>
      </c>
      <c r="H63" s="13">
        <f t="shared" si="48"/>
        <v>25</v>
      </c>
      <c r="I63" s="13">
        <f t="shared" si="48"/>
        <v>22</v>
      </c>
      <c r="J63" s="13">
        <f t="shared" si="48"/>
        <v>26</v>
      </c>
      <c r="K63" s="13">
        <f t="shared" si="48"/>
        <v>31</v>
      </c>
      <c r="L63" s="13">
        <f t="shared" si="48"/>
        <v>21</v>
      </c>
      <c r="M63" s="13">
        <f t="shared" si="48"/>
        <v>21</v>
      </c>
      <c r="N63" s="13">
        <f t="shared" si="48"/>
        <v>26</v>
      </c>
      <c r="O63" s="13">
        <f t="shared" si="48"/>
        <v>15</v>
      </c>
      <c r="P63" s="13">
        <f t="shared" ref="P63:Q63" si="49">SUM(P64:P65)</f>
        <v>10</v>
      </c>
      <c r="Q63" s="13">
        <f t="shared" si="49"/>
        <v>5</v>
      </c>
    </row>
    <row r="64" spans="1:17" s="25" customFormat="1">
      <c r="A64" s="87"/>
      <c r="B64" s="8" t="s">
        <v>2</v>
      </c>
      <c r="C64" s="4">
        <v>5</v>
      </c>
      <c r="D64" s="22"/>
      <c r="E64" s="20"/>
      <c r="F64" s="20"/>
      <c r="G64" s="4">
        <v>3</v>
      </c>
      <c r="H64" s="4">
        <v>3</v>
      </c>
      <c r="I64" s="4">
        <v>2</v>
      </c>
      <c r="J64" s="4">
        <v>4</v>
      </c>
      <c r="K64" s="4">
        <v>2</v>
      </c>
      <c r="L64" s="4">
        <v>2</v>
      </c>
      <c r="M64" s="4">
        <v>1</v>
      </c>
      <c r="N64" s="4">
        <v>7</v>
      </c>
      <c r="O64" s="4">
        <v>1</v>
      </c>
      <c r="P64" s="4">
        <v>1</v>
      </c>
      <c r="Q64" s="4">
        <v>0</v>
      </c>
    </row>
    <row r="65" spans="1:17" s="25" customFormat="1">
      <c r="A65" s="88"/>
      <c r="B65" s="10" t="s">
        <v>3</v>
      </c>
      <c r="C65" s="14">
        <v>12</v>
      </c>
      <c r="D65" s="23"/>
      <c r="E65" s="24"/>
      <c r="F65" s="24"/>
      <c r="G65" s="14">
        <v>26</v>
      </c>
      <c r="H65" s="14">
        <v>22</v>
      </c>
      <c r="I65" s="14">
        <v>20</v>
      </c>
      <c r="J65" s="14">
        <v>22</v>
      </c>
      <c r="K65" s="14">
        <v>29</v>
      </c>
      <c r="L65" s="14">
        <v>19</v>
      </c>
      <c r="M65" s="14">
        <v>20</v>
      </c>
      <c r="N65" s="14">
        <v>19</v>
      </c>
      <c r="O65" s="14">
        <v>14</v>
      </c>
      <c r="P65" s="14">
        <v>9</v>
      </c>
      <c r="Q65" s="14">
        <v>5</v>
      </c>
    </row>
    <row r="66" spans="1:17" s="25" customFormat="1">
      <c r="A66" s="89" t="s">
        <v>10</v>
      </c>
      <c r="B66" s="11" t="s">
        <v>30</v>
      </c>
      <c r="C66" s="2">
        <f>SUM(C67:C68)</f>
        <v>668</v>
      </c>
      <c r="D66" s="18"/>
      <c r="E66" s="18"/>
      <c r="F66" s="18"/>
      <c r="G66" s="2">
        <f t="shared" ref="G66:O66" si="50">SUM(G67:G68)</f>
        <v>560</v>
      </c>
      <c r="H66" s="2">
        <f t="shared" si="50"/>
        <v>563</v>
      </c>
      <c r="I66" s="2">
        <f t="shared" si="50"/>
        <v>479</v>
      </c>
      <c r="J66" s="2">
        <f t="shared" si="50"/>
        <v>557</v>
      </c>
      <c r="K66" s="2">
        <f t="shared" si="50"/>
        <v>486</v>
      </c>
      <c r="L66" s="2">
        <f t="shared" si="50"/>
        <v>666</v>
      </c>
      <c r="M66" s="2">
        <f t="shared" si="50"/>
        <v>794</v>
      </c>
      <c r="N66" s="2">
        <f t="shared" si="50"/>
        <v>724</v>
      </c>
      <c r="O66" s="2">
        <f t="shared" si="50"/>
        <v>594</v>
      </c>
      <c r="P66" s="2">
        <f t="shared" ref="P66:Q66" si="51">SUM(P67:P68)</f>
        <v>425</v>
      </c>
      <c r="Q66" s="2">
        <f t="shared" si="51"/>
        <v>363</v>
      </c>
    </row>
    <row r="67" spans="1:17" s="25" customFormat="1">
      <c r="A67" s="89"/>
      <c r="B67" s="8" t="s">
        <v>2</v>
      </c>
      <c r="C67" s="12">
        <f>C70+C73</f>
        <v>159</v>
      </c>
      <c r="D67" s="19"/>
      <c r="E67" s="19"/>
      <c r="F67" s="19"/>
      <c r="G67" s="12">
        <f t="shared" ref="G67:O68" si="52">G70+G73</f>
        <v>75</v>
      </c>
      <c r="H67" s="12">
        <f t="shared" si="52"/>
        <v>74</v>
      </c>
      <c r="I67" s="12">
        <f t="shared" si="52"/>
        <v>63</v>
      </c>
      <c r="J67" s="12">
        <f t="shared" si="52"/>
        <v>109</v>
      </c>
      <c r="K67" s="12">
        <f t="shared" si="52"/>
        <v>95</v>
      </c>
      <c r="L67" s="12">
        <f t="shared" si="52"/>
        <v>98</v>
      </c>
      <c r="M67" s="12">
        <f t="shared" si="52"/>
        <v>123</v>
      </c>
      <c r="N67" s="12">
        <f t="shared" si="52"/>
        <v>125</v>
      </c>
      <c r="O67" s="12">
        <f t="shared" si="52"/>
        <v>95</v>
      </c>
      <c r="P67" s="12">
        <f t="shared" ref="P67:Q67" si="53">P70+P73</f>
        <v>103</v>
      </c>
      <c r="Q67" s="12">
        <f t="shared" si="53"/>
        <v>62</v>
      </c>
    </row>
    <row r="68" spans="1:17" s="25" customFormat="1">
      <c r="A68" s="89"/>
      <c r="B68" s="10" t="s">
        <v>3</v>
      </c>
      <c r="C68" s="46">
        <f>C71+C74</f>
        <v>509</v>
      </c>
      <c r="D68" s="47"/>
      <c r="E68" s="47"/>
      <c r="F68" s="47"/>
      <c r="G68" s="46">
        <f t="shared" si="52"/>
        <v>485</v>
      </c>
      <c r="H68" s="46">
        <f t="shared" si="52"/>
        <v>489</v>
      </c>
      <c r="I68" s="46">
        <f t="shared" si="52"/>
        <v>416</v>
      </c>
      <c r="J68" s="46">
        <f t="shared" si="52"/>
        <v>448</v>
      </c>
      <c r="K68" s="46">
        <f t="shared" si="52"/>
        <v>391</v>
      </c>
      <c r="L68" s="46">
        <f t="shared" si="52"/>
        <v>568</v>
      </c>
      <c r="M68" s="46">
        <f t="shared" si="52"/>
        <v>671</v>
      </c>
      <c r="N68" s="46">
        <f t="shared" si="52"/>
        <v>599</v>
      </c>
      <c r="O68" s="46">
        <f t="shared" si="52"/>
        <v>499</v>
      </c>
      <c r="P68" s="46">
        <f t="shared" ref="P68:Q68" si="54">P71+P74</f>
        <v>322</v>
      </c>
      <c r="Q68" s="46">
        <f t="shared" si="54"/>
        <v>301</v>
      </c>
    </row>
    <row r="69" spans="1:17" s="25" customFormat="1">
      <c r="A69" s="89"/>
      <c r="B69" s="142" t="s">
        <v>31</v>
      </c>
      <c r="C69" s="48">
        <f>SUM(C70:C71)</f>
        <v>430</v>
      </c>
      <c r="D69" s="49"/>
      <c r="E69" s="49"/>
      <c r="F69" s="49"/>
      <c r="G69" s="48">
        <f t="shared" ref="G69:O69" si="55">SUM(G70:G71)</f>
        <v>280</v>
      </c>
      <c r="H69" s="48">
        <f t="shared" si="55"/>
        <v>285</v>
      </c>
      <c r="I69" s="48">
        <f t="shared" si="55"/>
        <v>217</v>
      </c>
      <c r="J69" s="48">
        <f t="shared" si="55"/>
        <v>237</v>
      </c>
      <c r="K69" s="48">
        <f t="shared" si="55"/>
        <v>223</v>
      </c>
      <c r="L69" s="48">
        <f t="shared" si="55"/>
        <v>320</v>
      </c>
      <c r="M69" s="48">
        <f t="shared" si="55"/>
        <v>326</v>
      </c>
      <c r="N69" s="48">
        <f t="shared" si="55"/>
        <v>301</v>
      </c>
      <c r="O69" s="48">
        <f t="shared" si="55"/>
        <v>350</v>
      </c>
      <c r="P69" s="48">
        <f t="shared" ref="P69:Q69" si="56">SUM(P70:P71)</f>
        <v>248</v>
      </c>
      <c r="Q69" s="48">
        <f t="shared" si="56"/>
        <v>147</v>
      </c>
    </row>
    <row r="70" spans="1:17" s="25" customFormat="1">
      <c r="A70" s="89"/>
      <c r="B70" s="8" t="s">
        <v>2</v>
      </c>
      <c r="C70" s="3">
        <v>104</v>
      </c>
      <c r="D70" s="21"/>
      <c r="E70" s="21"/>
      <c r="F70" s="21"/>
      <c r="G70" s="3">
        <v>43</v>
      </c>
      <c r="H70" s="3">
        <v>37</v>
      </c>
      <c r="I70" s="3">
        <v>30</v>
      </c>
      <c r="J70" s="3">
        <v>41</v>
      </c>
      <c r="K70" s="3">
        <v>65</v>
      </c>
      <c r="L70" s="3">
        <v>51</v>
      </c>
      <c r="M70" s="3">
        <v>53</v>
      </c>
      <c r="N70" s="3">
        <v>44</v>
      </c>
      <c r="O70" s="3">
        <v>51</v>
      </c>
      <c r="P70" s="3">
        <v>60</v>
      </c>
      <c r="Q70" s="3">
        <v>24</v>
      </c>
    </row>
    <row r="71" spans="1:17" s="25" customFormat="1">
      <c r="A71" s="89"/>
      <c r="B71" s="10" t="s">
        <v>3</v>
      </c>
      <c r="C71" s="15">
        <v>326</v>
      </c>
      <c r="D71" s="23"/>
      <c r="E71" s="23"/>
      <c r="F71" s="23"/>
      <c r="G71" s="15">
        <v>237</v>
      </c>
      <c r="H71" s="15">
        <v>248</v>
      </c>
      <c r="I71" s="15">
        <v>187</v>
      </c>
      <c r="J71" s="15">
        <v>196</v>
      </c>
      <c r="K71" s="15">
        <v>158</v>
      </c>
      <c r="L71" s="15">
        <v>269</v>
      </c>
      <c r="M71" s="15">
        <v>273</v>
      </c>
      <c r="N71" s="15">
        <v>257</v>
      </c>
      <c r="O71" s="15">
        <v>299</v>
      </c>
      <c r="P71" s="15">
        <v>188</v>
      </c>
      <c r="Q71" s="15">
        <v>123</v>
      </c>
    </row>
    <row r="72" spans="1:17" s="25" customFormat="1">
      <c r="A72" s="89"/>
      <c r="B72" s="142" t="s">
        <v>32</v>
      </c>
      <c r="C72" s="13">
        <f>SUM(C73:C74)</f>
        <v>238</v>
      </c>
      <c r="D72" s="22"/>
      <c r="E72" s="22"/>
      <c r="F72" s="22"/>
      <c r="G72" s="13">
        <f t="shared" ref="G72:O72" si="57">SUM(G73:G74)</f>
        <v>280</v>
      </c>
      <c r="H72" s="13">
        <f t="shared" si="57"/>
        <v>278</v>
      </c>
      <c r="I72" s="13">
        <f t="shared" si="57"/>
        <v>262</v>
      </c>
      <c r="J72" s="13">
        <f t="shared" si="57"/>
        <v>320</v>
      </c>
      <c r="K72" s="13">
        <f t="shared" si="57"/>
        <v>263</v>
      </c>
      <c r="L72" s="13">
        <f t="shared" si="57"/>
        <v>346</v>
      </c>
      <c r="M72" s="13">
        <f t="shared" si="57"/>
        <v>468</v>
      </c>
      <c r="N72" s="13">
        <f t="shared" si="57"/>
        <v>423</v>
      </c>
      <c r="O72" s="13">
        <f t="shared" si="57"/>
        <v>244</v>
      </c>
      <c r="P72" s="13">
        <f t="shared" ref="P72:Q72" si="58">SUM(P73:P74)</f>
        <v>177</v>
      </c>
      <c r="Q72" s="13">
        <f t="shared" si="58"/>
        <v>216</v>
      </c>
    </row>
    <row r="73" spans="1:17" s="25" customFormat="1">
      <c r="A73" s="90"/>
      <c r="B73" s="8" t="s">
        <v>2</v>
      </c>
      <c r="C73" s="4">
        <v>55</v>
      </c>
      <c r="D73" s="20"/>
      <c r="E73" s="20"/>
      <c r="F73" s="20"/>
      <c r="G73" s="4">
        <v>32</v>
      </c>
      <c r="H73" s="4">
        <v>37</v>
      </c>
      <c r="I73" s="4">
        <v>33</v>
      </c>
      <c r="J73" s="4">
        <v>68</v>
      </c>
      <c r="K73" s="4">
        <v>30</v>
      </c>
      <c r="L73" s="4">
        <v>47</v>
      </c>
      <c r="M73" s="4">
        <v>70</v>
      </c>
      <c r="N73" s="4">
        <v>81</v>
      </c>
      <c r="O73" s="4">
        <v>44</v>
      </c>
      <c r="P73" s="4">
        <v>43</v>
      </c>
      <c r="Q73" s="4">
        <v>38</v>
      </c>
    </row>
    <row r="74" spans="1:17" s="25" customFormat="1">
      <c r="A74" s="91"/>
      <c r="B74" s="9" t="s">
        <v>3</v>
      </c>
      <c r="C74" s="14">
        <v>183</v>
      </c>
      <c r="D74" s="23"/>
      <c r="E74" s="24"/>
      <c r="F74" s="24"/>
      <c r="G74" s="14">
        <v>248</v>
      </c>
      <c r="H74" s="14">
        <v>241</v>
      </c>
      <c r="I74" s="14">
        <v>229</v>
      </c>
      <c r="J74" s="14">
        <v>252</v>
      </c>
      <c r="K74" s="14">
        <v>233</v>
      </c>
      <c r="L74" s="14">
        <v>299</v>
      </c>
      <c r="M74" s="14">
        <v>398</v>
      </c>
      <c r="N74" s="14">
        <v>342</v>
      </c>
      <c r="O74" s="14">
        <v>200</v>
      </c>
      <c r="P74" s="14">
        <v>134</v>
      </c>
      <c r="Q74" s="14">
        <v>178</v>
      </c>
    </row>
    <row r="75" spans="1:17" s="25" customFormat="1">
      <c r="A75" s="42"/>
      <c r="B75" s="72"/>
      <c r="C75" s="44"/>
      <c r="D75" s="50"/>
      <c r="E75" s="50"/>
      <c r="F75" s="50"/>
      <c r="G75" s="44"/>
      <c r="H75" s="44"/>
      <c r="I75" s="44"/>
      <c r="J75" s="44"/>
      <c r="K75" s="44"/>
      <c r="L75" s="44"/>
      <c r="M75" s="44"/>
      <c r="N75" s="44"/>
      <c r="O75" s="44"/>
      <c r="P75" s="101"/>
      <c r="Q75" s="107"/>
    </row>
    <row r="76" spans="1:17" ht="15.75">
      <c r="A76" s="42"/>
      <c r="B76" s="60" t="s">
        <v>33</v>
      </c>
      <c r="C76" s="71">
        <v>2001</v>
      </c>
      <c r="D76" s="71">
        <v>2002</v>
      </c>
      <c r="E76" s="71">
        <v>2003</v>
      </c>
      <c r="F76" s="71">
        <v>2004</v>
      </c>
      <c r="G76" s="71">
        <v>2005</v>
      </c>
      <c r="H76" s="71">
        <v>2006</v>
      </c>
      <c r="I76" s="71">
        <v>2007</v>
      </c>
      <c r="J76" s="71">
        <v>2008</v>
      </c>
      <c r="K76" s="71">
        <v>2009</v>
      </c>
      <c r="L76" s="71">
        <v>2010</v>
      </c>
      <c r="M76" s="71">
        <v>2011</v>
      </c>
      <c r="N76" s="71">
        <v>2012</v>
      </c>
      <c r="O76" s="71">
        <v>2013</v>
      </c>
      <c r="P76" s="102">
        <v>2014</v>
      </c>
      <c r="Q76" s="102">
        <v>2015</v>
      </c>
    </row>
    <row r="77" spans="1:17" s="1" customFormat="1">
      <c r="A77" s="84" t="s">
        <v>0</v>
      </c>
      <c r="B77" s="93" t="s">
        <v>1</v>
      </c>
      <c r="C77" s="70"/>
      <c r="D77" s="120" t="s">
        <v>12</v>
      </c>
      <c r="E77" s="121"/>
      <c r="F77" s="122"/>
      <c r="G77" s="70"/>
      <c r="H77" s="70"/>
      <c r="I77" s="70"/>
      <c r="J77" s="70"/>
      <c r="K77" s="70"/>
      <c r="L77" s="70"/>
      <c r="M77" s="70"/>
      <c r="N77" s="70"/>
      <c r="O77" s="70"/>
      <c r="P77" s="103"/>
      <c r="Q77" s="103"/>
    </row>
    <row r="78" spans="1:17" s="25" customFormat="1">
      <c r="A78" s="108" t="s">
        <v>8</v>
      </c>
      <c r="B78" s="11" t="s">
        <v>29</v>
      </c>
      <c r="C78" s="2">
        <f>C79+C80</f>
        <v>704</v>
      </c>
      <c r="D78" s="18"/>
      <c r="E78" s="18"/>
      <c r="F78" s="18"/>
      <c r="G78" s="2">
        <f t="shared" ref="G78:O78" si="59">G79+G80</f>
        <v>601</v>
      </c>
      <c r="H78" s="2">
        <f t="shared" si="59"/>
        <v>595</v>
      </c>
      <c r="I78" s="2">
        <f t="shared" si="59"/>
        <v>516</v>
      </c>
      <c r="J78" s="2">
        <f t="shared" si="59"/>
        <v>604</v>
      </c>
      <c r="K78" s="2">
        <f t="shared" si="59"/>
        <v>535</v>
      </c>
      <c r="L78" s="2">
        <f t="shared" si="59"/>
        <v>707</v>
      </c>
      <c r="M78" s="2">
        <f t="shared" si="59"/>
        <v>824</v>
      </c>
      <c r="N78" s="2">
        <f t="shared" si="59"/>
        <v>755</v>
      </c>
      <c r="O78" s="2">
        <f t="shared" si="59"/>
        <v>613</v>
      </c>
      <c r="P78" s="2">
        <f t="shared" ref="P78:Q78" si="60">P79+P80</f>
        <v>442</v>
      </c>
      <c r="Q78" s="2">
        <f t="shared" si="60"/>
        <v>377</v>
      </c>
    </row>
    <row r="79" spans="1:17" s="25" customFormat="1">
      <c r="A79" s="109"/>
      <c r="B79" s="8" t="s">
        <v>2</v>
      </c>
      <c r="C79" s="12">
        <f>C82+C85</f>
        <v>168</v>
      </c>
      <c r="D79" s="19"/>
      <c r="E79" s="19"/>
      <c r="F79" s="19"/>
      <c r="G79" s="12">
        <f t="shared" ref="G79:O80" si="61">G82+G85</f>
        <v>81</v>
      </c>
      <c r="H79" s="12">
        <f t="shared" si="61"/>
        <v>78</v>
      </c>
      <c r="I79" s="12">
        <f t="shared" si="61"/>
        <v>70</v>
      </c>
      <c r="J79" s="12">
        <f t="shared" si="61"/>
        <v>120</v>
      </c>
      <c r="K79" s="12">
        <f t="shared" si="61"/>
        <v>103</v>
      </c>
      <c r="L79" s="12">
        <f t="shared" si="61"/>
        <v>105</v>
      </c>
      <c r="M79" s="12">
        <f t="shared" si="61"/>
        <v>126</v>
      </c>
      <c r="N79" s="12">
        <f t="shared" si="61"/>
        <v>132</v>
      </c>
      <c r="O79" s="12">
        <f t="shared" si="61"/>
        <v>97</v>
      </c>
      <c r="P79" s="12">
        <f t="shared" ref="P79:Q79" si="62">P82+P85</f>
        <v>106</v>
      </c>
      <c r="Q79" s="12">
        <f t="shared" si="62"/>
        <v>65</v>
      </c>
    </row>
    <row r="80" spans="1:17" s="25" customFormat="1">
      <c r="A80" s="109"/>
      <c r="B80" s="9" t="s">
        <v>3</v>
      </c>
      <c r="C80" s="46">
        <f>C83+C86</f>
        <v>536</v>
      </c>
      <c r="D80" s="47"/>
      <c r="E80" s="47"/>
      <c r="F80" s="47"/>
      <c r="G80" s="46">
        <f t="shared" si="61"/>
        <v>520</v>
      </c>
      <c r="H80" s="46">
        <f t="shared" si="61"/>
        <v>517</v>
      </c>
      <c r="I80" s="46">
        <f t="shared" si="61"/>
        <v>446</v>
      </c>
      <c r="J80" s="46">
        <f t="shared" si="61"/>
        <v>484</v>
      </c>
      <c r="K80" s="46">
        <f t="shared" si="61"/>
        <v>432</v>
      </c>
      <c r="L80" s="46">
        <f t="shared" si="61"/>
        <v>602</v>
      </c>
      <c r="M80" s="46">
        <f t="shared" si="61"/>
        <v>698</v>
      </c>
      <c r="N80" s="46">
        <f t="shared" si="61"/>
        <v>623</v>
      </c>
      <c r="O80" s="46">
        <f t="shared" si="61"/>
        <v>516</v>
      </c>
      <c r="P80" s="46">
        <f t="shared" ref="P80:Q80" si="63">P83+P86</f>
        <v>336</v>
      </c>
      <c r="Q80" s="46">
        <f t="shared" si="63"/>
        <v>312</v>
      </c>
    </row>
    <row r="81" spans="1:17" s="25" customFormat="1" ht="26.25">
      <c r="A81" s="110"/>
      <c r="B81" s="67" t="s">
        <v>5</v>
      </c>
      <c r="C81" s="68">
        <f>C82+C83</f>
        <v>268</v>
      </c>
      <c r="D81" s="45"/>
      <c r="E81" s="45"/>
      <c r="F81" s="45"/>
      <c r="G81" s="68">
        <f t="shared" ref="G81:O81" si="64">G82+G83</f>
        <v>186</v>
      </c>
      <c r="H81" s="68">
        <f t="shared" si="64"/>
        <v>188</v>
      </c>
      <c r="I81" s="68">
        <f t="shared" si="64"/>
        <v>158</v>
      </c>
      <c r="J81" s="68">
        <f t="shared" si="64"/>
        <v>137</v>
      </c>
      <c r="K81" s="68">
        <f t="shared" si="64"/>
        <v>144</v>
      </c>
      <c r="L81" s="68">
        <f t="shared" si="64"/>
        <v>105</v>
      </c>
      <c r="M81" s="68">
        <f t="shared" si="64"/>
        <v>133</v>
      </c>
      <c r="N81" s="68">
        <f t="shared" si="64"/>
        <v>158</v>
      </c>
      <c r="O81" s="68">
        <f t="shared" si="64"/>
        <v>178</v>
      </c>
      <c r="P81" s="68">
        <f t="shared" ref="P81:Q81" si="65">P82+P83</f>
        <v>160</v>
      </c>
      <c r="Q81" s="68">
        <f t="shared" si="65"/>
        <v>165</v>
      </c>
    </row>
    <row r="82" spans="1:17" s="25" customFormat="1">
      <c r="A82" s="111"/>
      <c r="B82" s="8" t="s">
        <v>2</v>
      </c>
      <c r="C82" s="3">
        <f>C91+C100</f>
        <v>65</v>
      </c>
      <c r="D82" s="21"/>
      <c r="E82" s="21"/>
      <c r="F82" s="21"/>
      <c r="G82" s="3">
        <f t="shared" ref="G82:O83" si="66">G91+G100</f>
        <v>28</v>
      </c>
      <c r="H82" s="3">
        <f t="shared" si="66"/>
        <v>32</v>
      </c>
      <c r="I82" s="3">
        <f t="shared" si="66"/>
        <v>18</v>
      </c>
      <c r="J82" s="3">
        <f t="shared" si="66"/>
        <v>29</v>
      </c>
      <c r="K82" s="3">
        <f t="shared" si="66"/>
        <v>29</v>
      </c>
      <c r="L82" s="3">
        <f t="shared" si="66"/>
        <v>19</v>
      </c>
      <c r="M82" s="3">
        <f t="shared" si="66"/>
        <v>27</v>
      </c>
      <c r="N82" s="3">
        <f t="shared" si="66"/>
        <v>38</v>
      </c>
      <c r="O82" s="3">
        <f t="shared" si="66"/>
        <v>45</v>
      </c>
      <c r="P82" s="3">
        <f t="shared" ref="P82:Q82" si="67">P91+P100</f>
        <v>53</v>
      </c>
      <c r="Q82" s="3">
        <f t="shared" si="67"/>
        <v>31</v>
      </c>
    </row>
    <row r="83" spans="1:17" s="25" customFormat="1">
      <c r="A83" s="111"/>
      <c r="B83" s="9" t="s">
        <v>3</v>
      </c>
      <c r="C83" s="15">
        <f>C92+C101</f>
        <v>203</v>
      </c>
      <c r="D83" s="23"/>
      <c r="E83" s="23"/>
      <c r="F83" s="23"/>
      <c r="G83" s="15">
        <f t="shared" si="66"/>
        <v>158</v>
      </c>
      <c r="H83" s="15">
        <f t="shared" si="66"/>
        <v>156</v>
      </c>
      <c r="I83" s="15">
        <f t="shared" si="66"/>
        <v>140</v>
      </c>
      <c r="J83" s="15">
        <f t="shared" si="66"/>
        <v>108</v>
      </c>
      <c r="K83" s="15">
        <f t="shared" si="66"/>
        <v>115</v>
      </c>
      <c r="L83" s="15">
        <f t="shared" si="66"/>
        <v>86</v>
      </c>
      <c r="M83" s="15">
        <f t="shared" si="66"/>
        <v>106</v>
      </c>
      <c r="N83" s="15">
        <f t="shared" si="66"/>
        <v>120</v>
      </c>
      <c r="O83" s="15">
        <f t="shared" si="66"/>
        <v>133</v>
      </c>
      <c r="P83" s="15">
        <f t="shared" ref="P83:Q83" si="68">P92+P101</f>
        <v>107</v>
      </c>
      <c r="Q83" s="15">
        <f t="shared" si="68"/>
        <v>134</v>
      </c>
    </row>
    <row r="84" spans="1:17" s="25" customFormat="1" ht="26.45" customHeight="1">
      <c r="A84" s="111"/>
      <c r="B84" s="69" t="s">
        <v>4</v>
      </c>
      <c r="C84" s="13">
        <f>C85+C86</f>
        <v>436</v>
      </c>
      <c r="D84" s="22"/>
      <c r="E84" s="22"/>
      <c r="F84" s="22"/>
      <c r="G84" s="13">
        <f t="shared" ref="G84:O84" si="69">G85+G86</f>
        <v>415</v>
      </c>
      <c r="H84" s="13">
        <f t="shared" si="69"/>
        <v>407</v>
      </c>
      <c r="I84" s="13">
        <f t="shared" si="69"/>
        <v>358</v>
      </c>
      <c r="J84" s="13">
        <f t="shared" si="69"/>
        <v>467</v>
      </c>
      <c r="K84" s="13">
        <f t="shared" si="69"/>
        <v>391</v>
      </c>
      <c r="L84" s="13">
        <f t="shared" si="69"/>
        <v>602</v>
      </c>
      <c r="M84" s="13">
        <f t="shared" si="69"/>
        <v>691</v>
      </c>
      <c r="N84" s="13">
        <f t="shared" si="69"/>
        <v>597</v>
      </c>
      <c r="O84" s="13">
        <f t="shared" si="69"/>
        <v>435</v>
      </c>
      <c r="P84" s="13">
        <f t="shared" ref="P84:Q84" si="70">P85+P86</f>
        <v>282</v>
      </c>
      <c r="Q84" s="13">
        <f t="shared" si="70"/>
        <v>212</v>
      </c>
    </row>
    <row r="85" spans="1:17" s="25" customFormat="1">
      <c r="A85" s="87"/>
      <c r="B85" s="8" t="s">
        <v>2</v>
      </c>
      <c r="C85" s="4">
        <f>C94+C103</f>
        <v>103</v>
      </c>
      <c r="D85" s="20"/>
      <c r="E85" s="20"/>
      <c r="F85" s="20"/>
      <c r="G85" s="4">
        <f t="shared" ref="G85:O86" si="71">G94+G103</f>
        <v>53</v>
      </c>
      <c r="H85" s="4">
        <f t="shared" si="71"/>
        <v>46</v>
      </c>
      <c r="I85" s="4">
        <f t="shared" si="71"/>
        <v>52</v>
      </c>
      <c r="J85" s="4">
        <f t="shared" si="71"/>
        <v>91</v>
      </c>
      <c r="K85" s="4">
        <f t="shared" si="71"/>
        <v>74</v>
      </c>
      <c r="L85" s="4">
        <f t="shared" si="71"/>
        <v>86</v>
      </c>
      <c r="M85" s="4">
        <f t="shared" si="71"/>
        <v>99</v>
      </c>
      <c r="N85" s="4">
        <f t="shared" si="71"/>
        <v>94</v>
      </c>
      <c r="O85" s="4">
        <f t="shared" si="71"/>
        <v>52</v>
      </c>
      <c r="P85" s="4">
        <f t="shared" ref="P85:Q85" si="72">P94+P103</f>
        <v>53</v>
      </c>
      <c r="Q85" s="4">
        <f t="shared" si="72"/>
        <v>34</v>
      </c>
    </row>
    <row r="86" spans="1:17" s="25" customFormat="1">
      <c r="A86" s="87"/>
      <c r="B86" s="8" t="s">
        <v>3</v>
      </c>
      <c r="C86" s="13">
        <f>C95+C104</f>
        <v>333</v>
      </c>
      <c r="D86" s="22"/>
      <c r="E86" s="22"/>
      <c r="F86" s="22"/>
      <c r="G86" s="13">
        <f t="shared" si="71"/>
        <v>362</v>
      </c>
      <c r="H86" s="13">
        <f t="shared" si="71"/>
        <v>361</v>
      </c>
      <c r="I86" s="13">
        <f t="shared" si="71"/>
        <v>306</v>
      </c>
      <c r="J86" s="13">
        <f t="shared" si="71"/>
        <v>376</v>
      </c>
      <c r="K86" s="13">
        <f t="shared" si="71"/>
        <v>317</v>
      </c>
      <c r="L86" s="13">
        <f t="shared" si="71"/>
        <v>516</v>
      </c>
      <c r="M86" s="13">
        <f t="shared" si="71"/>
        <v>592</v>
      </c>
      <c r="N86" s="13">
        <f t="shared" si="71"/>
        <v>503</v>
      </c>
      <c r="O86" s="13">
        <f t="shared" si="71"/>
        <v>383</v>
      </c>
      <c r="P86" s="13">
        <f t="shared" ref="P86:Q86" si="73">P95+P104</f>
        <v>229</v>
      </c>
      <c r="Q86" s="13">
        <f t="shared" si="73"/>
        <v>178</v>
      </c>
    </row>
    <row r="87" spans="1:17" s="1" customFormat="1">
      <c r="A87" s="112" t="s">
        <v>9</v>
      </c>
      <c r="B87" s="7" t="s">
        <v>54</v>
      </c>
      <c r="C87" s="2">
        <f>C88+C89</f>
        <v>36</v>
      </c>
      <c r="D87" s="18"/>
      <c r="E87" s="18"/>
      <c r="F87" s="18"/>
      <c r="G87" s="2">
        <f t="shared" ref="G87:O87" si="74">G88+G89</f>
        <v>41</v>
      </c>
      <c r="H87" s="2">
        <f t="shared" si="74"/>
        <v>32</v>
      </c>
      <c r="I87" s="2">
        <f t="shared" si="74"/>
        <v>37</v>
      </c>
      <c r="J87" s="2">
        <f t="shared" si="74"/>
        <v>47</v>
      </c>
      <c r="K87" s="2">
        <f t="shared" si="74"/>
        <v>49</v>
      </c>
      <c r="L87" s="2">
        <f t="shared" si="74"/>
        <v>41</v>
      </c>
      <c r="M87" s="2">
        <f t="shared" si="74"/>
        <v>30</v>
      </c>
      <c r="N87" s="2">
        <f t="shared" si="74"/>
        <v>31</v>
      </c>
      <c r="O87" s="2">
        <f t="shared" si="74"/>
        <v>19</v>
      </c>
      <c r="P87" s="2">
        <f t="shared" ref="P87:Q87" si="75">P88+P89</f>
        <v>17</v>
      </c>
      <c r="Q87" s="2">
        <f t="shared" si="75"/>
        <v>14</v>
      </c>
    </row>
    <row r="88" spans="1:17" s="25" customFormat="1" ht="12.6" customHeight="1">
      <c r="A88" s="113"/>
      <c r="B88" s="8" t="s">
        <v>2</v>
      </c>
      <c r="C88" s="12">
        <f>C91+C94</f>
        <v>9</v>
      </c>
      <c r="D88" s="19"/>
      <c r="E88" s="19"/>
      <c r="F88" s="19"/>
      <c r="G88" s="12">
        <f t="shared" ref="G88:O89" si="76">G91+G94</f>
        <v>6</v>
      </c>
      <c r="H88" s="12">
        <f t="shared" si="76"/>
        <v>4</v>
      </c>
      <c r="I88" s="12">
        <f t="shared" si="76"/>
        <v>7</v>
      </c>
      <c r="J88" s="12">
        <f t="shared" si="76"/>
        <v>11</v>
      </c>
      <c r="K88" s="12">
        <f t="shared" si="76"/>
        <v>8</v>
      </c>
      <c r="L88" s="12">
        <f t="shared" si="76"/>
        <v>7</v>
      </c>
      <c r="M88" s="12">
        <f t="shared" si="76"/>
        <v>3</v>
      </c>
      <c r="N88" s="12">
        <f t="shared" si="76"/>
        <v>7</v>
      </c>
      <c r="O88" s="12">
        <f t="shared" si="76"/>
        <v>2</v>
      </c>
      <c r="P88" s="12">
        <f t="shared" ref="P88:Q88" si="77">P91+P94</f>
        <v>3</v>
      </c>
      <c r="Q88" s="12">
        <f t="shared" si="77"/>
        <v>3</v>
      </c>
    </row>
    <row r="89" spans="1:17" s="25" customFormat="1">
      <c r="A89" s="113"/>
      <c r="B89" s="9" t="s">
        <v>3</v>
      </c>
      <c r="C89" s="46">
        <f>C92+C95</f>
        <v>27</v>
      </c>
      <c r="D89" s="47"/>
      <c r="E89" s="47"/>
      <c r="F89" s="47"/>
      <c r="G89" s="46">
        <f t="shared" si="76"/>
        <v>35</v>
      </c>
      <c r="H89" s="46">
        <f t="shared" si="76"/>
        <v>28</v>
      </c>
      <c r="I89" s="46">
        <f t="shared" si="76"/>
        <v>30</v>
      </c>
      <c r="J89" s="46">
        <f t="shared" si="76"/>
        <v>36</v>
      </c>
      <c r="K89" s="46">
        <f t="shared" si="76"/>
        <v>41</v>
      </c>
      <c r="L89" s="46">
        <f t="shared" si="76"/>
        <v>34</v>
      </c>
      <c r="M89" s="46">
        <f t="shared" si="76"/>
        <v>27</v>
      </c>
      <c r="N89" s="46">
        <f t="shared" si="76"/>
        <v>24</v>
      </c>
      <c r="O89" s="46">
        <f t="shared" si="76"/>
        <v>17</v>
      </c>
      <c r="P89" s="46">
        <f t="shared" ref="P89:Q89" si="78">P92+P95</f>
        <v>14</v>
      </c>
      <c r="Q89" s="46">
        <f t="shared" si="78"/>
        <v>11</v>
      </c>
    </row>
    <row r="90" spans="1:17" s="25" customFormat="1" ht="26.25">
      <c r="A90" s="113"/>
      <c r="B90" s="141" t="s">
        <v>52</v>
      </c>
      <c r="C90" s="48">
        <f>SUM(C91:C92)</f>
        <v>19</v>
      </c>
      <c r="D90" s="49"/>
      <c r="E90" s="49"/>
      <c r="F90" s="49"/>
      <c r="G90" s="48">
        <f t="shared" ref="G90:O90" si="79">SUM(G91:G92)</f>
        <v>21</v>
      </c>
      <c r="H90" s="48">
        <f t="shared" si="79"/>
        <v>10</v>
      </c>
      <c r="I90" s="48">
        <f t="shared" si="79"/>
        <v>13</v>
      </c>
      <c r="J90" s="48">
        <f t="shared" si="79"/>
        <v>14</v>
      </c>
      <c r="K90" s="48">
        <f t="shared" si="79"/>
        <v>19</v>
      </c>
      <c r="L90" s="48">
        <f t="shared" si="79"/>
        <v>11</v>
      </c>
      <c r="M90" s="48">
        <f t="shared" si="79"/>
        <v>9</v>
      </c>
      <c r="N90" s="48">
        <f t="shared" si="79"/>
        <v>8</v>
      </c>
      <c r="O90" s="48">
        <f t="shared" si="79"/>
        <v>7</v>
      </c>
      <c r="P90" s="48">
        <f t="shared" ref="P90:Q90" si="80">SUM(P91:P92)</f>
        <v>7</v>
      </c>
      <c r="Q90" s="48">
        <f t="shared" si="80"/>
        <v>8</v>
      </c>
    </row>
    <row r="91" spans="1:17" s="25" customFormat="1" ht="16.149999999999999" customHeight="1">
      <c r="A91" s="113"/>
      <c r="B91" s="8" t="s">
        <v>2</v>
      </c>
      <c r="C91" s="3">
        <v>8</v>
      </c>
      <c r="D91" s="21"/>
      <c r="E91" s="21"/>
      <c r="F91" s="21"/>
      <c r="G91" s="3">
        <v>1</v>
      </c>
      <c r="H91" s="3">
        <v>1</v>
      </c>
      <c r="I91" s="3">
        <v>3</v>
      </c>
      <c r="J91" s="3">
        <v>1</v>
      </c>
      <c r="K91" s="3">
        <v>0</v>
      </c>
      <c r="L91" s="3">
        <v>1</v>
      </c>
      <c r="M91" s="3">
        <v>1</v>
      </c>
      <c r="N91" s="3">
        <v>1</v>
      </c>
      <c r="O91" s="3">
        <v>1</v>
      </c>
      <c r="P91" s="3">
        <v>2</v>
      </c>
      <c r="Q91" s="3">
        <v>2</v>
      </c>
    </row>
    <row r="92" spans="1:17" s="25" customFormat="1">
      <c r="A92" s="113"/>
      <c r="B92" s="9" t="s">
        <v>3</v>
      </c>
      <c r="C92" s="15">
        <v>11</v>
      </c>
      <c r="D92" s="23"/>
      <c r="E92" s="23"/>
      <c r="F92" s="23"/>
      <c r="G92" s="15">
        <v>20</v>
      </c>
      <c r="H92" s="15">
        <v>9</v>
      </c>
      <c r="I92" s="15">
        <v>10</v>
      </c>
      <c r="J92" s="15">
        <v>13</v>
      </c>
      <c r="K92" s="15">
        <v>19</v>
      </c>
      <c r="L92" s="15">
        <v>10</v>
      </c>
      <c r="M92" s="15">
        <v>8</v>
      </c>
      <c r="N92" s="15">
        <v>7</v>
      </c>
      <c r="O92" s="15">
        <v>6</v>
      </c>
      <c r="P92" s="15">
        <v>5</v>
      </c>
      <c r="Q92" s="15">
        <v>6</v>
      </c>
    </row>
    <row r="93" spans="1:17" s="25" customFormat="1" ht="26.25">
      <c r="A93" s="113"/>
      <c r="B93" s="67" t="s">
        <v>53</v>
      </c>
      <c r="C93" s="13">
        <f>SUM(C94:C95)</f>
        <v>17</v>
      </c>
      <c r="D93" s="22"/>
      <c r="E93" s="22"/>
      <c r="F93" s="22"/>
      <c r="G93" s="13">
        <f t="shared" ref="G93:O93" si="81">SUM(G94:G95)</f>
        <v>20</v>
      </c>
      <c r="H93" s="13">
        <f t="shared" si="81"/>
        <v>22</v>
      </c>
      <c r="I93" s="13">
        <f t="shared" si="81"/>
        <v>24</v>
      </c>
      <c r="J93" s="13">
        <f t="shared" si="81"/>
        <v>33</v>
      </c>
      <c r="K93" s="13">
        <f t="shared" si="81"/>
        <v>30</v>
      </c>
      <c r="L93" s="13">
        <f t="shared" si="81"/>
        <v>30</v>
      </c>
      <c r="M93" s="13">
        <f t="shared" si="81"/>
        <v>21</v>
      </c>
      <c r="N93" s="13">
        <f t="shared" si="81"/>
        <v>23</v>
      </c>
      <c r="O93" s="13">
        <f t="shared" si="81"/>
        <v>12</v>
      </c>
      <c r="P93" s="13">
        <f t="shared" ref="P93:Q93" si="82">SUM(P94:P95)</f>
        <v>10</v>
      </c>
      <c r="Q93" s="13">
        <f t="shared" si="82"/>
        <v>6</v>
      </c>
    </row>
    <row r="94" spans="1:17" s="25" customFormat="1" ht="14.45" customHeight="1">
      <c r="A94" s="87"/>
      <c r="B94" s="8" t="s">
        <v>2</v>
      </c>
      <c r="C94" s="4">
        <v>1</v>
      </c>
      <c r="D94" s="20"/>
      <c r="E94" s="20"/>
      <c r="F94" s="20"/>
      <c r="G94" s="4">
        <v>5</v>
      </c>
      <c r="H94" s="4">
        <v>3</v>
      </c>
      <c r="I94" s="4">
        <v>4</v>
      </c>
      <c r="J94" s="4">
        <v>10</v>
      </c>
      <c r="K94" s="4">
        <v>8</v>
      </c>
      <c r="L94" s="4">
        <v>6</v>
      </c>
      <c r="M94" s="4">
        <v>2</v>
      </c>
      <c r="N94" s="4">
        <v>6</v>
      </c>
      <c r="O94" s="4">
        <v>1</v>
      </c>
      <c r="P94" s="4">
        <v>1</v>
      </c>
      <c r="Q94" s="4">
        <v>1</v>
      </c>
    </row>
    <row r="95" spans="1:17" s="25" customFormat="1">
      <c r="A95" s="88"/>
      <c r="B95" s="9" t="s">
        <v>3</v>
      </c>
      <c r="C95" s="14">
        <v>16</v>
      </c>
      <c r="D95" s="24"/>
      <c r="E95" s="24"/>
      <c r="F95" s="24"/>
      <c r="G95" s="14">
        <v>15</v>
      </c>
      <c r="H95" s="14">
        <v>19</v>
      </c>
      <c r="I95" s="14">
        <v>20</v>
      </c>
      <c r="J95" s="14">
        <v>23</v>
      </c>
      <c r="K95" s="14">
        <v>22</v>
      </c>
      <c r="L95" s="14">
        <v>24</v>
      </c>
      <c r="M95" s="14">
        <v>19</v>
      </c>
      <c r="N95" s="14">
        <v>17</v>
      </c>
      <c r="O95" s="14">
        <v>11</v>
      </c>
      <c r="P95" s="14">
        <v>9</v>
      </c>
      <c r="Q95" s="14">
        <v>5</v>
      </c>
    </row>
    <row r="96" spans="1:17" s="25" customFormat="1">
      <c r="A96" s="114" t="s">
        <v>10</v>
      </c>
      <c r="B96" s="7" t="s">
        <v>30</v>
      </c>
      <c r="C96" s="2">
        <f>C97+C98</f>
        <v>668</v>
      </c>
      <c r="D96" s="18"/>
      <c r="E96" s="18"/>
      <c r="F96" s="18"/>
      <c r="G96" s="2">
        <f t="shared" ref="G96:O96" si="83">G97+G98</f>
        <v>560</v>
      </c>
      <c r="H96" s="2">
        <f t="shared" si="83"/>
        <v>563</v>
      </c>
      <c r="I96" s="2">
        <f t="shared" si="83"/>
        <v>479</v>
      </c>
      <c r="J96" s="2">
        <f t="shared" si="83"/>
        <v>557</v>
      </c>
      <c r="K96" s="2">
        <f t="shared" si="83"/>
        <v>486</v>
      </c>
      <c r="L96" s="2">
        <f t="shared" si="83"/>
        <v>666</v>
      </c>
      <c r="M96" s="2">
        <f t="shared" si="83"/>
        <v>794</v>
      </c>
      <c r="N96" s="2">
        <f t="shared" si="83"/>
        <v>724</v>
      </c>
      <c r="O96" s="2">
        <f t="shared" si="83"/>
        <v>594</v>
      </c>
      <c r="P96" s="2">
        <f t="shared" ref="P96:Q96" si="84">P97+P98</f>
        <v>425</v>
      </c>
      <c r="Q96" s="2">
        <f t="shared" si="84"/>
        <v>363</v>
      </c>
    </row>
    <row r="97" spans="1:17" s="25" customFormat="1">
      <c r="A97" s="114"/>
      <c r="B97" s="8" t="s">
        <v>2</v>
      </c>
      <c r="C97" s="12">
        <f>C100+C103</f>
        <v>159</v>
      </c>
      <c r="D97" s="19"/>
      <c r="E97" s="19"/>
      <c r="F97" s="19"/>
      <c r="G97" s="12">
        <f t="shared" ref="G97:O98" si="85">G100+G103</f>
        <v>75</v>
      </c>
      <c r="H97" s="12">
        <f t="shared" si="85"/>
        <v>74</v>
      </c>
      <c r="I97" s="12">
        <f t="shared" si="85"/>
        <v>63</v>
      </c>
      <c r="J97" s="12">
        <f t="shared" si="85"/>
        <v>109</v>
      </c>
      <c r="K97" s="12">
        <f t="shared" si="85"/>
        <v>95</v>
      </c>
      <c r="L97" s="12">
        <f t="shared" si="85"/>
        <v>98</v>
      </c>
      <c r="M97" s="12">
        <f t="shared" si="85"/>
        <v>123</v>
      </c>
      <c r="N97" s="12">
        <f t="shared" si="85"/>
        <v>125</v>
      </c>
      <c r="O97" s="12">
        <f t="shared" si="85"/>
        <v>95</v>
      </c>
      <c r="P97" s="12">
        <f t="shared" ref="P97:Q97" si="86">P100+P103</f>
        <v>103</v>
      </c>
      <c r="Q97" s="12">
        <f t="shared" si="86"/>
        <v>62</v>
      </c>
    </row>
    <row r="98" spans="1:17" s="25" customFormat="1">
      <c r="A98" s="114"/>
      <c r="B98" s="9" t="s">
        <v>3</v>
      </c>
      <c r="C98" s="46">
        <f>C101+C104</f>
        <v>509</v>
      </c>
      <c r="D98" s="47"/>
      <c r="E98" s="47"/>
      <c r="F98" s="47"/>
      <c r="G98" s="46">
        <f t="shared" si="85"/>
        <v>485</v>
      </c>
      <c r="H98" s="46">
        <f t="shared" si="85"/>
        <v>489</v>
      </c>
      <c r="I98" s="46">
        <f t="shared" si="85"/>
        <v>416</v>
      </c>
      <c r="J98" s="46">
        <f t="shared" si="85"/>
        <v>448</v>
      </c>
      <c r="K98" s="46">
        <f t="shared" si="85"/>
        <v>391</v>
      </c>
      <c r="L98" s="46">
        <f t="shared" si="85"/>
        <v>568</v>
      </c>
      <c r="M98" s="46">
        <f t="shared" si="85"/>
        <v>671</v>
      </c>
      <c r="N98" s="46">
        <f t="shared" si="85"/>
        <v>599</v>
      </c>
      <c r="O98" s="46">
        <f t="shared" si="85"/>
        <v>499</v>
      </c>
      <c r="P98" s="46">
        <f t="shared" ref="P98:Q98" si="87">P101+P104</f>
        <v>322</v>
      </c>
      <c r="Q98" s="46">
        <f t="shared" si="87"/>
        <v>301</v>
      </c>
    </row>
    <row r="99" spans="1:17" s="25" customFormat="1" ht="26.25">
      <c r="A99" s="115"/>
      <c r="B99" s="141" t="s">
        <v>34</v>
      </c>
      <c r="C99" s="48">
        <f>SUM(C100:C101)</f>
        <v>249</v>
      </c>
      <c r="D99" s="49"/>
      <c r="E99" s="49"/>
      <c r="F99" s="49"/>
      <c r="G99" s="48">
        <f t="shared" ref="G99:O99" si="88">SUM(G100:G101)</f>
        <v>165</v>
      </c>
      <c r="H99" s="48">
        <f t="shared" si="88"/>
        <v>178</v>
      </c>
      <c r="I99" s="48">
        <f t="shared" si="88"/>
        <v>145</v>
      </c>
      <c r="J99" s="48">
        <f t="shared" si="88"/>
        <v>123</v>
      </c>
      <c r="K99" s="48">
        <f t="shared" si="88"/>
        <v>125</v>
      </c>
      <c r="L99" s="48">
        <f t="shared" si="88"/>
        <v>94</v>
      </c>
      <c r="M99" s="48">
        <f t="shared" si="88"/>
        <v>124</v>
      </c>
      <c r="N99" s="48">
        <f t="shared" si="88"/>
        <v>150</v>
      </c>
      <c r="O99" s="48">
        <f t="shared" si="88"/>
        <v>171</v>
      </c>
      <c r="P99" s="48">
        <f t="shared" ref="P99:Q99" si="89">SUM(P100:P101)</f>
        <v>153</v>
      </c>
      <c r="Q99" s="48">
        <f t="shared" si="89"/>
        <v>157</v>
      </c>
    </row>
    <row r="100" spans="1:17" s="25" customFormat="1" ht="18" customHeight="1">
      <c r="A100" s="116"/>
      <c r="B100" s="8" t="s">
        <v>2</v>
      </c>
      <c r="C100" s="3">
        <v>57</v>
      </c>
      <c r="D100" s="21"/>
      <c r="E100" s="21"/>
      <c r="F100" s="21"/>
      <c r="G100" s="3">
        <v>27</v>
      </c>
      <c r="H100" s="3">
        <v>31</v>
      </c>
      <c r="I100" s="3">
        <v>15</v>
      </c>
      <c r="J100" s="3">
        <v>28</v>
      </c>
      <c r="K100" s="3">
        <v>29</v>
      </c>
      <c r="L100" s="3">
        <v>18</v>
      </c>
      <c r="M100" s="3">
        <v>26</v>
      </c>
      <c r="N100" s="3">
        <v>37</v>
      </c>
      <c r="O100" s="3">
        <v>44</v>
      </c>
      <c r="P100" s="3">
        <v>51</v>
      </c>
      <c r="Q100" s="3">
        <v>29</v>
      </c>
    </row>
    <row r="101" spans="1:17" s="25" customFormat="1">
      <c r="A101" s="116"/>
      <c r="B101" s="9" t="s">
        <v>3</v>
      </c>
      <c r="C101" s="15">
        <v>192</v>
      </c>
      <c r="D101" s="23"/>
      <c r="E101" s="23"/>
      <c r="F101" s="23"/>
      <c r="G101" s="15">
        <v>138</v>
      </c>
      <c r="H101" s="15">
        <v>147</v>
      </c>
      <c r="I101" s="15">
        <v>130</v>
      </c>
      <c r="J101" s="15">
        <v>95</v>
      </c>
      <c r="K101" s="15">
        <v>96</v>
      </c>
      <c r="L101" s="15">
        <v>76</v>
      </c>
      <c r="M101" s="15">
        <v>98</v>
      </c>
      <c r="N101" s="15">
        <v>113</v>
      </c>
      <c r="O101" s="15">
        <v>127</v>
      </c>
      <c r="P101" s="15">
        <v>102</v>
      </c>
      <c r="Q101" s="15">
        <v>128</v>
      </c>
    </row>
    <row r="102" spans="1:17" s="25" customFormat="1" ht="25.9" customHeight="1">
      <c r="A102" s="116"/>
      <c r="B102" s="67" t="s">
        <v>35</v>
      </c>
      <c r="C102" s="13">
        <f>SUM(C103:C104)</f>
        <v>419</v>
      </c>
      <c r="D102" s="22"/>
      <c r="E102" s="22"/>
      <c r="F102" s="22"/>
      <c r="G102" s="13">
        <f t="shared" ref="G102:O102" si="90">SUM(G103:G104)</f>
        <v>395</v>
      </c>
      <c r="H102" s="13">
        <f t="shared" si="90"/>
        <v>385</v>
      </c>
      <c r="I102" s="13">
        <f t="shared" si="90"/>
        <v>334</v>
      </c>
      <c r="J102" s="13">
        <f t="shared" si="90"/>
        <v>434</v>
      </c>
      <c r="K102" s="13">
        <f t="shared" si="90"/>
        <v>361</v>
      </c>
      <c r="L102" s="13">
        <f t="shared" si="90"/>
        <v>572</v>
      </c>
      <c r="M102" s="13">
        <f t="shared" si="90"/>
        <v>670</v>
      </c>
      <c r="N102" s="13">
        <f t="shared" si="90"/>
        <v>574</v>
      </c>
      <c r="O102" s="13">
        <f t="shared" si="90"/>
        <v>423</v>
      </c>
      <c r="P102" s="13">
        <f t="shared" ref="P102:Q102" si="91">SUM(P103:P104)</f>
        <v>272</v>
      </c>
      <c r="Q102" s="13">
        <f t="shared" si="91"/>
        <v>206</v>
      </c>
    </row>
    <row r="103" spans="1:17" s="25" customFormat="1" ht="16.899999999999999" customHeight="1">
      <c r="A103" s="90"/>
      <c r="B103" s="8" t="s">
        <v>2</v>
      </c>
      <c r="C103" s="4">
        <v>102</v>
      </c>
      <c r="D103" s="20"/>
      <c r="E103" s="20"/>
      <c r="F103" s="20"/>
      <c r="G103" s="4">
        <v>48</v>
      </c>
      <c r="H103" s="4">
        <v>43</v>
      </c>
      <c r="I103" s="4">
        <v>48</v>
      </c>
      <c r="J103" s="4">
        <v>81</v>
      </c>
      <c r="K103" s="4">
        <v>66</v>
      </c>
      <c r="L103" s="4">
        <v>80</v>
      </c>
      <c r="M103" s="4">
        <v>97</v>
      </c>
      <c r="N103" s="4">
        <v>88</v>
      </c>
      <c r="O103" s="4">
        <v>51</v>
      </c>
      <c r="P103" s="4">
        <v>52</v>
      </c>
      <c r="Q103" s="4">
        <v>33</v>
      </c>
    </row>
    <row r="104" spans="1:17" s="25" customFormat="1">
      <c r="A104" s="92"/>
      <c r="B104" s="9" t="s">
        <v>3</v>
      </c>
      <c r="C104" s="14">
        <v>317</v>
      </c>
      <c r="D104" s="24"/>
      <c r="E104" s="24"/>
      <c r="F104" s="24"/>
      <c r="G104" s="14">
        <v>347</v>
      </c>
      <c r="H104" s="14">
        <v>342</v>
      </c>
      <c r="I104" s="14">
        <v>286</v>
      </c>
      <c r="J104" s="14">
        <v>353</v>
      </c>
      <c r="K104" s="14">
        <v>295</v>
      </c>
      <c r="L104" s="14">
        <v>492</v>
      </c>
      <c r="M104" s="14">
        <v>573</v>
      </c>
      <c r="N104" s="14">
        <v>486</v>
      </c>
      <c r="O104" s="14">
        <v>372</v>
      </c>
      <c r="P104" s="14">
        <v>220</v>
      </c>
      <c r="Q104" s="14">
        <v>173</v>
      </c>
    </row>
    <row r="105" spans="1:17" s="25" customFormat="1">
      <c r="A105" s="72"/>
      <c r="B105" s="72"/>
      <c r="P105" s="98"/>
    </row>
  </sheetData>
  <mergeCells count="20">
    <mergeCell ref="A1:B2"/>
    <mergeCell ref="A3:A4"/>
    <mergeCell ref="A29:A31"/>
    <mergeCell ref="A10:A12"/>
    <mergeCell ref="A13:A15"/>
    <mergeCell ref="A16:A18"/>
    <mergeCell ref="A23:A25"/>
    <mergeCell ref="A26:A28"/>
    <mergeCell ref="D9:F9"/>
    <mergeCell ref="A5:Q6"/>
    <mergeCell ref="A78:A84"/>
    <mergeCell ref="A87:A93"/>
    <mergeCell ref="A96:A102"/>
    <mergeCell ref="D34:F34"/>
    <mergeCell ref="D22:F22"/>
    <mergeCell ref="D47:F47"/>
    <mergeCell ref="D77:F77"/>
    <mergeCell ref="A35:A37"/>
    <mergeCell ref="A38:A40"/>
    <mergeCell ref="A41:A43"/>
  </mergeCells>
  <pageMargins left="0.31496062992126" right="0.47244094488188998" top="0.4" bottom="0.6" header="0.31496062992126" footer="0.31496062992126"/>
  <pageSetup paperSize="9" scale="70" fitToHeight="2" orientation="landscape" r:id="rId1"/>
  <headerFooter>
    <oddFooter>Page &amp;P</oddFooter>
  </headerFooter>
  <rowBreaks count="2" manualBreakCount="2">
    <brk id="44" max="16383" man="1"/>
    <brk id="75" max="16383" man="1"/>
  </rowBreaks>
  <drawing r:id="rId2"/>
  <legacyDrawing r:id="rId3"/>
  <oleObjects>
    <oleObject progId="Imaging.Document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E28_timeseries_EL</vt:lpstr>
      <vt:lpstr>Sheet3</vt:lpstr>
      <vt:lpstr>E28_timeseries_EL!Print_Area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sballa</dc:creator>
  <cp:lastModifiedBy>sballa</cp:lastModifiedBy>
  <cp:lastPrinted>2019-09-04T10:39:01Z</cp:lastPrinted>
  <dcterms:created xsi:type="dcterms:W3CDTF">2016-07-22T07:34:56Z</dcterms:created>
  <dcterms:modified xsi:type="dcterms:W3CDTF">2019-09-04T12:49:32Z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792b16db-b06b-43a1-8df8-630b3a60a5fb</vt:lpwstr>
  </property>
  <property fmtid="{D5CDD505-2E9C-101B-9397-08002B2CF9AE}" pid="3" name="Classification">
    <vt:lpwstr>Internal</vt:lpwstr>
  </property>
</Properties>
</file>