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8" yWindow="-250" windowWidth="15139" windowHeight="5998" firstSheet="1" activeTab="1"/>
  </bookViews>
  <sheets>
    <sheet name="ListOfRegions" sheetId="2" state="hidden" r:id="rId1"/>
    <sheet name="Πίνακας2(α)Συνολικός" sheetId="1" r:id="rId2"/>
  </sheets>
  <calcPr calcId="125725"/>
</workbook>
</file>

<file path=xl/calcChain.xml><?xml version="1.0" encoding="utf-8"?>
<calcChain xmlns="http://schemas.openxmlformats.org/spreadsheetml/2006/main">
  <c r="H30" i="1"/>
  <c r="B17"/>
  <c r="D13"/>
  <c r="B16"/>
  <c r="B15"/>
  <c r="B64"/>
  <c r="B61"/>
  <c r="B60"/>
  <c r="B59"/>
  <c r="B58"/>
  <c r="B57"/>
  <c r="C41"/>
  <c r="C13"/>
  <c r="C21"/>
  <c r="B43"/>
  <c r="B44"/>
  <c r="B45"/>
  <c r="B46"/>
  <c r="B47"/>
  <c r="B31"/>
  <c r="D30"/>
  <c r="E30"/>
  <c r="F30"/>
  <c r="G30"/>
  <c r="I30"/>
  <c r="J30"/>
  <c r="K30"/>
  <c r="L30"/>
  <c r="M30"/>
  <c r="N30"/>
  <c r="O30"/>
  <c r="P30"/>
  <c r="Q30"/>
  <c r="R30"/>
  <c r="S30"/>
  <c r="T30"/>
  <c r="U30"/>
  <c r="V30"/>
  <c r="C3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B23"/>
  <c r="Q13"/>
  <c r="I41"/>
  <c r="Q106"/>
  <c r="Q91"/>
  <c r="Q84"/>
  <c r="Q74"/>
  <c r="Q67"/>
  <c r="Q62"/>
  <c r="Q55"/>
  <c r="Q48"/>
  <c r="Q41"/>
  <c r="Q35"/>
  <c r="B24"/>
  <c r="B25"/>
  <c r="B26"/>
  <c r="B27"/>
  <c r="B28"/>
  <c r="B29"/>
  <c r="B32"/>
  <c r="B33"/>
  <c r="B34"/>
  <c r="B40"/>
  <c r="B38"/>
  <c r="B111"/>
  <c r="B110"/>
  <c r="B109"/>
  <c r="B108"/>
  <c r="B105"/>
  <c r="B104"/>
  <c r="B103"/>
  <c r="B102"/>
  <c r="B101"/>
  <c r="B100"/>
  <c r="B99"/>
  <c r="B98"/>
  <c r="B97"/>
  <c r="B96"/>
  <c r="B95"/>
  <c r="B94"/>
  <c r="B93"/>
  <c r="B90"/>
  <c r="B89"/>
  <c r="B88"/>
  <c r="B87"/>
  <c r="B86"/>
  <c r="B83"/>
  <c r="B82"/>
  <c r="B81"/>
  <c r="B80"/>
  <c r="B79"/>
  <c r="B78"/>
  <c r="B77"/>
  <c r="B76"/>
  <c r="B73"/>
  <c r="B72"/>
  <c r="B71"/>
  <c r="B70"/>
  <c r="B69"/>
  <c r="B66"/>
  <c r="B65"/>
  <c r="B54"/>
  <c r="B53"/>
  <c r="B52"/>
  <c r="B51"/>
  <c r="B50"/>
  <c r="B39"/>
  <c r="B37"/>
  <c r="B18"/>
  <c r="B20"/>
  <c r="P13"/>
  <c r="V106"/>
  <c r="U106"/>
  <c r="T106"/>
  <c r="S106"/>
  <c r="R106"/>
  <c r="P106"/>
  <c r="O106"/>
  <c r="N106"/>
  <c r="M106"/>
  <c r="V91"/>
  <c r="U91"/>
  <c r="T91"/>
  <c r="S91"/>
  <c r="R91"/>
  <c r="P91"/>
  <c r="O91"/>
  <c r="N91"/>
  <c r="M91"/>
  <c r="V84"/>
  <c r="U84"/>
  <c r="T84"/>
  <c r="S84"/>
  <c r="R84"/>
  <c r="P84"/>
  <c r="O84"/>
  <c r="N84"/>
  <c r="M84"/>
  <c r="V74"/>
  <c r="U74"/>
  <c r="T74"/>
  <c r="S74"/>
  <c r="R74"/>
  <c r="P74"/>
  <c r="O74"/>
  <c r="N74"/>
  <c r="M74"/>
  <c r="V67"/>
  <c r="U67"/>
  <c r="T67"/>
  <c r="S67"/>
  <c r="R67"/>
  <c r="P67"/>
  <c r="O67"/>
  <c r="N67"/>
  <c r="M67"/>
  <c r="V62"/>
  <c r="U62"/>
  <c r="T62"/>
  <c r="S62"/>
  <c r="R62"/>
  <c r="P62"/>
  <c r="O62"/>
  <c r="N62"/>
  <c r="M62"/>
  <c r="V55"/>
  <c r="U55"/>
  <c r="T55"/>
  <c r="S55"/>
  <c r="R55"/>
  <c r="P55"/>
  <c r="O55"/>
  <c r="N55"/>
  <c r="M55"/>
  <c r="V48"/>
  <c r="U48"/>
  <c r="T48"/>
  <c r="S48"/>
  <c r="R48"/>
  <c r="P48"/>
  <c r="O48"/>
  <c r="N48"/>
  <c r="M48"/>
  <c r="V41"/>
  <c r="U41"/>
  <c r="T41"/>
  <c r="S41"/>
  <c r="R41"/>
  <c r="P41"/>
  <c r="O41"/>
  <c r="N41"/>
  <c r="M41"/>
  <c r="V35"/>
  <c r="U35"/>
  <c r="T35"/>
  <c r="S35"/>
  <c r="R35"/>
  <c r="P35"/>
  <c r="O35"/>
  <c r="N35"/>
  <c r="M35"/>
  <c r="V13"/>
  <c r="U13"/>
  <c r="T13"/>
  <c r="S13"/>
  <c r="R13"/>
  <c r="O13"/>
  <c r="N13"/>
  <c r="M13"/>
  <c r="D106"/>
  <c r="E106"/>
  <c r="F106"/>
  <c r="G106"/>
  <c r="H106"/>
  <c r="I106"/>
  <c r="J106"/>
  <c r="K106"/>
  <c r="L106"/>
  <c r="C106"/>
  <c r="D91"/>
  <c r="E91"/>
  <c r="F91"/>
  <c r="G91"/>
  <c r="H91"/>
  <c r="I91"/>
  <c r="J91"/>
  <c r="K91"/>
  <c r="L91"/>
  <c r="C91"/>
  <c r="D84"/>
  <c r="E84"/>
  <c r="F84"/>
  <c r="G84"/>
  <c r="H84"/>
  <c r="I84"/>
  <c r="J84"/>
  <c r="K84"/>
  <c r="L84"/>
  <c r="C84"/>
  <c r="D74"/>
  <c r="E74"/>
  <c r="F74"/>
  <c r="G74"/>
  <c r="H74"/>
  <c r="I74"/>
  <c r="J74"/>
  <c r="K74"/>
  <c r="L74"/>
  <c r="C74"/>
  <c r="D67"/>
  <c r="E67"/>
  <c r="F67"/>
  <c r="G67"/>
  <c r="H67"/>
  <c r="I67"/>
  <c r="J67"/>
  <c r="K67"/>
  <c r="L67"/>
  <c r="C67"/>
  <c r="D55"/>
  <c r="E55"/>
  <c r="F55"/>
  <c r="G55"/>
  <c r="H55"/>
  <c r="I55"/>
  <c r="J55"/>
  <c r="K55"/>
  <c r="L55"/>
  <c r="C55"/>
  <c r="D48"/>
  <c r="E48"/>
  <c r="F48"/>
  <c r="G48"/>
  <c r="H48"/>
  <c r="I48"/>
  <c r="J48"/>
  <c r="K48"/>
  <c r="L48"/>
  <c r="C48"/>
  <c r="D62"/>
  <c r="E62"/>
  <c r="F62"/>
  <c r="G62"/>
  <c r="H62"/>
  <c r="I62"/>
  <c r="J62"/>
  <c r="K62"/>
  <c r="L62"/>
  <c r="C62"/>
  <c r="D41"/>
  <c r="E41"/>
  <c r="F41"/>
  <c r="G41"/>
  <c r="H41"/>
  <c r="J41"/>
  <c r="K41"/>
  <c r="L41"/>
  <c r="E35"/>
  <c r="F35"/>
  <c r="G35"/>
  <c r="H35"/>
  <c r="I35"/>
  <c r="J35"/>
  <c r="K35"/>
  <c r="L35"/>
  <c r="D35"/>
  <c r="C35"/>
  <c r="L13"/>
  <c r="K13"/>
  <c r="J13"/>
  <c r="I13"/>
  <c r="H13"/>
  <c r="G13"/>
  <c r="F13"/>
  <c r="E13"/>
  <c r="B19"/>
  <c r="B55" l="1"/>
  <c r="B13"/>
  <c r="B35"/>
  <c r="B106"/>
  <c r="B84"/>
  <c r="B48"/>
  <c r="B21"/>
  <c r="C11"/>
  <c r="B74"/>
  <c r="B67"/>
  <c r="H11"/>
  <c r="B91"/>
  <c r="B62"/>
  <c r="B41"/>
  <c r="B30"/>
  <c r="R11"/>
  <c r="V11"/>
  <c r="T11"/>
  <c r="N11"/>
  <c r="E11"/>
  <c r="G11"/>
  <c r="I11"/>
  <c r="K11"/>
  <c r="F11"/>
  <c r="J11"/>
  <c r="L11"/>
  <c r="D11"/>
  <c r="P11"/>
  <c r="M11"/>
  <c r="O11"/>
  <c r="S11"/>
  <c r="U11"/>
  <c r="Q11"/>
  <c r="B11" l="1"/>
</calcChain>
</file>

<file path=xl/sharedStrings.xml><?xml version="1.0" encoding="utf-8"?>
<sst xmlns="http://schemas.openxmlformats.org/spreadsheetml/2006/main" count="976" uniqueCount="300">
  <si>
    <t xml:space="preserve">2. Αροτραίες καλλιέργειες </t>
  </si>
  <si>
    <t>2. Crops on arable land</t>
  </si>
  <si>
    <t>Εκτάσεις σε στρέμματα, παραγωγή σε τόνους</t>
  </si>
  <si>
    <t>Regions and Regional Unities (NUTS 2)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</si>
  <si>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</si>
  <si>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</si>
  <si>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</si>
  <si>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</si>
  <si>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</si>
  <si>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</si>
  <si>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</si>
  <si>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</si>
  <si>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</si>
  <si>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</si>
  <si>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</si>
  <si>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</si>
  <si>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</si>
  <si>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</si>
  <si>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</si>
  <si>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</si>
  <si>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</si>
  <si>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</si>
  <si>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</si>
  <si>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</si>
  <si>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</si>
  <si>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</si>
  <si>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</si>
  <si>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</si>
  <si>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</si>
  <si>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</si>
  <si>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</si>
  <si>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</si>
  <si>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</si>
  <si>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</si>
  <si>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</si>
  <si>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</si>
  <si>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</si>
  <si>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</si>
  <si>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</si>
  <si>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</si>
  <si>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</si>
  <si>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</si>
  <si>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</si>
  <si>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</si>
  <si>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</si>
  <si>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</si>
  <si>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</si>
  <si>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</si>
  <si>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</si>
  <si>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</si>
  <si>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</si>
  <si>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</si>
  <si>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</si>
  <si>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</si>
  <si>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</si>
  <si>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</si>
  <si>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</si>
  <si>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</si>
  <si>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</si>
  <si>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</si>
  <si>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</si>
  <si>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</si>
  <si>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</si>
  <si>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</si>
  <si>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</si>
  <si>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</si>
  <si>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</si>
  <si>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</si>
  <si>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</si>
  <si>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</si>
  <si>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</si>
  <si>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</si>
  <si>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</si>
  <si>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</si>
  <si>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ΑΠΟΚΕΝΤΡΩΜΕΝΗ ΔΙΟΙΚΗΣΗ ΜΑΚΕΔΟΝΙΑΣ - ΘΡΑΚΗΣ</t>
  </si>
  <si>
    <t>ΠΕΡΙΦΕΡΕΙΑ ΑΝΑΤΟΛΙΚΗΣ ΜΑΚΕΔΟΝΙΑΣ</t>
  </si>
  <si>
    <t>ΚΑΙ ΘΡΑΚΗΣ</t>
  </si>
  <si>
    <t>ΠΕΡΙΦΕΡΕΙΑ ΚΕΝΤΡΙΚΗΣ ΜΑΚΕΔΟΝΙΑΣ</t>
  </si>
  <si>
    <t>ΠΕΡΙΦΕΡΕΙΑ ΗΠΕΙΡΟΥ</t>
  </si>
  <si>
    <t>ΑΠΟΚΕΝΤΡΩΜΕΝΗ ΔΙΟΙΚΗΣΗ ΘΕΣΣΑΛΙΑΣ - ΣΤΕΡΕΑΣ ΕΛΛΑΔΑΣ</t>
  </si>
  <si>
    <t>ΠΕΡΙΦΕΡΕΙΑ ΘΕΣΣΑΛΙΑΣ</t>
  </si>
  <si>
    <t>ΠΕΡΙΦΕΡΕΙΑ ΣΤΕΡΕΑΣ ΕΛΛΑΔΑΣ</t>
  </si>
  <si>
    <t>ΑΠΟΚΕΝΤΡΩΜΕΝΗ ΔΙΟΙΚΗΣΗ ΠΕΛΟΠΟΝΝΗΣΟΥ, ΔΥΤΙΚΗΣ ΕΛΛΑΔΑΣ ΚΑΙ ΙΟΝΙΟΥ</t>
  </si>
  <si>
    <t>ΠΕΡΙΦΕΡΕΙΑ ΙΟΝΙΩΝ ΝΗΣΩΝ</t>
  </si>
  <si>
    <t>ΠΕΡΙΦΕΡΕΙΑ ΔΥΤΙΚΗΣ ΕΛΛΑΔΑΣ</t>
  </si>
  <si>
    <t>ΠΕΡΙΦΕΡΕΙΑ ΠΕΛΟΠΟΝΝΗΣΟΥ</t>
  </si>
  <si>
    <t>45</t>
  </si>
  <si>
    <t>ΑΠΟΚΕΝΤΡΩΜΕΝΗ ΔΙΟΙΚΗΣΗ ΑΤΤΙΚΗΣ</t>
  </si>
  <si>
    <t>47</t>
  </si>
  <si>
    <t>48</t>
  </si>
  <si>
    <t>ΠΕΡΙΦΕΡΕΙΑ ΑΤΤΙΚΗΣ</t>
  </si>
  <si>
    <t>51</t>
  </si>
  <si>
    <t>ΑΠΟΚΕΝΤΡΩΜΕΝΗ ΔΙΟΙΚΗΣΗ ΑΙΓΑΙΟΥ</t>
  </si>
  <si>
    <t>ΠΕΡΙΦΕΡΕΙΑ ΒΟΡΕΙΟΥ ΑΙΓΑΙΟΥ</t>
  </si>
  <si>
    <t>ΠΕΡΙΦΕΡΕΙΑ ΝΟΤΙΟΥ ΑΙΓΑΙΟΥ</t>
  </si>
  <si>
    <t>ΑΠΟΚΕΝΤΡΩΜΕΝΗ ΔΙΟΙΚΗΣΗ ΚΡΗΤΗΣ</t>
  </si>
  <si>
    <t>ΠΕΡΙΦΕΡΕΙΑ ΚΡΗΤΗΣ</t>
  </si>
  <si>
    <t>99</t>
  </si>
  <si>
    <t>ΑΓΙΟ ΟΡΟΣ (ΑΥΤΟΔΙΟΙΚΗΤΟ)</t>
  </si>
  <si>
    <t>Σύνολο Ελλάδας</t>
  </si>
  <si>
    <t>Περιφέρεια Ανατολικής Μακεδονίας και Θράκης</t>
  </si>
  <si>
    <t>Περιφέρεια Κεντρικής Μακεδονίας</t>
  </si>
  <si>
    <t>Περιφέρεια Θεσσαλίας</t>
  </si>
  <si>
    <t>Περιφέρεια Στερεάς Ελλάδας</t>
  </si>
  <si>
    <t>Περιφέρεια Ιονίων Νήσων</t>
  </si>
  <si>
    <t>Περιφέρεια Δυτικής Ελλάδας</t>
  </si>
  <si>
    <t>Περιφέρεια Πελοποννήσου</t>
  </si>
  <si>
    <t>Περιφέρεια Αττικής</t>
  </si>
  <si>
    <t>Περιφέρεια Βορείου Αιγαίου</t>
  </si>
  <si>
    <t>Περιφέρεια Νοτίου Αιγαίου</t>
  </si>
  <si>
    <t>Περιφέρεια Κρήτης</t>
  </si>
  <si>
    <t>Περιφέρεια Ηπείρου</t>
  </si>
  <si>
    <t>1=εκτάσεις,  2=παραγωγή</t>
  </si>
  <si>
    <t>1=area,  2=production</t>
  </si>
  <si>
    <t>Region of Eastern Macedonia and Thrace</t>
  </si>
  <si>
    <t>Region of Central Macedonia</t>
  </si>
  <si>
    <t>Region of Epirus</t>
  </si>
  <si>
    <t>Region of Central Greece</t>
  </si>
  <si>
    <t>Region of Ionian Islands</t>
  </si>
  <si>
    <t>Region of Western Greece</t>
  </si>
  <si>
    <t>Region of Peloponnese</t>
  </si>
  <si>
    <t>Region of Attica</t>
  </si>
  <si>
    <t>Region of Northern Aegean</t>
  </si>
  <si>
    <t>Region of Southern Aegean</t>
  </si>
  <si>
    <t>Region of Crete</t>
  </si>
  <si>
    <t>Region of Thessally</t>
  </si>
  <si>
    <t xml:space="preserve">Αραβόσιτος - Maize </t>
  </si>
  <si>
    <t>Greece Total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</si>
  <si>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</si>
  <si>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</si>
  <si>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</si>
  <si>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</si>
  <si>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</si>
  <si>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</si>
  <si>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</si>
  <si>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</si>
  <si>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</si>
  <si>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</si>
  <si>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</si>
  <si>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</si>
  <si>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</si>
  <si>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</si>
  <si>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</si>
  <si>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</si>
  <si>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</si>
  <si>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 xml:space="preserve">  Ionnina</t>
  </si>
  <si>
    <t xml:space="preserve">  Arta</t>
  </si>
  <si>
    <t xml:space="preserve">  Thesprotia</t>
  </si>
  <si>
    <t xml:space="preserve">  Preveza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</si>
  <si>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</si>
  <si>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</si>
  <si>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</si>
  <si>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</si>
  <si>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</si>
  <si>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</si>
  <si>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</si>
  <si>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</si>
  <si>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</si>
  <si>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</si>
  <si>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</si>
  <si>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</si>
  <si>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</si>
  <si>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</si>
  <si>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</si>
  <si>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 xml:space="preserve">  Achaia</t>
  </si>
  <si>
    <t xml:space="preserve">  Etolia and Akarnania</t>
  </si>
  <si>
    <t xml:space="preserve">  Ilia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</si>
  <si>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</si>
  <si>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</si>
  <si>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</si>
  <si>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</si>
  <si>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</si>
  <si>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</si>
  <si>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</si>
  <si>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</si>
  <si>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</si>
  <si>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</si>
  <si>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</si>
  <si>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</si>
  <si>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</si>
  <si>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</si>
  <si>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</si>
  <si>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</si>
  <si>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</si>
  <si>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</si>
  <si>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</si>
  <si>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</si>
  <si>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</si>
  <si>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</si>
  <si>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</si>
  <si>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</si>
  <si>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</si>
  <si>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</si>
  <si>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</si>
  <si>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</si>
  <si>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</si>
  <si>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</si>
  <si>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</si>
  <si>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 xml:space="preserve">  Heraklion</t>
  </si>
  <si>
    <t xml:space="preserve">  Lasithi</t>
  </si>
  <si>
    <t xml:space="preserve">  Rethymno</t>
  </si>
  <si>
    <t xml:space="preserve">  Chania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</si>
  <si>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</si>
  <si>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</si>
  <si>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</si>
  <si>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</si>
  <si>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</si>
  <si>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</si>
  <si>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</si>
  <si>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</si>
  <si>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</si>
  <si>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</si>
  <si>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</si>
  <si>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</si>
  <si>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</si>
  <si>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</si>
  <si>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</si>
  <si>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</si>
  <si>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</si>
  <si>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</si>
  <si>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</si>
  <si>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</si>
  <si>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</si>
  <si>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</si>
  <si>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</si>
  <si>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</si>
  <si>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</si>
  <si>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</si>
  <si>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</si>
  <si>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</si>
  <si>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</si>
  <si>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</si>
  <si>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</si>
  <si>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</si>
  <si>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</si>
  <si>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</si>
  <si>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</si>
  <si>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</si>
  <si>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</si>
  <si>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</si>
  <si>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</si>
  <si>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</si>
  <si>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</si>
  <si>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</si>
  <si>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</si>
  <si>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</si>
  <si>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Κεντρικού Τομέα Αθηνών</t>
  </si>
  <si>
    <t xml:space="preserve"> Βορείου Τομέα Αθηνών</t>
  </si>
  <si>
    <t xml:space="preserve">  Δυτικού Τομέα Αθηνών</t>
  </si>
  <si>
    <t xml:space="preserve">  Νοτίου Τομέα Αθηνών</t>
  </si>
  <si>
    <t xml:space="preserve">  Ανατολικής Αττικής</t>
  </si>
  <si>
    <t xml:space="preserve">  Δυτικής Αττικής</t>
  </si>
  <si>
    <t xml:space="preserve">  Πειραιώς</t>
  </si>
  <si>
    <t xml:space="preserve">  Νήσων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</si>
  <si>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</si>
  <si>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</si>
  <si>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</si>
  <si>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</si>
  <si>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</si>
  <si>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</si>
  <si>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</si>
  <si>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</si>
  <si>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</si>
  <si>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</si>
  <si>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</si>
  <si>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</si>
  <si>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</si>
  <si>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</si>
  <si>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</si>
  <si>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</si>
  <si>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</si>
  <si>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</si>
  <si>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</si>
  <si>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</si>
  <si>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</si>
  <si>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</si>
  <si>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 xml:space="preserve">  Αγίου Όρους</t>
  </si>
  <si>
    <t xml:space="preserve">Περιφέρειες και Περιφερειακές Ενότητες      </t>
  </si>
  <si>
    <t>―</t>
  </si>
  <si>
    <t>(1) Σμιγδάνι, Κεχρί, φαλαρίδα, τριτικάλι, κλπ.</t>
  </si>
  <si>
    <t>(2) Maslin, millet, phalaris, triticale, etc.</t>
  </si>
  <si>
    <t>—</t>
  </si>
  <si>
    <t>Περιφέρεια Δυτικής Μακεδονίας</t>
  </si>
  <si>
    <t>Region of Western Macedonia</t>
  </si>
  <si>
    <t>Σύνολο Εκτάσεων
Total Area</t>
  </si>
  <si>
    <t>Σιτάρι
Wheat</t>
  </si>
  <si>
    <t xml:space="preserve"> χωρίς συγκαλλιέργεια 
grown alone</t>
  </si>
  <si>
    <t>Ρύζι
Rice</t>
  </si>
  <si>
    <t>Σόργο
Sorghum</t>
  </si>
  <si>
    <t>Κριθάρι
Barley</t>
  </si>
  <si>
    <t xml:space="preserve">Βρώμη
Oats </t>
  </si>
  <si>
    <t xml:space="preserve">Σίκαλη
Rye </t>
  </si>
  <si>
    <t xml:space="preserve">  Βορείου Τομέα Αθηνών</t>
  </si>
  <si>
    <t>συγκαλλιεργούμενος με φασόλια και άλλα είδη 
grown with beans and other crops</t>
  </si>
  <si>
    <t>Areas in stremmas (1 stremma = 0.1 ha), production in tons</t>
  </si>
  <si>
    <r>
      <t>Λοιπά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Other</t>
    </r>
  </si>
  <si>
    <t>2α. Σιτηρά για καρπό. Εκτάσεις και παραγωγή κατά Περιφέρεια και Περιφερειακή Ενότητα, 2017</t>
  </si>
  <si>
    <t>Table 2a. Cereals for grain. Areas and production, by Region and Regional Unities, 2017</t>
  </si>
  <si>
    <t>Μαλακό
Common</t>
  </si>
  <si>
    <t>Σκληρό
Durum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</si>
</sst>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1"/>
      <scheme val="minor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sz val="10"/>
      <color indexed="64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49" fontId="3" fillId="2" borderId="1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horizontal="centerContinuous" vertical="center" wrapText="1"/>
    </xf>
    <xf numFmtId="49" fontId="5" fillId="2" borderId="2" xfId="0" applyNumberFormat="1" applyFont="1" applyFill="1" applyBorder="1" applyAlignment="1">
      <alignment vertical="center" textRotation="90"/>
    </xf>
    <xf numFmtId="0" fontId="4" fillId="2" borderId="3" xfId="0" applyNumberFormat="1" applyFont="1" applyFill="1" applyBorder="1" applyAlignment="1" applyProtection="1"/>
    <xf numFmtId="49" fontId="3" fillId="2" borderId="4" xfId="0" applyNumberFormat="1" applyFont="1" applyFill="1" applyBorder="1"/>
    <xf numFmtId="49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vertical="center" textRotation="90"/>
    </xf>
    <xf numFmtId="0" fontId="4" fillId="2" borderId="5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49" fontId="3" fillId="8" borderId="4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0" fontId="4" fillId="8" borderId="0" xfId="0" applyNumberFormat="1" applyFont="1" applyFill="1" applyBorder="1" applyAlignment="1" applyProtection="1"/>
    <xf numFmtId="49" fontId="5" fillId="8" borderId="0" xfId="0" applyNumberFormat="1" applyFont="1" applyFill="1" applyBorder="1"/>
    <xf numFmtId="49" fontId="5" fillId="8" borderId="0" xfId="0" applyNumberFormat="1" applyFont="1" applyFill="1" applyBorder="1" applyAlignment="1">
      <alignment vertical="center" textRotation="90"/>
    </xf>
    <xf numFmtId="0" fontId="4" fillId="8" borderId="5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5" fillId="8" borderId="0" xfId="0" applyNumberFormat="1" applyFont="1" applyFill="1" applyBorder="1" applyAlignment="1">
      <alignment horizontal="left"/>
    </xf>
    <xf numFmtId="49" fontId="6" fillId="8" borderId="0" xfId="0" applyNumberFormat="1" applyFont="1" applyFill="1" applyBorder="1"/>
    <xf numFmtId="49" fontId="3" fillId="4" borderId="4" xfId="0" applyNumberFormat="1" applyFont="1" applyFill="1" applyBorder="1"/>
    <xf numFmtId="49" fontId="3" fillId="4" borderId="0" xfId="0" applyNumberFormat="1" applyFont="1" applyFill="1" applyBorder="1"/>
    <xf numFmtId="0" fontId="4" fillId="4" borderId="0" xfId="0" applyNumberFormat="1" applyFont="1" applyFill="1" applyBorder="1" applyAlignment="1" applyProtection="1"/>
    <xf numFmtId="49" fontId="5" fillId="4" borderId="0" xfId="0" applyNumberFormat="1" applyFont="1" applyFill="1" applyBorder="1"/>
    <xf numFmtId="49" fontId="5" fillId="9" borderId="0" xfId="0" applyNumberFormat="1" applyFont="1" applyFill="1" applyBorder="1" applyAlignment="1">
      <alignment vertical="center" textRotation="90"/>
    </xf>
    <xf numFmtId="0" fontId="4" fillId="4" borderId="5" xfId="0" applyNumberFormat="1" applyFont="1" applyFill="1" applyBorder="1" applyAlignment="1" applyProtection="1"/>
    <xf numFmtId="49" fontId="6" fillId="4" borderId="0" xfId="0" applyNumberFormat="1" applyFont="1" applyFill="1" applyBorder="1"/>
    <xf numFmtId="49" fontId="3" fillId="4" borderId="6" xfId="0" applyNumberFormat="1" applyFont="1" applyFill="1" applyBorder="1"/>
    <xf numFmtId="49" fontId="3" fillId="4" borderId="7" xfId="0" applyNumberFormat="1" applyFont="1" applyFill="1" applyBorder="1"/>
    <xf numFmtId="0" fontId="4" fillId="4" borderId="7" xfId="0" applyNumberFormat="1" applyFont="1" applyFill="1" applyBorder="1" applyAlignment="1" applyProtection="1"/>
    <xf numFmtId="49" fontId="5" fillId="9" borderId="7" xfId="0" applyNumberFormat="1" applyFont="1" applyFill="1" applyBorder="1" applyAlignment="1">
      <alignment vertical="center" textRotation="90"/>
    </xf>
    <xf numFmtId="0" fontId="4" fillId="4" borderId="8" xfId="0" applyNumberFormat="1" applyFont="1" applyFill="1" applyBorder="1" applyAlignment="1" applyProtection="1"/>
    <xf numFmtId="49" fontId="3" fillId="10" borderId="1" xfId="0" applyNumberFormat="1" applyFont="1" applyFill="1" applyBorder="1"/>
    <xf numFmtId="49" fontId="3" fillId="10" borderId="2" xfId="0" applyNumberFormat="1" applyFont="1" applyFill="1" applyBorder="1"/>
    <xf numFmtId="0" fontId="4" fillId="10" borderId="2" xfId="0" applyNumberFormat="1" applyFont="1" applyFill="1" applyBorder="1" applyAlignment="1" applyProtection="1"/>
    <xf numFmtId="49" fontId="5" fillId="10" borderId="2" xfId="0" applyNumberFormat="1" applyFont="1" applyFill="1" applyBorder="1"/>
    <xf numFmtId="49" fontId="5" fillId="10" borderId="2" xfId="0" applyNumberFormat="1" applyFont="1" applyFill="1" applyBorder="1" applyAlignment="1">
      <alignment vertical="center" textRotation="90"/>
    </xf>
    <xf numFmtId="0" fontId="4" fillId="10" borderId="3" xfId="0" applyNumberFormat="1" applyFont="1" applyFill="1" applyBorder="1" applyAlignment="1" applyProtection="1"/>
    <xf numFmtId="49" fontId="3" fillId="10" borderId="4" xfId="0" applyNumberFormat="1" applyFont="1" applyFill="1" applyBorder="1"/>
    <xf numFmtId="49" fontId="3" fillId="10" borderId="0" xfId="0" applyNumberFormat="1" applyFont="1" applyFill="1" applyBorder="1"/>
    <xf numFmtId="0" fontId="4" fillId="10" borderId="0" xfId="0" applyNumberFormat="1" applyFont="1" applyFill="1" applyBorder="1" applyAlignment="1" applyProtection="1"/>
    <xf numFmtId="49" fontId="5" fillId="10" borderId="0" xfId="0" applyNumberFormat="1" applyFont="1" applyFill="1" applyBorder="1" applyAlignment="1">
      <alignment vertical="center" textRotation="90"/>
    </xf>
    <xf numFmtId="0" fontId="4" fillId="10" borderId="5" xfId="0" applyNumberFormat="1" applyFont="1" applyFill="1" applyBorder="1" applyAlignment="1" applyProtection="1"/>
    <xf numFmtId="49" fontId="6" fillId="10" borderId="0" xfId="0" applyNumberFormat="1" applyFont="1" applyFill="1" applyBorder="1"/>
    <xf numFmtId="49" fontId="3" fillId="5" borderId="4" xfId="0" applyNumberFormat="1" applyFont="1" applyFill="1" applyBorder="1"/>
    <xf numFmtId="49" fontId="3" fillId="5" borderId="0" xfId="0" applyNumberFormat="1" applyFont="1" applyFill="1" applyBorder="1"/>
    <xf numFmtId="0" fontId="4" fillId="5" borderId="0" xfId="0" applyNumberFormat="1" applyFont="1" applyFill="1" applyBorder="1" applyAlignment="1" applyProtection="1"/>
    <xf numFmtId="49" fontId="5" fillId="5" borderId="0" xfId="0" applyNumberFormat="1" applyFont="1" applyFill="1" applyBorder="1"/>
    <xf numFmtId="49" fontId="5" fillId="5" borderId="0" xfId="0" applyNumberFormat="1" applyFont="1" applyFill="1" applyBorder="1" applyAlignment="1">
      <alignment vertical="center" textRotation="90"/>
    </xf>
    <xf numFmtId="0" fontId="4" fillId="5" borderId="5" xfId="0" applyNumberFormat="1" applyFont="1" applyFill="1" applyBorder="1" applyAlignment="1" applyProtection="1"/>
    <xf numFmtId="49" fontId="6" fillId="5" borderId="0" xfId="0" applyNumberFormat="1" applyFont="1" applyFill="1" applyBorder="1"/>
    <xf numFmtId="49" fontId="3" fillId="5" borderId="6" xfId="0" applyNumberFormat="1" applyFont="1" applyFill="1" applyBorder="1"/>
    <xf numFmtId="49" fontId="3" fillId="5" borderId="7" xfId="0" applyNumberFormat="1" applyFont="1" applyFill="1" applyBorder="1"/>
    <xf numFmtId="0" fontId="4" fillId="5" borderId="7" xfId="0" applyNumberFormat="1" applyFont="1" applyFill="1" applyBorder="1" applyAlignment="1" applyProtection="1"/>
    <xf numFmtId="49" fontId="5" fillId="5" borderId="7" xfId="0" applyNumberFormat="1" applyFont="1" applyFill="1" applyBorder="1" applyAlignment="1">
      <alignment vertical="center" textRotation="90"/>
    </xf>
    <xf numFmtId="0" fontId="4" fillId="5" borderId="8" xfId="0" applyNumberFormat="1" applyFont="1" applyFill="1" applyBorder="1" applyAlignment="1" applyProtection="1"/>
    <xf numFmtId="49" fontId="3" fillId="6" borderId="1" xfId="0" applyNumberFormat="1" applyFont="1" applyFill="1" applyBorder="1"/>
    <xf numFmtId="49" fontId="3" fillId="6" borderId="2" xfId="0" applyNumberFormat="1" applyFont="1" applyFill="1" applyBorder="1"/>
    <xf numFmtId="0" fontId="4" fillId="6" borderId="2" xfId="0" applyNumberFormat="1" applyFont="1" applyFill="1" applyBorder="1" applyAlignment="1" applyProtection="1"/>
    <xf numFmtId="49" fontId="5" fillId="6" borderId="2" xfId="0" applyNumberFormat="1" applyFont="1" applyFill="1" applyBorder="1"/>
    <xf numFmtId="0" fontId="7" fillId="6" borderId="2" xfId="0" applyNumberFormat="1" applyFont="1" applyFill="1" applyBorder="1" applyAlignment="1" applyProtection="1"/>
    <xf numFmtId="49" fontId="5" fillId="6" borderId="2" xfId="0" applyNumberFormat="1" applyFont="1" applyFill="1" applyBorder="1" applyAlignment="1">
      <alignment vertical="center" textRotation="90"/>
    </xf>
    <xf numFmtId="0" fontId="7" fillId="6" borderId="3" xfId="0" applyNumberFormat="1" applyFont="1" applyFill="1" applyBorder="1" applyAlignment="1" applyProtection="1"/>
    <xf numFmtId="49" fontId="3" fillId="6" borderId="4" xfId="0" applyNumberFormat="1" applyFont="1" applyFill="1" applyBorder="1"/>
    <xf numFmtId="49" fontId="3" fillId="6" borderId="0" xfId="0" applyNumberFormat="1" applyFont="1" applyFill="1" applyBorder="1"/>
    <xf numFmtId="0" fontId="4" fillId="6" borderId="0" xfId="0" applyNumberFormat="1" applyFont="1" applyFill="1" applyBorder="1" applyAlignment="1" applyProtection="1"/>
    <xf numFmtId="49" fontId="5" fillId="6" borderId="0" xfId="0" applyNumberFormat="1" applyFont="1" applyFill="1" applyBorder="1" applyAlignment="1">
      <alignment vertical="center" textRotation="90"/>
    </xf>
    <xf numFmtId="0" fontId="4" fillId="6" borderId="5" xfId="0" applyNumberFormat="1" applyFont="1" applyFill="1" applyBorder="1" applyAlignment="1" applyProtection="1"/>
    <xf numFmtId="49" fontId="6" fillId="6" borderId="0" xfId="0" applyNumberFormat="1" applyFont="1" applyFill="1" applyBorder="1"/>
    <xf numFmtId="49" fontId="3" fillId="11" borderId="4" xfId="0" applyNumberFormat="1" applyFont="1" applyFill="1" applyBorder="1"/>
    <xf numFmtId="49" fontId="3" fillId="11" borderId="0" xfId="0" applyNumberFormat="1" applyFont="1" applyFill="1" applyBorder="1"/>
    <xf numFmtId="0" fontId="4" fillId="11" borderId="0" xfId="0" applyNumberFormat="1" applyFont="1" applyFill="1" applyBorder="1" applyAlignment="1" applyProtection="1"/>
    <xf numFmtId="49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vertical="center" textRotation="90"/>
    </xf>
    <xf numFmtId="0" fontId="4" fillId="11" borderId="5" xfId="0" applyNumberFormat="1" applyFont="1" applyFill="1" applyBorder="1" applyAlignment="1" applyProtection="1"/>
    <xf numFmtId="49" fontId="6" fillId="11" borderId="0" xfId="0" applyNumberFormat="1" applyFont="1" applyFill="1" applyBorder="1"/>
    <xf numFmtId="0" fontId="1" fillId="6" borderId="2" xfId="0" applyNumberFormat="1" applyFont="1" applyFill="1" applyBorder="1" applyAlignment="1" applyProtection="1"/>
    <xf numFmtId="0" fontId="4" fillId="6" borderId="3" xfId="0" applyNumberFormat="1" applyFont="1" applyFill="1" applyBorder="1" applyAlignment="1" applyProtection="1"/>
    <xf numFmtId="0" fontId="7" fillId="6" borderId="0" xfId="0" applyNumberFormat="1" applyFont="1" applyFill="1" applyBorder="1" applyAlignment="1" applyProtection="1"/>
    <xf numFmtId="49" fontId="3" fillId="6" borderId="6" xfId="0" applyNumberFormat="1" applyFont="1" applyFill="1" applyBorder="1"/>
    <xf numFmtId="49" fontId="3" fillId="6" borderId="7" xfId="0" applyNumberFormat="1" applyFont="1" applyFill="1" applyBorder="1"/>
    <xf numFmtId="0" fontId="4" fillId="6" borderId="7" xfId="0" applyNumberFormat="1" applyFont="1" applyFill="1" applyBorder="1" applyAlignment="1" applyProtection="1"/>
    <xf numFmtId="0" fontId="4" fillId="6" borderId="8" xfId="0" applyNumberFormat="1" applyFont="1" applyFill="1" applyBorder="1" applyAlignment="1" applyProtection="1"/>
    <xf numFmtId="49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0" xfId="0" applyNumberFormat="1" applyFont="1" applyFill="1" applyBorder="1"/>
    <xf numFmtId="49" fontId="6" fillId="2" borderId="0" xfId="0" applyNumberFormat="1" applyFont="1" applyFill="1" applyBorder="1"/>
    <xf numFmtId="49" fontId="3" fillId="8" borderId="1" xfId="0" applyNumberFormat="1" applyFont="1" applyFill="1" applyBorder="1"/>
    <xf numFmtId="49" fontId="2" fillId="8" borderId="0" xfId="0" applyNumberFormat="1" applyFont="1" applyFill="1" applyBorder="1"/>
    <xf numFmtId="0" fontId="4" fillId="8" borderId="2" xfId="0" applyNumberFormat="1" applyFont="1" applyFill="1" applyBorder="1" applyAlignment="1" applyProtection="1"/>
    <xf numFmtId="49" fontId="5" fillId="8" borderId="2" xfId="0" applyNumberFormat="1" applyFont="1" applyFill="1" applyBorder="1"/>
    <xf numFmtId="49" fontId="3" fillId="8" borderId="2" xfId="0" applyNumberFormat="1" applyFont="1" applyFill="1" applyBorder="1"/>
    <xf numFmtId="0" fontId="4" fillId="8" borderId="3" xfId="0" applyNumberFormat="1" applyFont="1" applyFill="1" applyBorder="1" applyAlignment="1" applyProtection="1"/>
    <xf numFmtId="49" fontId="6" fillId="12" borderId="0" xfId="0" applyNumberFormat="1" applyFont="1" applyFill="1" applyBorder="1" applyAlignment="1">
      <alignment horizontal="left"/>
    </xf>
    <xf numFmtId="0" fontId="4" fillId="12" borderId="0" xfId="0" applyNumberFormat="1" applyFont="1" applyFill="1" applyBorder="1" applyAlignment="1" applyProtection="1">
      <alignment horizontal="left"/>
    </xf>
    <xf numFmtId="49" fontId="8" fillId="12" borderId="0" xfId="0" applyNumberFormat="1" applyFont="1" applyFill="1" applyBorder="1" applyAlignment="1">
      <alignment horizontal="left"/>
    </xf>
    <xf numFmtId="49" fontId="3" fillId="8" borderId="6" xfId="0" applyNumberFormat="1" applyFont="1" applyFill="1" applyBorder="1"/>
    <xf numFmtId="0" fontId="4" fillId="8" borderId="7" xfId="0" applyNumberFormat="1" applyFont="1" applyFill="1" applyBorder="1" applyAlignment="1" applyProtection="1"/>
    <xf numFmtId="49" fontId="3" fillId="8" borderId="7" xfId="0" applyNumberFormat="1" applyFont="1" applyFill="1" applyBorder="1"/>
    <xf numFmtId="0" fontId="4" fillId="8" borderId="8" xfId="0" applyNumberFormat="1" applyFont="1" applyFill="1" applyBorder="1" applyAlignment="1" applyProtection="1"/>
    <xf numFmtId="49" fontId="3" fillId="2" borderId="9" xfId="0" applyNumberFormat="1" applyFont="1" applyFill="1" applyBorder="1"/>
    <xf numFmtId="49" fontId="2" fillId="13" borderId="10" xfId="0" applyNumberFormat="1" applyFont="1" applyFill="1" applyBorder="1"/>
    <xf numFmtId="0" fontId="4" fillId="2" borderId="11" xfId="0" applyNumberFormat="1" applyFont="1" applyFill="1" applyBorder="1" applyAlignment="1" applyProtection="1"/>
    <xf numFmtId="49" fontId="6" fillId="2" borderId="11" xfId="0" applyNumberFormat="1" applyFont="1" applyFill="1" applyBorder="1"/>
    <xf numFmtId="49" fontId="3" fillId="2" borderId="11" xfId="0" applyNumberFormat="1" applyFont="1" applyFill="1" applyBorder="1"/>
    <xf numFmtId="0" fontId="4" fillId="2" borderId="12" xfId="0" applyNumberFormat="1" applyFont="1" applyFill="1" applyBorder="1" applyAlignment="1" applyProtection="1"/>
    <xf numFmtId="49" fontId="3" fillId="14" borderId="4" xfId="0" applyNumberFormat="1" applyFont="1" applyFill="1" applyBorder="1"/>
    <xf numFmtId="49" fontId="3" fillId="14" borderId="0" xfId="0" applyNumberFormat="1" applyFont="1" applyFill="1" applyBorder="1"/>
    <xf numFmtId="0" fontId="4" fillId="14" borderId="0" xfId="0" applyNumberFormat="1" applyFont="1" applyFill="1" applyBorder="1" applyAlignment="1" applyProtection="1"/>
    <xf numFmtId="49" fontId="5" fillId="14" borderId="0" xfId="0" applyNumberFormat="1" applyFont="1" applyFill="1" applyBorder="1"/>
    <xf numFmtId="0" fontId="7" fillId="14" borderId="0" xfId="0" applyNumberFormat="1" applyFont="1" applyFill="1" applyBorder="1" applyAlignment="1" applyProtection="1"/>
    <xf numFmtId="49" fontId="5" fillId="14" borderId="0" xfId="0" applyNumberFormat="1" applyFont="1" applyFill="1" applyBorder="1" applyAlignment="1">
      <alignment vertical="center" textRotation="90"/>
    </xf>
    <xf numFmtId="49" fontId="3" fillId="14" borderId="6" xfId="0" applyNumberFormat="1" applyFont="1" applyFill="1" applyBorder="1"/>
    <xf numFmtId="49" fontId="3" fillId="14" borderId="7" xfId="0" applyNumberFormat="1" applyFont="1" applyFill="1" applyBorder="1"/>
    <xf numFmtId="0" fontId="4" fillId="14" borderId="7" xfId="0" applyNumberFormat="1" applyFont="1" applyFill="1" applyBorder="1" applyAlignment="1" applyProtection="1"/>
    <xf numFmtId="49" fontId="5" fillId="14" borderId="7" xfId="0" applyNumberFormat="1" applyFont="1" applyFill="1" applyBorder="1" applyAlignment="1">
      <alignment vertical="center" textRotation="90"/>
    </xf>
    <xf numFmtId="0" fontId="4" fillId="14" borderId="5" xfId="0" applyNumberFormat="1" applyFont="1" applyFill="1" applyBorder="1" applyAlignment="1" applyProtection="1"/>
    <xf numFmtId="0" fontId="4" fillId="14" borderId="8" xfId="0" applyNumberFormat="1" applyFont="1" applyFill="1" applyBorder="1" applyAlignment="1" applyProtection="1"/>
    <xf numFmtId="0" fontId="9" fillId="0" borderId="0" xfId="0" applyFont="1"/>
    <xf numFmtId="0" fontId="10" fillId="0" borderId="0" xfId="0" applyNumberFormat="1" applyFont="1" applyFill="1" applyBorder="1" applyAlignment="1" applyProtection="1">
      <alignment wrapText="1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49" fontId="9" fillId="0" borderId="0" xfId="0" applyNumberFormat="1" applyFont="1" applyBorder="1"/>
    <xf numFmtId="0" fontId="9" fillId="0" borderId="0" xfId="0" applyFont="1" applyBorder="1" applyAlignment="1">
      <alignment horizontal="left" indent="2"/>
    </xf>
    <xf numFmtId="49" fontId="9" fillId="0" borderId="0" xfId="0" applyNumberFormat="1" applyFont="1"/>
    <xf numFmtId="0" fontId="14" fillId="0" borderId="0" xfId="0" applyNumberFormat="1" applyFont="1" applyFill="1" applyBorder="1" applyAlignment="1" applyProtection="1"/>
    <xf numFmtId="0" fontId="15" fillId="0" borderId="0" xfId="0" applyFont="1"/>
    <xf numFmtId="0" fontId="15" fillId="0" borderId="0" xfId="0" applyFont="1" applyBorder="1"/>
    <xf numFmtId="0" fontId="14" fillId="0" borderId="0" xfId="0" applyNumberFormat="1" applyFont="1" applyFill="1" applyBorder="1" applyAlignment="1" applyProtection="1">
      <alignment horizontal="left" indent="2"/>
    </xf>
    <xf numFmtId="0" fontId="14" fillId="0" borderId="0" xfId="0" applyFont="1" applyFill="1" applyBorder="1" applyAlignment="1" applyProtection="1">
      <alignment horizontal="left" indent="2"/>
    </xf>
    <xf numFmtId="0" fontId="17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 applyProtection="1">
      <alignment horizontal="left" indent="2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Border="1"/>
    <xf numFmtId="0" fontId="15" fillId="0" borderId="0" xfId="0" applyFont="1" applyBorder="1" applyAlignment="1">
      <alignment horizontal="left" indent="2"/>
    </xf>
    <xf numFmtId="0" fontId="20" fillId="0" borderId="7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/>
    <xf numFmtId="0" fontId="20" fillId="0" borderId="7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right"/>
    </xf>
    <xf numFmtId="0" fontId="20" fillId="0" borderId="7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0" fontId="0" fillId="0" borderId="0" xfId="0" applyFont="1"/>
    <xf numFmtId="0" fontId="24" fillId="0" borderId="1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left" wrapText="1" indent="1"/>
    </xf>
    <xf numFmtId="3" fontId="2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3" fontId="22" fillId="0" borderId="0" xfId="0" applyNumberFormat="1" applyFont="1" applyFill="1" applyBorder="1" applyAlignment="1" applyProtection="1">
      <alignment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21" fillId="0" borderId="7" xfId="0" applyNumberFormat="1" applyFont="1" applyFill="1" applyBorder="1" applyAlignment="1" applyProtection="1">
      <alignment horizontal="left" wrapText="1" indent="1"/>
    </xf>
    <xf numFmtId="3" fontId="21" fillId="0" borderId="6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 applyAlignment="1">
      <alignment horizontal="left"/>
    </xf>
    <xf numFmtId="49" fontId="21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21" fillId="0" borderId="0" xfId="0" applyNumberFormat="1" applyFont="1" applyFill="1" applyBorder="1"/>
    <xf numFmtId="0" fontId="0" fillId="0" borderId="0" xfId="0" applyFont="1" applyBorder="1"/>
    <xf numFmtId="49" fontId="5" fillId="15" borderId="2" xfId="0" applyNumberFormat="1" applyFont="1" applyFill="1" applyBorder="1" applyAlignment="1">
      <alignment horizontal="center" vertical="center" textRotation="90"/>
    </xf>
    <xf numFmtId="49" fontId="5" fillId="15" borderId="0" xfId="0" applyNumberFormat="1" applyFont="1" applyFill="1" applyBorder="1" applyAlignment="1">
      <alignment horizontal="center" vertical="center" textRotation="90"/>
    </xf>
    <xf numFmtId="49" fontId="5" fillId="15" borderId="7" xfId="0" applyNumberFormat="1" applyFont="1" applyFill="1" applyBorder="1" applyAlignment="1">
      <alignment horizontal="center" vertical="center" textRotation="90"/>
    </xf>
    <xf numFmtId="49" fontId="5" fillId="3" borderId="2" xfId="0" applyNumberFormat="1" applyFont="1" applyFill="1" applyBorder="1" applyAlignment="1">
      <alignment horizontal="center" vertical="center" textRotation="90" wrapText="1"/>
    </xf>
    <xf numFmtId="49" fontId="5" fillId="3" borderId="0" xfId="0" applyNumberFormat="1" applyFont="1" applyFill="1" applyBorder="1" applyAlignment="1">
      <alignment horizontal="center" vertical="center" textRotation="90" wrapText="1"/>
    </xf>
    <xf numFmtId="49" fontId="5" fillId="3" borderId="7" xfId="0" applyNumberFormat="1" applyFont="1" applyFill="1" applyBorder="1" applyAlignment="1">
      <alignment horizontal="center" vertical="center" textRotation="90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textRotation="90" wrapText="1"/>
    </xf>
    <xf numFmtId="49" fontId="5" fillId="2" borderId="0" xfId="0" applyNumberFormat="1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center" vertical="center" textRotation="90" wrapText="1"/>
    </xf>
    <xf numFmtId="49" fontId="5" fillId="7" borderId="2" xfId="0" applyNumberFormat="1" applyFont="1" applyFill="1" applyBorder="1" applyAlignment="1">
      <alignment horizontal="center" vertical="center" textRotation="90" wrapText="1"/>
    </xf>
    <xf numFmtId="49" fontId="5" fillId="7" borderId="0" xfId="0" applyNumberFormat="1" applyFont="1" applyFill="1" applyBorder="1" applyAlignment="1">
      <alignment horizontal="center" vertical="center" textRotation="90" wrapText="1"/>
    </xf>
    <xf numFmtId="49" fontId="5" fillId="7" borderId="7" xfId="0" applyNumberFormat="1" applyFont="1" applyFill="1" applyBorder="1" applyAlignment="1">
      <alignment horizontal="center" vertical="center" textRotation="90" wrapText="1"/>
    </xf>
    <xf numFmtId="3" fontId="22" fillId="0" borderId="16" xfId="0" applyNumberFormat="1" applyFont="1" applyBorder="1" applyAlignment="1" applyProtection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22" fillId="0" borderId="0" xfId="0" applyNumberFormat="1" applyFont="1" applyBorder="1" applyAlignment="1" applyProtection="1">
      <alignment horizontal="right" vertical="center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0" fontId="21" fillId="0" borderId="24" xfId="0" applyNumberFormat="1" applyFont="1" applyFill="1" applyBorder="1" applyAlignment="1" applyProtection="1">
      <alignment horizontal="center" vertical="center" wrapText="1"/>
    </xf>
    <xf numFmtId="0" fontId="21" fillId="0" borderId="25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0" fontId="21" fillId="0" borderId="26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Border="1"/>
    <xf numFmtId="0" fontId="21" fillId="0" borderId="27" xfId="0" applyNumberFormat="1" applyFont="1" applyFill="1" applyBorder="1" applyAlignment="1" applyProtection="1">
      <alignment horizontal="center" vertical="center" wrapText="1"/>
    </xf>
    <xf numFmtId="3" fontId="22" fillId="0" borderId="29" xfId="0" applyNumberFormat="1" applyFont="1" applyFill="1" applyBorder="1" applyAlignment="1" applyProtection="1">
      <alignment horizontal="right" vertical="center" wrapText="1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28" xfId="0" applyNumberFormat="1" applyFont="1" applyFill="1" applyBorder="1" applyAlignment="1" applyProtection="1">
      <alignment horizontal="right" vertical="center" wrapText="1"/>
    </xf>
    <xf numFmtId="3" fontId="22" fillId="0" borderId="0" xfId="0" applyNumberFormat="1" applyFont="1" applyFill="1" applyBorder="1" applyAlignment="1" applyProtection="1">
      <alignment horizontal="right" vertical="center" wrapText="1"/>
    </xf>
    <xf numFmtId="3" fontId="22" fillId="0" borderId="5" xfId="0" applyNumberFormat="1" applyFont="1" applyBorder="1" applyAlignment="1" applyProtection="1">
      <alignment horizontal="right" vertical="center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vertical="center" wrapText="1"/>
    </xf>
    <xf numFmtId="0" fontId="21" fillId="0" borderId="20" xfId="0" applyNumberFormat="1" applyFont="1" applyFill="1" applyBorder="1" applyAlignment="1" applyProtection="1">
      <alignment vertical="center" wrapText="1"/>
    </xf>
    <xf numFmtId="3" fontId="22" fillId="0" borderId="30" xfId="0" applyNumberFormat="1" applyFont="1" applyFill="1" applyBorder="1" applyAlignment="1" applyProtection="1">
      <alignment horizontal="right" vertical="center" wrapText="1"/>
    </xf>
    <xf numFmtId="3" fontId="22" fillId="0" borderId="5" xfId="0" applyNumberFormat="1" applyFont="1" applyFill="1" applyBorder="1" applyAlignment="1" applyProtection="1">
      <alignment horizontal="right" vertical="center" wrapText="1"/>
    </xf>
    <xf numFmtId="3" fontId="25" fillId="0" borderId="16" xfId="0" applyNumberFormat="1" applyFont="1" applyBorder="1" applyAlignment="1" applyProtection="1">
      <alignment horizontal="right" vertical="center"/>
    </xf>
    <xf numFmtId="3" fontId="22" fillId="0" borderId="5" xfId="0" applyNumberFormat="1" applyFont="1" applyFill="1" applyBorder="1" applyAlignment="1" applyProtection="1">
      <alignment horizontal="right" vertical="center"/>
    </xf>
    <xf numFmtId="3" fontId="22" fillId="0" borderId="16" xfId="0" applyNumberFormat="1" applyFont="1" applyFill="1" applyBorder="1" applyAlignment="1" applyProtection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3" fontId="22" fillId="0" borderId="23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3" fontId="22" fillId="0" borderId="31" xfId="0" applyNumberFormat="1" applyFont="1" applyFill="1" applyBorder="1" applyAlignment="1" applyProtection="1">
      <alignment horizontal="right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3" fontId="25" fillId="0" borderId="4" xfId="0" applyNumberFormat="1" applyFont="1" applyBorder="1" applyAlignment="1" applyProtection="1">
      <alignment horizontal="right" vertical="center"/>
    </xf>
    <xf numFmtId="49" fontId="22" fillId="0" borderId="30" xfId="0" applyNumberFormat="1" applyFont="1" applyFill="1" applyBorder="1" applyAlignment="1" applyProtection="1">
      <alignment vertical="center" wrapText="1"/>
    </xf>
    <xf numFmtId="49" fontId="22" fillId="0" borderId="5" xfId="0" applyNumberFormat="1" applyFont="1" applyFill="1" applyBorder="1" applyAlignment="1" applyProtection="1">
      <alignment vertical="center" wrapText="1"/>
    </xf>
    <xf numFmtId="0" fontId="0" fillId="0" borderId="25" xfId="0" applyFont="1" applyBorder="1"/>
    <xf numFmtId="0" fontId="0" fillId="0" borderId="19" xfId="0" applyFont="1" applyBorder="1"/>
    <xf numFmtId="0" fontId="0" fillId="0" borderId="18" xfId="0" applyFont="1" applyBorder="1"/>
    <xf numFmtId="0" fontId="0" fillId="0" borderId="21" xfId="0" applyFont="1" applyBorder="1"/>
    <xf numFmtId="0" fontId="0" fillId="0" borderId="22" xfId="0" applyFont="1" applyBorder="1"/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center" vertical="center" wrapText="1"/>
    </xf>
    <xf numFmtId="0" fontId="22" fillId="0" borderId="32" xfId="0" applyNumberFormat="1" applyFont="1" applyFill="1" applyBorder="1" applyAlignment="1" applyProtection="1">
      <alignment horizontal="center" vertical="center" wrapText="1"/>
    </xf>
    <xf numFmtId="0" fontId="22" fillId="0" borderId="23" xfId="0" applyNumberFormat="1" applyFont="1" applyFill="1" applyBorder="1" applyAlignment="1" applyProtection="1">
      <alignment horizontal="center" vertical="center" wrapText="1"/>
    </xf>
    <xf numFmtId="0" fontId="22" fillId="0" borderId="33" xfId="0" applyNumberFormat="1" applyFont="1" applyFill="1" applyBorder="1" applyAlignment="1" applyProtection="1">
      <alignment horizontal="center" vertical="center" wrapText="1"/>
    </xf>
    <xf numFmtId="0" fontId="21" fillId="0" borderId="25" xfId="0" applyNumberFormat="1" applyFont="1" applyFill="1" applyBorder="1" applyAlignment="1" applyProtection="1">
      <alignment vertical="center" wrapText="1"/>
    </xf>
    <xf numFmtId="0" fontId="21" fillId="0" borderId="21" xfId="0" applyNumberFormat="1" applyFont="1" applyFill="1" applyBorder="1" applyAlignment="1" applyProtection="1">
      <alignment vertical="center" wrapText="1"/>
    </xf>
    <xf numFmtId="0" fontId="21" fillId="0" borderId="22" xfId="0" applyNumberFormat="1" applyFont="1" applyFill="1" applyBorder="1" applyAlignment="1" applyProtection="1">
      <alignment vertical="center" wrapText="1"/>
    </xf>
    <xf numFmtId="0" fontId="21" fillId="0" borderId="7" xfId="0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3" fontId="26" fillId="0" borderId="0" xfId="0" applyNumberFormat="1" applyFont="1" applyBorder="1" applyAlignment="1">
      <alignment horizontal="right" vertical="top"/>
    </xf>
    <xf numFmtId="3" fontId="26" fillId="0" borderId="16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6" fillId="0" borderId="16" xfId="0" applyFont="1" applyBorder="1" applyAlignment="1">
      <alignment horizontal="right" vertical="top"/>
    </xf>
    <xf numFmtId="3" fontId="26" fillId="0" borderId="34" xfId="0" applyNumberFormat="1" applyFont="1" applyBorder="1" applyAlignment="1">
      <alignment horizontal="right" vertical="top"/>
    </xf>
    <xf numFmtId="3" fontId="26" fillId="0" borderId="17" xfId="0" applyNumberFormat="1" applyFont="1" applyBorder="1" applyAlignment="1">
      <alignment horizontal="right" vertical="top"/>
    </xf>
    <xf numFmtId="0" fontId="26" fillId="0" borderId="7" xfId="0" applyFont="1" applyBorder="1" applyAlignment="1">
      <alignment horizontal="right" vertical="top"/>
    </xf>
    <xf numFmtId="3" fontId="26" fillId="0" borderId="7" xfId="0" applyNumberFormat="1" applyFont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workbookViewId="0">
      <selection sqref="A1:IV65536"/>
    </sheetView>
  </sheetViews>
  <sheetFormatPr defaultRowHeight="15.05"/>
  <cols>
    <col min="2" max="2" width="35.6640625" bestFit="1" customWidth="1"/>
  </cols>
  <sheetData>
    <row r="1" spans="1:13">
      <c r="A1" s="1" t="s">
        <v>4</v>
      </c>
      <c r="B1" s="2" t="s">
        <v>202</v>
      </c>
      <c r="C1" s="3"/>
      <c r="D1" s="4"/>
      <c r="E1" s="4"/>
      <c r="F1" s="4"/>
      <c r="G1" s="4"/>
      <c r="H1" s="174" t="s">
        <v>74</v>
      </c>
      <c r="I1" s="5"/>
      <c r="J1" s="3"/>
      <c r="K1" s="3"/>
      <c r="L1" s="3"/>
      <c r="M1" s="6"/>
    </row>
    <row r="2" spans="1:13">
      <c r="A2" s="7" t="s">
        <v>5</v>
      </c>
      <c r="B2" s="8" t="s">
        <v>203</v>
      </c>
      <c r="C2" s="9"/>
      <c r="D2" s="9"/>
      <c r="E2" s="9"/>
      <c r="F2" s="9"/>
      <c r="G2" s="9"/>
      <c r="H2" s="175"/>
      <c r="I2" s="10"/>
      <c r="J2" s="9"/>
      <c r="K2" s="9"/>
      <c r="L2" s="9"/>
      <c r="M2" s="11"/>
    </row>
    <row r="3" spans="1:13">
      <c r="A3" s="7" t="s">
        <v>6</v>
      </c>
      <c r="B3" s="8" t="s">
        <v>204</v>
      </c>
      <c r="C3" s="9"/>
      <c r="D3" s="177" t="s">
        <v>75</v>
      </c>
      <c r="E3" s="177"/>
      <c r="F3" s="177"/>
      <c r="G3" s="177"/>
      <c r="H3" s="175"/>
      <c r="I3" s="10"/>
      <c r="J3" s="9"/>
      <c r="K3" s="9"/>
      <c r="L3" s="9"/>
      <c r="M3" s="11"/>
    </row>
    <row r="4" spans="1:13">
      <c r="A4" s="7" t="s">
        <v>7</v>
      </c>
      <c r="B4" s="8" t="s">
        <v>205</v>
      </c>
      <c r="C4" s="9"/>
      <c r="D4" s="12" t="s">
        <v>76</v>
      </c>
      <c r="E4" s="9"/>
      <c r="F4" s="9"/>
      <c r="G4" s="9"/>
      <c r="H4" s="175"/>
      <c r="I4" s="10"/>
      <c r="J4" s="9"/>
      <c r="K4" s="9"/>
      <c r="L4" s="9"/>
      <c r="M4" s="11"/>
    </row>
    <row r="5" spans="1:13">
      <c r="A5" s="7" t="s">
        <v>8</v>
      </c>
      <c r="B5" s="8" t="s">
        <v>206</v>
      </c>
      <c r="C5" s="9"/>
      <c r="D5" s="9"/>
      <c r="E5" s="9"/>
      <c r="F5" s="9"/>
      <c r="G5" s="9"/>
      <c r="H5" s="175"/>
      <c r="I5" s="10"/>
      <c r="J5" s="9"/>
      <c r="K5" s="9"/>
      <c r="L5" s="9"/>
      <c r="M5" s="11"/>
    </row>
    <row r="6" spans="1:13">
      <c r="A6" s="7" t="s">
        <v>9</v>
      </c>
      <c r="B6" s="8" t="s">
        <v>207</v>
      </c>
      <c r="C6" s="9"/>
      <c r="D6" s="9"/>
      <c r="E6" s="9"/>
      <c r="F6" s="9"/>
      <c r="G6" s="9"/>
      <c r="H6" s="175"/>
      <c r="I6" s="10"/>
      <c r="J6" s="9"/>
      <c r="K6" s="9"/>
      <c r="L6" s="9"/>
      <c r="M6" s="11"/>
    </row>
    <row r="7" spans="1:13">
      <c r="A7" s="13" t="s">
        <v>10</v>
      </c>
      <c r="B7" s="14" t="s">
        <v>208</v>
      </c>
      <c r="C7" s="15"/>
      <c r="D7" s="16"/>
      <c r="E7" s="15"/>
      <c r="F7" s="15"/>
      <c r="G7" s="15"/>
      <c r="H7" s="175"/>
      <c r="I7" s="17"/>
      <c r="J7" s="15"/>
      <c r="K7" s="15"/>
      <c r="L7" s="15"/>
      <c r="M7" s="18"/>
    </row>
    <row r="8" spans="1:13">
      <c r="A8" s="13" t="s">
        <v>11</v>
      </c>
      <c r="B8" s="19" t="s">
        <v>209</v>
      </c>
      <c r="C8" s="15"/>
      <c r="D8" s="15"/>
      <c r="E8" s="15"/>
      <c r="F8" s="15"/>
      <c r="G8" s="15"/>
      <c r="H8" s="175"/>
      <c r="I8" s="17"/>
      <c r="J8" s="19"/>
      <c r="K8" s="20"/>
      <c r="L8" s="15"/>
      <c r="M8" s="18"/>
    </row>
    <row r="9" spans="1:13">
      <c r="A9" s="13" t="s">
        <v>12</v>
      </c>
      <c r="B9" s="19" t="s">
        <v>210</v>
      </c>
      <c r="C9" s="15"/>
      <c r="D9" s="15"/>
      <c r="E9" s="15"/>
      <c r="F9" s="15"/>
      <c r="G9" s="15"/>
      <c r="H9" s="175"/>
      <c r="I9" s="17"/>
      <c r="J9" s="15"/>
      <c r="K9" s="15"/>
      <c r="L9" s="15"/>
      <c r="M9" s="18"/>
    </row>
    <row r="10" spans="1:13">
      <c r="A10" s="13" t="s">
        <v>13</v>
      </c>
      <c r="B10" s="19" t="s">
        <v>211</v>
      </c>
      <c r="C10" s="15"/>
      <c r="D10" s="15"/>
      <c r="E10" s="15"/>
      <c r="F10" s="15"/>
      <c r="G10" s="15"/>
      <c r="H10" s="175"/>
      <c r="I10" s="17"/>
      <c r="J10" s="15"/>
      <c r="K10" s="15"/>
      <c r="L10" s="15"/>
      <c r="M10" s="18"/>
    </row>
    <row r="11" spans="1:13">
      <c r="A11" s="13" t="s">
        <v>14</v>
      </c>
      <c r="B11" s="19" t="s">
        <v>212</v>
      </c>
      <c r="C11" s="15"/>
      <c r="D11" s="21" t="s">
        <v>77</v>
      </c>
      <c r="E11" s="15"/>
      <c r="F11" s="15"/>
      <c r="G11" s="15"/>
      <c r="H11" s="175"/>
      <c r="I11" s="17"/>
      <c r="J11" s="15"/>
      <c r="K11" s="15"/>
      <c r="L11" s="15"/>
      <c r="M11" s="18"/>
    </row>
    <row r="12" spans="1:13">
      <c r="A12" s="13" t="s">
        <v>15</v>
      </c>
      <c r="B12" s="19" t="s">
        <v>213</v>
      </c>
      <c r="C12" s="15"/>
      <c r="D12" s="15"/>
      <c r="E12" s="15"/>
      <c r="F12" s="15"/>
      <c r="G12" s="15"/>
      <c r="H12" s="175"/>
      <c r="I12" s="17"/>
      <c r="J12" s="15"/>
      <c r="K12" s="15"/>
      <c r="L12" s="15"/>
      <c r="M12" s="18"/>
    </row>
    <row r="13" spans="1:13">
      <c r="A13" s="13" t="s">
        <v>16</v>
      </c>
      <c r="B13" s="19" t="s">
        <v>214</v>
      </c>
      <c r="C13" s="15"/>
      <c r="D13" s="15"/>
      <c r="E13" s="15"/>
      <c r="F13" s="15"/>
      <c r="G13" s="15"/>
      <c r="H13" s="175"/>
      <c r="I13" s="17"/>
      <c r="J13" s="15"/>
      <c r="K13" s="15"/>
      <c r="L13" s="15"/>
      <c r="M13" s="18"/>
    </row>
    <row r="14" spans="1:13">
      <c r="A14" s="13" t="s">
        <v>17</v>
      </c>
      <c r="B14" s="19" t="s">
        <v>215</v>
      </c>
      <c r="C14" s="15"/>
      <c r="D14" s="15"/>
      <c r="E14" s="15"/>
      <c r="F14" s="15"/>
      <c r="G14" s="15"/>
      <c r="H14" s="175"/>
      <c r="I14" s="17"/>
      <c r="J14" s="15"/>
      <c r="K14" s="15"/>
      <c r="L14" s="15"/>
      <c r="M14" s="18"/>
    </row>
    <row r="15" spans="1:13">
      <c r="A15" s="13" t="s">
        <v>18</v>
      </c>
      <c r="B15" s="19" t="s">
        <v>216</v>
      </c>
      <c r="C15" s="15"/>
      <c r="D15" s="15"/>
      <c r="E15" s="15"/>
      <c r="F15" s="15"/>
      <c r="G15" s="15"/>
      <c r="H15" s="175"/>
      <c r="I15" s="17"/>
      <c r="J15" s="15"/>
      <c r="K15" s="15"/>
      <c r="L15" s="15"/>
      <c r="M15" s="18"/>
    </row>
    <row r="16" spans="1:13">
      <c r="A16" s="13" t="s">
        <v>19</v>
      </c>
      <c r="B16" s="19" t="s">
        <v>217</v>
      </c>
      <c r="C16" s="15"/>
      <c r="D16" s="15"/>
      <c r="E16" s="15"/>
      <c r="F16" s="15"/>
      <c r="G16" s="15"/>
      <c r="H16" s="175"/>
      <c r="I16" s="17"/>
      <c r="J16" s="15"/>
      <c r="K16" s="15"/>
      <c r="L16" s="15"/>
      <c r="M16" s="18"/>
    </row>
    <row r="17" spans="1:13">
      <c r="A17" s="13" t="s">
        <v>20</v>
      </c>
      <c r="B17" s="19" t="s">
        <v>218</v>
      </c>
      <c r="C17" s="15"/>
      <c r="D17" s="15"/>
      <c r="E17" s="15"/>
      <c r="F17" s="15"/>
      <c r="G17" s="15"/>
      <c r="H17" s="175"/>
      <c r="I17" s="17"/>
      <c r="J17" s="15"/>
      <c r="K17" s="15"/>
      <c r="L17" s="15"/>
      <c r="M17" s="18"/>
    </row>
    <row r="18" spans="1:13">
      <c r="A18" s="22" t="s">
        <v>21</v>
      </c>
      <c r="B18" s="23" t="s">
        <v>219</v>
      </c>
      <c r="C18" s="24"/>
      <c r="D18" s="25"/>
      <c r="E18" s="24"/>
      <c r="F18" s="24"/>
      <c r="G18" s="24"/>
      <c r="H18" s="175"/>
      <c r="I18" s="26"/>
      <c r="J18" s="23"/>
      <c r="K18" s="23"/>
      <c r="L18" s="24"/>
      <c r="M18" s="27"/>
    </row>
    <row r="19" spans="1:13">
      <c r="A19" s="22" t="s">
        <v>22</v>
      </c>
      <c r="B19" s="23" t="s">
        <v>220</v>
      </c>
      <c r="C19" s="24"/>
      <c r="D19" s="24"/>
      <c r="E19" s="24"/>
      <c r="F19" s="24"/>
      <c r="G19" s="24"/>
      <c r="H19" s="175"/>
      <c r="I19" s="26"/>
      <c r="J19" s="23"/>
      <c r="K19" s="23"/>
      <c r="L19" s="24"/>
      <c r="M19" s="27"/>
    </row>
    <row r="20" spans="1:13">
      <c r="A20" s="22" t="s">
        <v>23</v>
      </c>
      <c r="B20" s="23" t="s">
        <v>221</v>
      </c>
      <c r="C20" s="24"/>
      <c r="D20" s="28" t="s">
        <v>78</v>
      </c>
      <c r="E20" s="24"/>
      <c r="F20" s="24"/>
      <c r="G20" s="24"/>
      <c r="H20" s="175"/>
      <c r="I20" s="26"/>
      <c r="J20" s="23"/>
      <c r="K20" s="23"/>
      <c r="L20" s="24"/>
      <c r="M20" s="27"/>
    </row>
    <row r="21" spans="1:13" ht="15.65" thickBot="1">
      <c r="A21" s="29" t="s">
        <v>24</v>
      </c>
      <c r="B21" s="30" t="s">
        <v>222</v>
      </c>
      <c r="C21" s="31"/>
      <c r="D21" s="31"/>
      <c r="E21" s="31"/>
      <c r="F21" s="31"/>
      <c r="G21" s="31"/>
      <c r="H21" s="176"/>
      <c r="I21" s="32"/>
      <c r="J21" s="30"/>
      <c r="K21" s="30"/>
      <c r="L21" s="31"/>
      <c r="M21" s="33"/>
    </row>
    <row r="22" spans="1:13">
      <c r="A22" s="34" t="s">
        <v>25</v>
      </c>
      <c r="B22" s="35" t="s">
        <v>223</v>
      </c>
      <c r="C22" s="36"/>
      <c r="D22" s="37"/>
      <c r="E22" s="36"/>
      <c r="F22" s="36"/>
      <c r="G22" s="38"/>
      <c r="H22" s="178" t="s">
        <v>79</v>
      </c>
      <c r="I22" s="36"/>
      <c r="J22" s="35"/>
      <c r="K22" s="35"/>
      <c r="L22" s="36"/>
      <c r="M22" s="39"/>
    </row>
    <row r="23" spans="1:13">
      <c r="A23" s="40" t="s">
        <v>26</v>
      </c>
      <c r="B23" s="41" t="s">
        <v>224</v>
      </c>
      <c r="C23" s="42"/>
      <c r="D23" s="42"/>
      <c r="E23" s="42"/>
      <c r="F23" s="42"/>
      <c r="G23" s="43"/>
      <c r="H23" s="179"/>
      <c r="I23" s="42"/>
      <c r="J23" s="41"/>
      <c r="K23" s="41"/>
      <c r="L23" s="42"/>
      <c r="M23" s="44"/>
    </row>
    <row r="24" spans="1:13">
      <c r="A24" s="40" t="s">
        <v>27</v>
      </c>
      <c r="B24" s="41" t="s">
        <v>225</v>
      </c>
      <c r="C24" s="42"/>
      <c r="D24" s="45" t="s">
        <v>80</v>
      </c>
      <c r="E24" s="42"/>
      <c r="F24" s="42"/>
      <c r="G24" s="43"/>
      <c r="H24" s="179"/>
      <c r="I24" s="42"/>
      <c r="J24" s="41"/>
      <c r="K24" s="41"/>
      <c r="L24" s="42"/>
      <c r="M24" s="44"/>
    </row>
    <row r="25" spans="1:13">
      <c r="A25" s="40" t="s">
        <v>28</v>
      </c>
      <c r="B25" s="41" t="s">
        <v>226</v>
      </c>
      <c r="C25" s="42"/>
      <c r="D25" s="42"/>
      <c r="E25" s="42"/>
      <c r="F25" s="42"/>
      <c r="G25" s="43"/>
      <c r="H25" s="179"/>
      <c r="I25" s="42"/>
      <c r="J25" s="41"/>
      <c r="K25" s="41"/>
      <c r="L25" s="42"/>
      <c r="M25" s="44"/>
    </row>
    <row r="26" spans="1:13">
      <c r="A26" s="40" t="s">
        <v>29</v>
      </c>
      <c r="B26" s="41" t="s">
        <v>227</v>
      </c>
      <c r="C26" s="42"/>
      <c r="D26" s="42"/>
      <c r="E26" s="42"/>
      <c r="F26" s="42"/>
      <c r="G26" s="43"/>
      <c r="H26" s="179"/>
      <c r="I26" s="42"/>
      <c r="J26" s="41"/>
      <c r="K26" s="41"/>
      <c r="L26" s="42"/>
      <c r="M26" s="44"/>
    </row>
    <row r="27" spans="1:13">
      <c r="A27" s="46" t="s">
        <v>30</v>
      </c>
      <c r="B27" s="47" t="s">
        <v>228</v>
      </c>
      <c r="C27" s="48"/>
      <c r="D27" s="49"/>
      <c r="E27" s="48"/>
      <c r="F27" s="48"/>
      <c r="G27" s="50"/>
      <c r="H27" s="179"/>
      <c r="I27" s="48"/>
      <c r="J27" s="47"/>
      <c r="K27" s="47"/>
      <c r="L27" s="48"/>
      <c r="M27" s="51"/>
    </row>
    <row r="28" spans="1:13">
      <c r="A28" s="46" t="s">
        <v>31</v>
      </c>
      <c r="B28" s="47" t="s">
        <v>229</v>
      </c>
      <c r="C28" s="48"/>
      <c r="D28" s="48"/>
      <c r="E28" s="48"/>
      <c r="F28" s="48"/>
      <c r="G28" s="50"/>
      <c r="H28" s="179"/>
      <c r="I28" s="48"/>
      <c r="J28" s="47"/>
      <c r="K28" s="47"/>
      <c r="L28" s="48"/>
      <c r="M28" s="51"/>
    </row>
    <row r="29" spans="1:13">
      <c r="A29" s="46" t="s">
        <v>32</v>
      </c>
      <c r="B29" s="47" t="s">
        <v>230</v>
      </c>
      <c r="C29" s="48"/>
      <c r="D29" s="52" t="s">
        <v>81</v>
      </c>
      <c r="E29" s="48"/>
      <c r="F29" s="48"/>
      <c r="G29" s="50"/>
      <c r="H29" s="179"/>
      <c r="I29" s="48"/>
      <c r="J29" s="47"/>
      <c r="K29" s="47"/>
      <c r="L29" s="48"/>
      <c r="M29" s="51"/>
    </row>
    <row r="30" spans="1:13">
      <c r="A30" s="46" t="s">
        <v>33</v>
      </c>
      <c r="B30" s="47" t="s">
        <v>231</v>
      </c>
      <c r="C30" s="48"/>
      <c r="D30" s="48"/>
      <c r="E30" s="48"/>
      <c r="F30" s="48"/>
      <c r="G30" s="50"/>
      <c r="H30" s="179"/>
      <c r="I30" s="48"/>
      <c r="J30" s="47"/>
      <c r="K30" s="47"/>
      <c r="L30" s="48"/>
      <c r="M30" s="51"/>
    </row>
    <row r="31" spans="1:13" ht="15.65" thickBot="1">
      <c r="A31" s="53" t="s">
        <v>34</v>
      </c>
      <c r="B31" s="54" t="s">
        <v>232</v>
      </c>
      <c r="C31" s="55"/>
      <c r="D31" s="55"/>
      <c r="E31" s="55"/>
      <c r="F31" s="55"/>
      <c r="G31" s="56"/>
      <c r="H31" s="180"/>
      <c r="I31" s="55"/>
      <c r="J31" s="54"/>
      <c r="K31" s="54"/>
      <c r="L31" s="55"/>
      <c r="M31" s="57"/>
    </row>
    <row r="32" spans="1:13">
      <c r="A32" s="58" t="s">
        <v>35</v>
      </c>
      <c r="B32" s="59" t="s">
        <v>233</v>
      </c>
      <c r="C32" s="60"/>
      <c r="D32" s="61"/>
      <c r="E32" s="62"/>
      <c r="F32" s="62"/>
      <c r="G32" s="63"/>
      <c r="H32" s="181" t="s">
        <v>82</v>
      </c>
      <c r="I32" s="62"/>
      <c r="J32" s="61"/>
      <c r="K32" s="61"/>
      <c r="L32" s="62"/>
      <c r="M32" s="64"/>
    </row>
    <row r="33" spans="1:13">
      <c r="A33" s="65" t="s">
        <v>36</v>
      </c>
      <c r="B33" s="66" t="s">
        <v>234</v>
      </c>
      <c r="C33" s="67"/>
      <c r="D33" s="67"/>
      <c r="E33" s="67"/>
      <c r="F33" s="67"/>
      <c r="G33" s="68"/>
      <c r="H33" s="182"/>
      <c r="I33" s="67"/>
      <c r="J33" s="66"/>
      <c r="K33" s="66"/>
      <c r="L33" s="67"/>
      <c r="M33" s="69"/>
    </row>
    <row r="34" spans="1:13">
      <c r="A34" s="65" t="s">
        <v>37</v>
      </c>
      <c r="B34" s="66" t="s">
        <v>235</v>
      </c>
      <c r="C34" s="67"/>
      <c r="D34" s="70" t="s">
        <v>83</v>
      </c>
      <c r="E34" s="67"/>
      <c r="F34" s="67"/>
      <c r="G34" s="68"/>
      <c r="H34" s="182"/>
      <c r="I34" s="67"/>
      <c r="J34" s="66"/>
      <c r="K34" s="66"/>
      <c r="L34" s="67"/>
      <c r="M34" s="69"/>
    </row>
    <row r="35" spans="1:13">
      <c r="A35" s="65" t="s">
        <v>38</v>
      </c>
      <c r="B35" s="66" t="s">
        <v>236</v>
      </c>
      <c r="C35" s="67"/>
      <c r="D35" s="67"/>
      <c r="E35" s="67"/>
      <c r="F35" s="67"/>
      <c r="G35" s="68"/>
      <c r="H35" s="182"/>
      <c r="I35" s="67"/>
      <c r="J35" s="66"/>
      <c r="K35" s="66"/>
      <c r="L35" s="67"/>
      <c r="M35" s="69"/>
    </row>
    <row r="36" spans="1:13">
      <c r="A36" s="65" t="s">
        <v>39</v>
      </c>
      <c r="B36" s="66" t="s">
        <v>237</v>
      </c>
      <c r="C36" s="67"/>
      <c r="D36" s="67"/>
      <c r="E36" s="67"/>
      <c r="F36" s="67"/>
      <c r="G36" s="68"/>
      <c r="H36" s="182"/>
      <c r="I36" s="67"/>
      <c r="J36" s="66"/>
      <c r="K36" s="66"/>
      <c r="L36" s="67"/>
      <c r="M36" s="69"/>
    </row>
    <row r="37" spans="1:13">
      <c r="A37" s="71" t="s">
        <v>40</v>
      </c>
      <c r="B37" s="72" t="s">
        <v>238</v>
      </c>
      <c r="C37" s="73"/>
      <c r="D37" s="74"/>
      <c r="E37" s="73"/>
      <c r="F37" s="73"/>
      <c r="G37" s="75"/>
      <c r="H37" s="182"/>
      <c r="I37" s="73"/>
      <c r="J37" s="72"/>
      <c r="K37" s="72"/>
      <c r="L37" s="73"/>
      <c r="M37" s="76"/>
    </row>
    <row r="38" spans="1:13">
      <c r="A38" s="71" t="s">
        <v>41</v>
      </c>
      <c r="B38" s="72" t="s">
        <v>239</v>
      </c>
      <c r="C38" s="73"/>
      <c r="D38" s="77" t="s">
        <v>84</v>
      </c>
      <c r="E38" s="73"/>
      <c r="F38" s="73"/>
      <c r="G38" s="75"/>
      <c r="H38" s="182"/>
      <c r="I38" s="73"/>
      <c r="J38" s="72"/>
      <c r="K38" s="72"/>
      <c r="L38" s="73"/>
      <c r="M38" s="76"/>
    </row>
    <row r="39" spans="1:13">
      <c r="A39" s="71" t="s">
        <v>42</v>
      </c>
      <c r="B39" s="72" t="s">
        <v>240</v>
      </c>
      <c r="C39" s="73"/>
      <c r="D39" s="73"/>
      <c r="E39" s="73"/>
      <c r="F39" s="73"/>
      <c r="G39" s="75"/>
      <c r="H39" s="182"/>
      <c r="I39" s="73"/>
      <c r="J39" s="72"/>
      <c r="K39" s="72"/>
      <c r="L39" s="73"/>
      <c r="M39" s="76"/>
    </row>
    <row r="40" spans="1:13">
      <c r="A40" s="108" t="s">
        <v>43</v>
      </c>
      <c r="B40" s="109" t="s">
        <v>241</v>
      </c>
      <c r="C40" s="110"/>
      <c r="D40" s="111"/>
      <c r="E40" s="112"/>
      <c r="F40" s="112"/>
      <c r="G40" s="113"/>
      <c r="H40" s="182"/>
      <c r="I40" s="110"/>
      <c r="J40" s="109"/>
      <c r="K40" s="109"/>
      <c r="L40" s="110"/>
      <c r="M40" s="118"/>
    </row>
    <row r="41" spans="1:13">
      <c r="A41" s="108" t="s">
        <v>44</v>
      </c>
      <c r="B41" s="109" t="s">
        <v>242</v>
      </c>
      <c r="C41" s="110"/>
      <c r="D41" s="110"/>
      <c r="E41" s="110"/>
      <c r="F41" s="110"/>
      <c r="G41" s="113"/>
      <c r="H41" s="182"/>
      <c r="I41" s="110"/>
      <c r="J41" s="109"/>
      <c r="K41" s="109"/>
      <c r="L41" s="110"/>
      <c r="M41" s="118"/>
    </row>
    <row r="42" spans="1:13">
      <c r="A42" s="108" t="s">
        <v>45</v>
      </c>
      <c r="B42" s="109" t="s">
        <v>243</v>
      </c>
      <c r="C42" s="110"/>
      <c r="D42" s="111" t="s">
        <v>85</v>
      </c>
      <c r="E42" s="110"/>
      <c r="F42" s="110"/>
      <c r="G42" s="113"/>
      <c r="H42" s="182"/>
      <c r="I42" s="110"/>
      <c r="J42" s="109"/>
      <c r="K42" s="109"/>
      <c r="L42" s="110"/>
      <c r="M42" s="118"/>
    </row>
    <row r="43" spans="1:13">
      <c r="A43" s="108" t="s">
        <v>46</v>
      </c>
      <c r="B43" s="109" t="s">
        <v>244</v>
      </c>
      <c r="C43" s="110"/>
      <c r="D43" s="110"/>
      <c r="E43" s="110"/>
      <c r="F43" s="110"/>
      <c r="G43" s="113"/>
      <c r="H43" s="182"/>
      <c r="I43" s="110"/>
      <c r="J43" s="109"/>
      <c r="K43" s="109"/>
      <c r="L43" s="110"/>
      <c r="M43" s="118"/>
    </row>
    <row r="44" spans="1:13" ht="15.65" thickBot="1">
      <c r="A44" s="114" t="s">
        <v>47</v>
      </c>
      <c r="B44" s="115" t="s">
        <v>245</v>
      </c>
      <c r="C44" s="116"/>
      <c r="D44" s="116"/>
      <c r="E44" s="116"/>
      <c r="F44" s="116"/>
      <c r="G44" s="117"/>
      <c r="H44" s="183"/>
      <c r="I44" s="116"/>
      <c r="J44" s="115"/>
      <c r="K44" s="115"/>
      <c r="L44" s="116"/>
      <c r="M44" s="119"/>
    </row>
    <row r="45" spans="1:13">
      <c r="A45" s="58" t="s">
        <v>86</v>
      </c>
      <c r="B45" s="59" t="s">
        <v>246</v>
      </c>
      <c r="C45" s="60"/>
      <c r="D45" s="60"/>
      <c r="E45" s="78"/>
      <c r="F45" s="60"/>
      <c r="G45" s="60"/>
      <c r="H45" s="174" t="s">
        <v>87</v>
      </c>
      <c r="I45" s="60"/>
      <c r="J45" s="59"/>
      <c r="K45" s="59"/>
      <c r="L45" s="60"/>
      <c r="M45" s="79"/>
    </row>
    <row r="46" spans="1:13">
      <c r="A46" s="65" t="s">
        <v>48</v>
      </c>
      <c r="B46" s="66" t="s">
        <v>247</v>
      </c>
      <c r="C46" s="67"/>
      <c r="D46" s="67"/>
      <c r="E46" s="67"/>
      <c r="F46" s="67"/>
      <c r="G46" s="67"/>
      <c r="H46" s="175"/>
      <c r="I46" s="67"/>
      <c r="J46" s="66"/>
      <c r="K46" s="66"/>
      <c r="L46" s="67"/>
      <c r="M46" s="69"/>
    </row>
    <row r="47" spans="1:13">
      <c r="A47" s="65" t="s">
        <v>88</v>
      </c>
      <c r="B47" s="66" t="s">
        <v>248</v>
      </c>
      <c r="C47" s="67"/>
      <c r="D47" s="67"/>
      <c r="E47" s="67"/>
      <c r="F47" s="67"/>
      <c r="G47" s="67"/>
      <c r="H47" s="175"/>
      <c r="I47" s="67"/>
      <c r="J47" s="66"/>
      <c r="K47" s="66"/>
      <c r="L47" s="67"/>
      <c r="M47" s="69"/>
    </row>
    <row r="48" spans="1:13">
      <c r="A48" s="65" t="s">
        <v>89</v>
      </c>
      <c r="B48" s="66" t="s">
        <v>249</v>
      </c>
      <c r="C48" s="67"/>
      <c r="D48" s="67"/>
      <c r="E48" s="67"/>
      <c r="F48" s="67"/>
      <c r="G48" s="67"/>
      <c r="H48" s="175"/>
      <c r="I48" s="67"/>
      <c r="J48" s="66"/>
      <c r="K48" s="66"/>
      <c r="L48" s="67"/>
      <c r="M48" s="69"/>
    </row>
    <row r="49" spans="1:13">
      <c r="A49" s="65" t="s">
        <v>49</v>
      </c>
      <c r="B49" s="66" t="s">
        <v>250</v>
      </c>
      <c r="C49" s="67"/>
      <c r="D49" s="67"/>
      <c r="E49" s="80" t="s">
        <v>90</v>
      </c>
      <c r="F49" s="67"/>
      <c r="G49" s="67"/>
      <c r="H49" s="175"/>
      <c r="I49" s="67"/>
      <c r="J49" s="66"/>
      <c r="K49" s="66"/>
      <c r="L49" s="67"/>
      <c r="M49" s="69"/>
    </row>
    <row r="50" spans="1:13">
      <c r="A50" s="65" t="s">
        <v>50</v>
      </c>
      <c r="B50" s="66" t="s">
        <v>251</v>
      </c>
      <c r="C50" s="67"/>
      <c r="D50" s="67"/>
      <c r="E50" s="67"/>
      <c r="F50" s="67"/>
      <c r="G50" s="67"/>
      <c r="H50" s="175"/>
      <c r="I50" s="67"/>
      <c r="J50" s="66"/>
      <c r="K50" s="66"/>
      <c r="L50" s="67"/>
      <c r="M50" s="69"/>
    </row>
    <row r="51" spans="1:13">
      <c r="A51" s="65" t="s">
        <v>91</v>
      </c>
      <c r="B51" s="66" t="s">
        <v>252</v>
      </c>
      <c r="C51" s="67"/>
      <c r="D51" s="67"/>
      <c r="E51" s="67"/>
      <c r="F51" s="67"/>
      <c r="G51" s="67"/>
      <c r="H51" s="175"/>
      <c r="I51" s="67"/>
      <c r="J51" s="66"/>
      <c r="K51" s="66"/>
      <c r="L51" s="67"/>
      <c r="M51" s="69"/>
    </row>
    <row r="52" spans="1:13" ht="15.65" thickBot="1">
      <c r="A52" s="81" t="s">
        <v>51</v>
      </c>
      <c r="B52" s="82" t="s">
        <v>253</v>
      </c>
      <c r="C52" s="83"/>
      <c r="D52" s="83"/>
      <c r="E52" s="83"/>
      <c r="F52" s="83"/>
      <c r="G52" s="83"/>
      <c r="H52" s="176"/>
      <c r="I52" s="83"/>
      <c r="J52" s="82"/>
      <c r="K52" s="82"/>
      <c r="L52" s="83"/>
      <c r="M52" s="84"/>
    </row>
    <row r="53" spans="1:13">
      <c r="A53" s="1" t="s">
        <v>52</v>
      </c>
      <c r="B53" s="85" t="s">
        <v>254</v>
      </c>
      <c r="C53" s="3"/>
      <c r="D53" s="86"/>
      <c r="E53" s="3"/>
      <c r="F53" s="3"/>
      <c r="G53" s="3"/>
      <c r="H53" s="171" t="s">
        <v>92</v>
      </c>
      <c r="I53" s="3"/>
      <c r="J53" s="85"/>
      <c r="K53" s="85"/>
      <c r="L53" s="3"/>
      <c r="M53" s="6"/>
    </row>
    <row r="54" spans="1:13">
      <c r="A54" s="7" t="s">
        <v>53</v>
      </c>
      <c r="B54" s="87" t="s">
        <v>255</v>
      </c>
      <c r="C54" s="9"/>
      <c r="D54" s="9"/>
      <c r="E54" s="9"/>
      <c r="F54" s="9"/>
      <c r="G54" s="9"/>
      <c r="H54" s="172"/>
      <c r="I54" s="9"/>
      <c r="J54" s="87"/>
      <c r="K54" s="87"/>
      <c r="L54" s="9"/>
      <c r="M54" s="11"/>
    </row>
    <row r="55" spans="1:13">
      <c r="A55" s="7" t="s">
        <v>54</v>
      </c>
      <c r="B55" s="87" t="s">
        <v>256</v>
      </c>
      <c r="C55" s="9"/>
      <c r="D55" s="88" t="s">
        <v>93</v>
      </c>
      <c r="E55" s="9"/>
      <c r="F55" s="9"/>
      <c r="G55" s="9"/>
      <c r="H55" s="172"/>
      <c r="I55" s="9"/>
      <c r="J55" s="87"/>
      <c r="K55" s="87"/>
      <c r="L55" s="9"/>
      <c r="M55" s="11"/>
    </row>
    <row r="56" spans="1:13">
      <c r="A56" s="7" t="s">
        <v>55</v>
      </c>
      <c r="B56" s="87" t="s">
        <v>257</v>
      </c>
      <c r="C56" s="9"/>
      <c r="D56" s="9"/>
      <c r="E56" s="9"/>
      <c r="F56" s="9"/>
      <c r="G56" s="9"/>
      <c r="H56" s="172"/>
      <c r="I56" s="9"/>
      <c r="J56" s="87"/>
      <c r="K56" s="87"/>
      <c r="L56" s="9"/>
      <c r="M56" s="11"/>
    </row>
    <row r="57" spans="1:13">
      <c r="A57" s="7" t="s">
        <v>56</v>
      </c>
      <c r="B57" s="87" t="s">
        <v>258</v>
      </c>
      <c r="C57" s="9"/>
      <c r="D57" s="9"/>
      <c r="E57" s="9"/>
      <c r="F57" s="9"/>
      <c r="G57" s="9"/>
      <c r="H57" s="172"/>
      <c r="I57" s="9"/>
      <c r="J57" s="87"/>
      <c r="K57" s="87"/>
      <c r="L57" s="9"/>
      <c r="M57" s="11"/>
    </row>
    <row r="58" spans="1:13">
      <c r="A58" s="46" t="s">
        <v>57</v>
      </c>
      <c r="B58" s="47" t="s">
        <v>259</v>
      </c>
      <c r="C58" s="48"/>
      <c r="D58" s="49"/>
      <c r="E58" s="48"/>
      <c r="F58" s="48"/>
      <c r="G58" s="48"/>
      <c r="H58" s="172"/>
      <c r="I58" s="48"/>
      <c r="J58" s="47"/>
      <c r="K58" s="47"/>
      <c r="L58" s="48"/>
      <c r="M58" s="51"/>
    </row>
    <row r="59" spans="1:13">
      <c r="A59" s="46" t="s">
        <v>58</v>
      </c>
      <c r="B59" s="47" t="s">
        <v>260</v>
      </c>
      <c r="C59" s="48"/>
      <c r="D59" s="48"/>
      <c r="E59" s="48"/>
      <c r="F59" s="48"/>
      <c r="G59" s="48"/>
      <c r="H59" s="172"/>
      <c r="I59" s="48"/>
      <c r="J59" s="47"/>
      <c r="K59" s="47"/>
      <c r="L59" s="48"/>
      <c r="M59" s="51"/>
    </row>
    <row r="60" spans="1:13">
      <c r="A60" s="46" t="s">
        <v>59</v>
      </c>
      <c r="B60" s="47" t="s">
        <v>261</v>
      </c>
      <c r="C60" s="48"/>
      <c r="D60" s="48"/>
      <c r="E60" s="48"/>
      <c r="F60" s="48"/>
      <c r="G60" s="48"/>
      <c r="H60" s="172"/>
      <c r="I60" s="48"/>
      <c r="J60" s="47"/>
      <c r="K60" s="47"/>
      <c r="L60" s="48"/>
      <c r="M60" s="51"/>
    </row>
    <row r="61" spans="1:13">
      <c r="A61" s="46" t="s">
        <v>60</v>
      </c>
      <c r="B61" s="47" t="s">
        <v>262</v>
      </c>
      <c r="C61" s="48"/>
      <c r="D61" s="48"/>
      <c r="E61" s="48"/>
      <c r="F61" s="48"/>
      <c r="G61" s="48"/>
      <c r="H61" s="172"/>
      <c r="I61" s="48"/>
      <c r="J61" s="47"/>
      <c r="K61" s="47"/>
      <c r="L61" s="48"/>
      <c r="M61" s="51"/>
    </row>
    <row r="62" spans="1:13">
      <c r="A62" s="46" t="s">
        <v>61</v>
      </c>
      <c r="B62" s="47" t="s">
        <v>263</v>
      </c>
      <c r="C62" s="48"/>
      <c r="D62" s="48"/>
      <c r="E62" s="48"/>
      <c r="F62" s="48"/>
      <c r="G62" s="48"/>
      <c r="H62" s="172"/>
      <c r="I62" s="48"/>
      <c r="J62" s="47"/>
      <c r="K62" s="47"/>
      <c r="L62" s="48"/>
      <c r="M62" s="51"/>
    </row>
    <row r="63" spans="1:13">
      <c r="A63" s="46" t="s">
        <v>62</v>
      </c>
      <c r="B63" s="47" t="s">
        <v>264</v>
      </c>
      <c r="C63" s="48"/>
      <c r="D63" s="52" t="s">
        <v>94</v>
      </c>
      <c r="E63" s="48"/>
      <c r="F63" s="48"/>
      <c r="G63" s="48"/>
      <c r="H63" s="172"/>
      <c r="I63" s="48"/>
      <c r="J63" s="47"/>
      <c r="K63" s="47"/>
      <c r="L63" s="48"/>
      <c r="M63" s="51"/>
    </row>
    <row r="64" spans="1:13">
      <c r="A64" s="46" t="s">
        <v>63</v>
      </c>
      <c r="B64" s="47" t="s">
        <v>265</v>
      </c>
      <c r="C64" s="48"/>
      <c r="D64" s="48"/>
      <c r="E64" s="48"/>
      <c r="F64" s="48"/>
      <c r="G64" s="48"/>
      <c r="H64" s="172"/>
      <c r="I64" s="48"/>
      <c r="J64" s="47"/>
      <c r="K64" s="47"/>
      <c r="L64" s="48"/>
      <c r="M64" s="51"/>
    </row>
    <row r="65" spans="1:13">
      <c r="A65" s="46" t="s">
        <v>64</v>
      </c>
      <c r="B65" s="47" t="s">
        <v>266</v>
      </c>
      <c r="C65" s="48"/>
      <c r="D65" s="48"/>
      <c r="E65" s="48"/>
      <c r="F65" s="48"/>
      <c r="G65" s="48"/>
      <c r="H65" s="172"/>
      <c r="I65" s="48"/>
      <c r="J65" s="47"/>
      <c r="K65" s="47"/>
      <c r="L65" s="48"/>
      <c r="M65" s="51"/>
    </row>
    <row r="66" spans="1:13">
      <c r="A66" s="46" t="s">
        <v>65</v>
      </c>
      <c r="B66" s="47" t="s">
        <v>267</v>
      </c>
      <c r="C66" s="48"/>
      <c r="D66" s="48"/>
      <c r="E66" s="48"/>
      <c r="F66" s="48"/>
      <c r="G66" s="48"/>
      <c r="H66" s="172"/>
      <c r="I66" s="48"/>
      <c r="J66" s="47"/>
      <c r="K66" s="47"/>
      <c r="L66" s="48"/>
      <c r="M66" s="51"/>
    </row>
    <row r="67" spans="1:13">
      <c r="A67" s="46" t="s">
        <v>66</v>
      </c>
      <c r="B67" s="47" t="s">
        <v>268</v>
      </c>
      <c r="C67" s="48"/>
      <c r="D67" s="48"/>
      <c r="E67" s="48"/>
      <c r="F67" s="48"/>
      <c r="G67" s="48"/>
      <c r="H67" s="172"/>
      <c r="I67" s="48"/>
      <c r="J67" s="47"/>
      <c r="K67" s="47"/>
      <c r="L67" s="48"/>
      <c r="M67" s="51"/>
    </row>
    <row r="68" spans="1:13">
      <c r="A68" s="46" t="s">
        <v>67</v>
      </c>
      <c r="B68" s="47" t="s">
        <v>269</v>
      </c>
      <c r="C68" s="48"/>
      <c r="D68" s="48"/>
      <c r="E68" s="48"/>
      <c r="F68" s="48"/>
      <c r="G68" s="48"/>
      <c r="H68" s="172"/>
      <c r="I68" s="48"/>
      <c r="J68" s="47"/>
      <c r="K68" s="47"/>
      <c r="L68" s="48"/>
      <c r="M68" s="51"/>
    </row>
    <row r="69" spans="1:13">
      <c r="A69" s="46" t="s">
        <v>68</v>
      </c>
      <c r="B69" s="47" t="s">
        <v>270</v>
      </c>
      <c r="C69" s="48"/>
      <c r="D69" s="48"/>
      <c r="E69" s="48"/>
      <c r="F69" s="48"/>
      <c r="G69" s="48"/>
      <c r="H69" s="172"/>
      <c r="I69" s="48"/>
      <c r="J69" s="47"/>
      <c r="K69" s="47"/>
      <c r="L69" s="48"/>
      <c r="M69" s="51"/>
    </row>
    <row r="70" spans="1:13" ht="15.65" thickBot="1">
      <c r="A70" s="53" t="s">
        <v>69</v>
      </c>
      <c r="B70" s="54" t="s">
        <v>271</v>
      </c>
      <c r="C70" s="55"/>
      <c r="D70" s="55"/>
      <c r="E70" s="55"/>
      <c r="F70" s="55"/>
      <c r="G70" s="55"/>
      <c r="H70" s="173"/>
      <c r="I70" s="55"/>
      <c r="J70" s="54"/>
      <c r="K70" s="54"/>
      <c r="L70" s="55"/>
      <c r="M70" s="57"/>
    </row>
    <row r="71" spans="1:13">
      <c r="A71" s="89" t="s">
        <v>70</v>
      </c>
      <c r="B71" s="90" t="s">
        <v>272</v>
      </c>
      <c r="C71" s="91"/>
      <c r="D71" s="92"/>
      <c r="E71" s="91"/>
      <c r="F71" s="91"/>
      <c r="G71" s="15"/>
      <c r="H71" s="91"/>
      <c r="I71" s="91"/>
      <c r="J71" s="93"/>
      <c r="K71" s="93"/>
      <c r="L71" s="91"/>
      <c r="M71" s="94"/>
    </row>
    <row r="72" spans="1:13">
      <c r="A72" s="13" t="s">
        <v>71</v>
      </c>
      <c r="B72" s="90" t="s">
        <v>273</v>
      </c>
      <c r="C72" s="15"/>
      <c r="D72" s="15"/>
      <c r="E72" s="15"/>
      <c r="F72" s="15"/>
      <c r="G72" s="15"/>
      <c r="H72" s="95" t="s">
        <v>95</v>
      </c>
      <c r="I72" s="96"/>
      <c r="J72" s="97"/>
      <c r="K72" s="97"/>
      <c r="L72" s="15"/>
      <c r="M72" s="18"/>
    </row>
    <row r="73" spans="1:13">
      <c r="A73" s="13" t="s">
        <v>72</v>
      </c>
      <c r="B73" s="90" t="s">
        <v>274</v>
      </c>
      <c r="C73" s="15"/>
      <c r="D73" s="21" t="s">
        <v>96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98" t="s">
        <v>73</v>
      </c>
      <c r="B74" s="90" t="s">
        <v>275</v>
      </c>
      <c r="C74" s="99"/>
      <c r="D74" s="99"/>
      <c r="E74" s="99"/>
      <c r="F74" s="99"/>
      <c r="G74" s="99"/>
      <c r="H74" s="99"/>
      <c r="I74" s="99"/>
      <c r="J74" s="100"/>
      <c r="K74" s="100"/>
      <c r="L74" s="99"/>
      <c r="M74" s="101"/>
    </row>
    <row r="75" spans="1:13" ht="15.65" thickBot="1">
      <c r="A75" s="102" t="s">
        <v>97</v>
      </c>
      <c r="B75" s="103" t="s">
        <v>276</v>
      </c>
      <c r="C75" s="104"/>
      <c r="D75" s="105" t="s">
        <v>98</v>
      </c>
      <c r="E75" s="104"/>
      <c r="F75" s="104"/>
      <c r="G75" s="104"/>
      <c r="H75" s="104"/>
      <c r="I75" s="104"/>
      <c r="J75" s="106"/>
      <c r="K75" s="106"/>
      <c r="L75" s="104"/>
      <c r="M75" s="107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37"/>
  <sheetViews>
    <sheetView showGridLines="0" tabSelected="1" zoomScale="90" zoomScaleNormal="90" workbookViewId="0">
      <selection activeCell="K119" sqref="K119"/>
    </sheetView>
  </sheetViews>
  <sheetFormatPr defaultRowHeight="13.15"/>
  <cols>
    <col min="1" max="1" width="41.5546875" style="120" customWidth="1"/>
    <col min="2" max="3" width="9.88671875" style="120" bestFit="1" customWidth="1"/>
    <col min="4" max="4" width="8.21875" style="120" bestFit="1" customWidth="1"/>
    <col min="5" max="7" width="9.88671875" style="120" bestFit="1" customWidth="1"/>
    <col min="8" max="11" width="8.21875" style="120" bestFit="1" customWidth="1"/>
    <col min="12" max="12" width="7.109375" style="120" bestFit="1" customWidth="1"/>
    <col min="13" max="14" width="9.88671875" style="120" bestFit="1" customWidth="1"/>
    <col min="15" max="16" width="10.88671875" style="120" customWidth="1"/>
    <col min="17" max="18" width="8.21875" style="120" bestFit="1" customWidth="1"/>
    <col min="19" max="19" width="6" style="120" bestFit="1" customWidth="1"/>
    <col min="20" max="20" width="4.33203125" style="120" bestFit="1" customWidth="1"/>
    <col min="21" max="21" width="8.21875" style="120" bestFit="1" customWidth="1"/>
    <col min="22" max="22" width="7.109375" style="120" bestFit="1" customWidth="1"/>
    <col min="23" max="23" width="30.21875" style="120" bestFit="1" customWidth="1"/>
    <col min="24" max="24" width="8" style="120" customWidth="1"/>
    <col min="25" max="25" width="11.5546875" style="120" customWidth="1"/>
    <col min="26" max="26" width="10.109375" style="120" customWidth="1"/>
    <col min="27" max="27" width="8.88671875" style="120"/>
    <col min="28" max="28" width="2.5546875" style="120" bestFit="1" customWidth="1"/>
    <col min="29" max="16384" width="8.88671875" style="120"/>
  </cols>
  <sheetData>
    <row r="2" spans="1:26" ht="18.2">
      <c r="B2" s="260" t="s">
        <v>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R2" s="121"/>
      <c r="S2" s="121"/>
      <c r="T2" s="121"/>
      <c r="U2" s="122"/>
      <c r="V2" s="122"/>
      <c r="W2" s="122"/>
      <c r="X2" s="122"/>
      <c r="Y2" s="122"/>
      <c r="Z2" s="122"/>
    </row>
    <row r="3" spans="1:26" ht="18.2">
      <c r="B3" s="261" t="s">
        <v>296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W3" s="122"/>
      <c r="X3" s="122"/>
      <c r="Y3" s="122"/>
      <c r="Z3" s="122"/>
    </row>
    <row r="4" spans="1:26" ht="18.2">
      <c r="B4" s="262" t="s">
        <v>1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123"/>
      <c r="R4" s="123"/>
      <c r="S4" s="123"/>
      <c r="T4" s="123"/>
      <c r="U4" s="123"/>
      <c r="V4" s="123"/>
      <c r="W4" s="122"/>
      <c r="X4" s="122"/>
      <c r="Y4" s="122"/>
      <c r="Z4" s="122"/>
    </row>
    <row r="5" spans="1:26" ht="18.2">
      <c r="B5" s="261" t="s">
        <v>297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123"/>
      <c r="R5" s="123"/>
      <c r="S5" s="123"/>
      <c r="T5" s="123"/>
      <c r="U5" s="123"/>
      <c r="V5" s="123"/>
      <c r="W5" s="122"/>
      <c r="X5" s="122"/>
      <c r="Y5" s="122"/>
      <c r="Z5" s="122"/>
    </row>
    <row r="6" spans="1:26" s="146" customFormat="1" ht="15.05" customHeight="1" thickBot="1">
      <c r="A6" s="139" t="s">
        <v>2</v>
      </c>
      <c r="B6" s="140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259"/>
      <c r="N6" s="259"/>
      <c r="O6" s="259"/>
      <c r="P6" s="259"/>
      <c r="Q6" s="141"/>
      <c r="R6" s="141"/>
      <c r="S6" s="141"/>
      <c r="T6" s="141"/>
      <c r="U6" s="141"/>
      <c r="V6" s="141"/>
      <c r="W6" s="142"/>
      <c r="X6" s="143"/>
      <c r="Y6" s="144" t="s">
        <v>294</v>
      </c>
      <c r="Z6" s="145"/>
    </row>
    <row r="7" spans="1:26" s="146" customFormat="1" ht="13.15" customHeight="1">
      <c r="A7" s="250" t="s">
        <v>277</v>
      </c>
      <c r="B7" s="253" t="s">
        <v>284</v>
      </c>
      <c r="C7" s="189" t="s">
        <v>285</v>
      </c>
      <c r="D7" s="215"/>
      <c r="E7" s="215"/>
      <c r="F7" s="256"/>
      <c r="G7" s="189" t="s">
        <v>289</v>
      </c>
      <c r="H7" s="190"/>
      <c r="I7" s="189" t="s">
        <v>290</v>
      </c>
      <c r="J7" s="244"/>
      <c r="K7" s="189" t="s">
        <v>291</v>
      </c>
      <c r="L7" s="190"/>
      <c r="M7" s="195" t="s">
        <v>126</v>
      </c>
      <c r="N7" s="215"/>
      <c r="O7" s="215"/>
      <c r="P7" s="215"/>
      <c r="Q7" s="189" t="s">
        <v>287</v>
      </c>
      <c r="R7" s="190"/>
      <c r="S7" s="189" t="s">
        <v>288</v>
      </c>
      <c r="T7" s="190"/>
      <c r="U7" s="195" t="s">
        <v>295</v>
      </c>
      <c r="V7" s="196"/>
      <c r="W7" s="213" t="s">
        <v>3</v>
      </c>
      <c r="X7" s="213"/>
      <c r="Y7" s="213"/>
    </row>
    <row r="8" spans="1:26" s="146" customFormat="1" ht="19.45" customHeight="1">
      <c r="A8" s="251"/>
      <c r="B8" s="254"/>
      <c r="C8" s="257"/>
      <c r="D8" s="216"/>
      <c r="E8" s="216"/>
      <c r="F8" s="258"/>
      <c r="G8" s="191"/>
      <c r="H8" s="192"/>
      <c r="I8" s="245"/>
      <c r="J8" s="246"/>
      <c r="K8" s="191"/>
      <c r="L8" s="192"/>
      <c r="M8" s="216"/>
      <c r="N8" s="216"/>
      <c r="O8" s="216"/>
      <c r="P8" s="216"/>
      <c r="Q8" s="191"/>
      <c r="R8" s="192"/>
      <c r="S8" s="191"/>
      <c r="T8" s="192"/>
      <c r="U8" s="197"/>
      <c r="V8" s="198"/>
      <c r="W8" s="213"/>
      <c r="X8" s="213"/>
      <c r="Y8" s="213"/>
    </row>
    <row r="9" spans="1:26" s="146" customFormat="1" ht="107.7" customHeight="1">
      <c r="A9" s="251"/>
      <c r="B9" s="254"/>
      <c r="C9" s="201" t="s">
        <v>298</v>
      </c>
      <c r="D9" s="249"/>
      <c r="E9" s="201" t="s">
        <v>299</v>
      </c>
      <c r="F9" s="249"/>
      <c r="G9" s="193"/>
      <c r="H9" s="194"/>
      <c r="I9" s="247"/>
      <c r="J9" s="248"/>
      <c r="K9" s="193"/>
      <c r="L9" s="194"/>
      <c r="M9" s="201" t="s">
        <v>286</v>
      </c>
      <c r="N9" s="202"/>
      <c r="O9" s="201" t="s">
        <v>293</v>
      </c>
      <c r="P9" s="203"/>
      <c r="Q9" s="193"/>
      <c r="R9" s="194"/>
      <c r="S9" s="193"/>
      <c r="T9" s="194"/>
      <c r="U9" s="199"/>
      <c r="V9" s="200"/>
      <c r="W9" s="213"/>
      <c r="X9" s="213"/>
      <c r="Y9" s="213"/>
    </row>
    <row r="10" spans="1:26" s="146" customFormat="1" ht="15.05">
      <c r="A10" s="252"/>
      <c r="B10" s="255"/>
      <c r="C10" s="147">
        <v>1</v>
      </c>
      <c r="D10" s="147">
        <v>2</v>
      </c>
      <c r="E10" s="147">
        <v>1</v>
      </c>
      <c r="F10" s="147">
        <v>2</v>
      </c>
      <c r="G10" s="147">
        <v>1</v>
      </c>
      <c r="H10" s="147">
        <v>2</v>
      </c>
      <c r="I10" s="147">
        <v>1</v>
      </c>
      <c r="J10" s="147">
        <v>2</v>
      </c>
      <c r="K10" s="147">
        <v>1</v>
      </c>
      <c r="L10" s="147">
        <v>2</v>
      </c>
      <c r="M10" s="147">
        <v>1</v>
      </c>
      <c r="N10" s="147">
        <v>2</v>
      </c>
      <c r="O10" s="147">
        <v>1</v>
      </c>
      <c r="P10" s="147">
        <v>2</v>
      </c>
      <c r="Q10" s="147">
        <v>1</v>
      </c>
      <c r="R10" s="147">
        <v>2</v>
      </c>
      <c r="S10" s="147">
        <v>1</v>
      </c>
      <c r="T10" s="147">
        <v>2</v>
      </c>
      <c r="U10" s="147">
        <v>1</v>
      </c>
      <c r="V10" s="148">
        <v>2</v>
      </c>
      <c r="W10" s="214"/>
      <c r="X10" s="214"/>
      <c r="Y10" s="214"/>
    </row>
    <row r="11" spans="1:26" s="146" customFormat="1" ht="11.45" customHeight="1">
      <c r="A11" s="242" t="s">
        <v>99</v>
      </c>
      <c r="B11" s="239">
        <f>SUM(C11,E11,G11,I11,K11,M11,O11,Q11,S11,U11)</f>
        <v>8301886</v>
      </c>
      <c r="C11" s="204">
        <f>SUM(C13,C21,C30,C35,C41,C48,C55,C62,C67,C74,C84,C91,C106)</f>
        <v>1267677</v>
      </c>
      <c r="D11" s="206">
        <f>SUM(D13,D21,D30,D35,D41,D48,D55,D62,D67,D74,D84,D91,D106)</f>
        <v>366940.91700000002</v>
      </c>
      <c r="E11" s="204">
        <f t="shared" ref="E11:V11" si="0">SUM(E13,E21,E30,E35,E41,E48,E55,E62,E67,E74,E84,E91,E106)</f>
        <v>3365430</v>
      </c>
      <c r="F11" s="206">
        <f t="shared" si="0"/>
        <v>989831.56900000002</v>
      </c>
      <c r="G11" s="204">
        <f t="shared" si="0"/>
        <v>1293196</v>
      </c>
      <c r="H11" s="206">
        <f>SUM(H13,H21,H30,H35,H41,H48,H55,H62,H67,H74,H84,H91,H106)</f>
        <v>376543.08600000001</v>
      </c>
      <c r="I11" s="204">
        <f t="shared" si="0"/>
        <v>492276</v>
      </c>
      <c r="J11" s="206">
        <f t="shared" si="0"/>
        <v>109735.47499999998</v>
      </c>
      <c r="K11" s="204">
        <f t="shared" si="0"/>
        <v>117572</v>
      </c>
      <c r="L11" s="206">
        <f t="shared" si="0"/>
        <v>26141.866000000002</v>
      </c>
      <c r="M11" s="204">
        <f t="shared" si="0"/>
        <v>1258760</v>
      </c>
      <c r="N11" s="206">
        <f t="shared" si="0"/>
        <v>1461077.9669999999</v>
      </c>
      <c r="O11" s="204">
        <f t="shared" si="0"/>
        <v>1511</v>
      </c>
      <c r="P11" s="206">
        <f t="shared" si="0"/>
        <v>652.41700000000003</v>
      </c>
      <c r="Q11" s="204">
        <f t="shared" si="0"/>
        <v>309013</v>
      </c>
      <c r="R11" s="206">
        <f t="shared" si="0"/>
        <v>255418.16700000002</v>
      </c>
      <c r="S11" s="204">
        <f t="shared" si="0"/>
        <v>1761</v>
      </c>
      <c r="T11" s="206">
        <f t="shared" si="0"/>
        <v>487.15499999999997</v>
      </c>
      <c r="U11" s="204">
        <f t="shared" si="0"/>
        <v>194690</v>
      </c>
      <c r="V11" s="217">
        <f t="shared" si="0"/>
        <v>45653.674999999988</v>
      </c>
      <c r="W11" s="209" t="s">
        <v>127</v>
      </c>
      <c r="X11" s="209"/>
      <c r="Y11" s="209"/>
    </row>
    <row r="12" spans="1:26" s="146" customFormat="1" ht="15.05">
      <c r="A12" s="243"/>
      <c r="B12" s="240"/>
      <c r="C12" s="205"/>
      <c r="D12" s="207"/>
      <c r="E12" s="205"/>
      <c r="F12" s="207"/>
      <c r="G12" s="205"/>
      <c r="H12" s="207"/>
      <c r="I12" s="205"/>
      <c r="J12" s="207"/>
      <c r="K12" s="205"/>
      <c r="L12" s="207"/>
      <c r="M12" s="205"/>
      <c r="N12" s="207"/>
      <c r="O12" s="205"/>
      <c r="P12" s="207"/>
      <c r="Q12" s="205"/>
      <c r="R12" s="207"/>
      <c r="S12" s="205"/>
      <c r="T12" s="207"/>
      <c r="U12" s="205"/>
      <c r="V12" s="218"/>
      <c r="W12" s="210"/>
      <c r="X12" s="210"/>
      <c r="Y12" s="210"/>
    </row>
    <row r="13" spans="1:26" s="146" customFormat="1" ht="15.05">
      <c r="A13" s="188" t="s">
        <v>100</v>
      </c>
      <c r="B13" s="241">
        <f>SUM(B15:B20)</f>
        <v>1121646</v>
      </c>
      <c r="C13" s="219">
        <f>SUM(C15:C20)</f>
        <v>261877</v>
      </c>
      <c r="D13" s="223">
        <f>SUM(D15:D20)</f>
        <v>79140.922999999995</v>
      </c>
      <c r="E13" s="219">
        <f t="shared" ref="D13:L13" si="1">SUM(E15:E20)</f>
        <v>377495</v>
      </c>
      <c r="F13" s="223">
        <f t="shared" si="1"/>
        <v>112773.70199999999</v>
      </c>
      <c r="G13" s="219">
        <f t="shared" si="1"/>
        <v>117688</v>
      </c>
      <c r="H13" s="223">
        <f t="shared" si="1"/>
        <v>32168.638000000003</v>
      </c>
      <c r="I13" s="219">
        <f t="shared" si="1"/>
        <v>13884</v>
      </c>
      <c r="J13" s="223">
        <f t="shared" si="1"/>
        <v>3189.0419999999999</v>
      </c>
      <c r="K13" s="219">
        <f t="shared" si="1"/>
        <v>15661</v>
      </c>
      <c r="L13" s="223">
        <f t="shared" si="1"/>
        <v>3149.6339999999996</v>
      </c>
      <c r="M13" s="219">
        <f>SUM(M15:M20)</f>
        <v>300160</v>
      </c>
      <c r="N13" s="187">
        <f t="shared" ref="N13:V13" si="2">SUM(N15:N20)</f>
        <v>351390.73</v>
      </c>
      <c r="O13" s="219">
        <f t="shared" si="2"/>
        <v>13</v>
      </c>
      <c r="P13" s="187">
        <f t="shared" si="2"/>
        <v>13</v>
      </c>
      <c r="Q13" s="219">
        <f>SUM(Q15:Q20)</f>
        <v>20791</v>
      </c>
      <c r="R13" s="187">
        <f t="shared" si="2"/>
        <v>16359.125</v>
      </c>
      <c r="S13" s="219">
        <f t="shared" si="2"/>
        <v>563</v>
      </c>
      <c r="T13" s="187">
        <f t="shared" si="2"/>
        <v>132.14999999999998</v>
      </c>
      <c r="U13" s="219">
        <f t="shared" si="2"/>
        <v>13514</v>
      </c>
      <c r="V13" s="208">
        <f t="shared" si="2"/>
        <v>3139.2680000000005</v>
      </c>
      <c r="W13" s="210" t="s">
        <v>114</v>
      </c>
      <c r="X13" s="210"/>
      <c r="Y13" s="210"/>
    </row>
    <row r="14" spans="1:26" s="146" customFormat="1" ht="12.05" customHeight="1">
      <c r="A14" s="188"/>
      <c r="B14" s="241"/>
      <c r="C14" s="219"/>
      <c r="D14" s="223"/>
      <c r="E14" s="219"/>
      <c r="F14" s="223"/>
      <c r="G14" s="219"/>
      <c r="H14" s="223"/>
      <c r="I14" s="219"/>
      <c r="J14" s="223"/>
      <c r="K14" s="219"/>
      <c r="L14" s="223"/>
      <c r="M14" s="219"/>
      <c r="N14" s="187"/>
      <c r="O14" s="219"/>
      <c r="P14" s="187"/>
      <c r="Q14" s="219"/>
      <c r="R14" s="187"/>
      <c r="S14" s="219"/>
      <c r="T14" s="187"/>
      <c r="U14" s="219"/>
      <c r="V14" s="208"/>
      <c r="W14" s="210"/>
      <c r="X14" s="210"/>
      <c r="Y14" s="210"/>
    </row>
    <row r="15" spans="1:26" s="146" customFormat="1" ht="15.05">
      <c r="A15" s="149" t="s">
        <v>202</v>
      </c>
      <c r="B15" s="150">
        <f>SUM(C15,E15,G15,I15,K15,M15,O15,Q15,S15,U15)</f>
        <v>157218</v>
      </c>
      <c r="C15" s="264">
        <v>46413</v>
      </c>
      <c r="D15" s="264">
        <v>13318.124</v>
      </c>
      <c r="E15" s="263">
        <v>56236</v>
      </c>
      <c r="F15" s="264">
        <v>15230.995000000001</v>
      </c>
      <c r="G15" s="263">
        <v>32941</v>
      </c>
      <c r="H15" s="264">
        <v>8604.5820000000003</v>
      </c>
      <c r="I15" s="263">
        <v>1822</v>
      </c>
      <c r="J15" s="264">
        <v>363.98</v>
      </c>
      <c r="K15" s="263">
        <v>988</v>
      </c>
      <c r="L15" s="264">
        <v>190.55</v>
      </c>
      <c r="M15" s="263">
        <v>15294</v>
      </c>
      <c r="N15" s="264">
        <v>16127.859</v>
      </c>
      <c r="O15" s="265" t="s">
        <v>278</v>
      </c>
      <c r="P15" s="264" t="s">
        <v>278</v>
      </c>
      <c r="Q15" s="263" t="s">
        <v>278</v>
      </c>
      <c r="R15" s="264" t="s">
        <v>278</v>
      </c>
      <c r="S15" s="263">
        <v>307</v>
      </c>
      <c r="T15" s="264">
        <v>62.83</v>
      </c>
      <c r="U15" s="263">
        <v>3217</v>
      </c>
      <c r="V15" s="267">
        <v>657.73299999999995</v>
      </c>
      <c r="W15" s="151" t="s">
        <v>128</v>
      </c>
      <c r="X15" s="152"/>
      <c r="Y15" s="152"/>
    </row>
    <row r="16" spans="1:26" s="146" customFormat="1" ht="15.05">
      <c r="A16" s="149" t="s">
        <v>203</v>
      </c>
      <c r="B16" s="150">
        <f>SUM(C16,E16,G16,I16,K16,M16,O16,Q16,S16,U16)</f>
        <v>251407</v>
      </c>
      <c r="C16" s="264">
        <v>58693</v>
      </c>
      <c r="D16" s="264">
        <v>19618.77</v>
      </c>
      <c r="E16" s="263">
        <v>54629</v>
      </c>
      <c r="F16" s="264">
        <v>16181.86</v>
      </c>
      <c r="G16" s="263">
        <v>33651</v>
      </c>
      <c r="H16" s="264">
        <v>10472.82</v>
      </c>
      <c r="I16" s="263">
        <v>9279</v>
      </c>
      <c r="J16" s="264">
        <v>2171.6799999999998</v>
      </c>
      <c r="K16" s="263">
        <v>1899</v>
      </c>
      <c r="L16" s="264">
        <v>394.51</v>
      </c>
      <c r="M16" s="263">
        <v>88087</v>
      </c>
      <c r="N16" s="264">
        <v>109451.8</v>
      </c>
      <c r="O16" s="263">
        <v>13</v>
      </c>
      <c r="P16" s="264">
        <v>13</v>
      </c>
      <c r="Q16" s="263" t="s">
        <v>278</v>
      </c>
      <c r="R16" s="264" t="s">
        <v>278</v>
      </c>
      <c r="S16" s="265" t="s">
        <v>278</v>
      </c>
      <c r="T16" s="264" t="s">
        <v>278</v>
      </c>
      <c r="U16" s="263">
        <v>5156</v>
      </c>
      <c r="V16" s="267">
        <v>1023.8</v>
      </c>
      <c r="W16" s="151" t="s">
        <v>129</v>
      </c>
      <c r="X16" s="152"/>
      <c r="Y16" s="152"/>
    </row>
    <row r="17" spans="1:28" s="146" customFormat="1" ht="15.05">
      <c r="A17" s="149" t="s">
        <v>204</v>
      </c>
      <c r="B17" s="150">
        <f>SUM(C17,E17,G17,I17,K17,M17,O17,Q17,S17,U17)</f>
        <v>384717</v>
      </c>
      <c r="C17" s="264">
        <v>73163</v>
      </c>
      <c r="D17" s="264">
        <v>22826.384999999998</v>
      </c>
      <c r="E17" s="263">
        <v>256077</v>
      </c>
      <c r="F17" s="264">
        <v>78507.661999999997</v>
      </c>
      <c r="G17" s="263">
        <v>28290</v>
      </c>
      <c r="H17" s="264">
        <v>7124.15</v>
      </c>
      <c r="I17" s="263">
        <v>823</v>
      </c>
      <c r="J17" s="264">
        <v>191.67</v>
      </c>
      <c r="K17" s="263">
        <v>2860</v>
      </c>
      <c r="L17" s="264">
        <v>586.93100000000004</v>
      </c>
      <c r="M17" s="263">
        <v>13584</v>
      </c>
      <c r="N17" s="264">
        <v>18722.02</v>
      </c>
      <c r="O17" s="265" t="s">
        <v>278</v>
      </c>
      <c r="P17" s="264" t="s">
        <v>278</v>
      </c>
      <c r="Q17" s="263">
        <v>4934</v>
      </c>
      <c r="R17" s="264">
        <v>3848.4</v>
      </c>
      <c r="S17" s="265" t="s">
        <v>278</v>
      </c>
      <c r="T17" s="264" t="s">
        <v>278</v>
      </c>
      <c r="U17" s="263">
        <v>4986</v>
      </c>
      <c r="V17" s="267">
        <v>1418.0350000000001</v>
      </c>
      <c r="W17" s="151" t="s">
        <v>130</v>
      </c>
      <c r="X17" s="152"/>
      <c r="Y17" s="152"/>
    </row>
    <row r="18" spans="1:28" s="146" customFormat="1" ht="15.05">
      <c r="A18" s="149" t="s">
        <v>205</v>
      </c>
      <c r="B18" s="150">
        <f t="shared" ref="B17:B20" si="3">SUM(C18,E18,G18,I18,K18,M18,O18,Q18,S18,U18)</f>
        <v>19</v>
      </c>
      <c r="C18" s="266" t="s">
        <v>278</v>
      </c>
      <c r="D18" s="264" t="s">
        <v>278</v>
      </c>
      <c r="E18" s="265" t="s">
        <v>278</v>
      </c>
      <c r="F18" s="264" t="s">
        <v>278</v>
      </c>
      <c r="G18" s="265" t="s">
        <v>278</v>
      </c>
      <c r="H18" s="264" t="s">
        <v>278</v>
      </c>
      <c r="I18" s="265" t="s">
        <v>278</v>
      </c>
      <c r="J18" s="264" t="s">
        <v>278</v>
      </c>
      <c r="K18" s="265" t="s">
        <v>278</v>
      </c>
      <c r="L18" s="264" t="s">
        <v>278</v>
      </c>
      <c r="M18" s="263">
        <v>19</v>
      </c>
      <c r="N18" s="264">
        <v>20.9</v>
      </c>
      <c r="O18" s="265" t="s">
        <v>278</v>
      </c>
      <c r="P18" s="264" t="s">
        <v>278</v>
      </c>
      <c r="Q18" s="263" t="s">
        <v>278</v>
      </c>
      <c r="R18" s="264" t="s">
        <v>278</v>
      </c>
      <c r="S18" s="265" t="s">
        <v>278</v>
      </c>
      <c r="T18" s="264" t="s">
        <v>278</v>
      </c>
      <c r="U18" s="265" t="s">
        <v>278</v>
      </c>
      <c r="V18" s="267" t="s">
        <v>278</v>
      </c>
      <c r="W18" s="151" t="s">
        <v>131</v>
      </c>
      <c r="X18" s="152"/>
      <c r="Y18" s="152"/>
    </row>
    <row r="19" spans="1:28" s="146" customFormat="1" ht="15.05">
      <c r="A19" s="149" t="s">
        <v>206</v>
      </c>
      <c r="B19" s="150">
        <f t="shared" si="3"/>
        <v>166794</v>
      </c>
      <c r="C19" s="264">
        <v>15576</v>
      </c>
      <c r="D19" s="264">
        <v>4523.8559999999998</v>
      </c>
      <c r="E19" s="263">
        <v>4407</v>
      </c>
      <c r="F19" s="264">
        <v>1225.175</v>
      </c>
      <c r="G19" s="263">
        <v>8272</v>
      </c>
      <c r="H19" s="264">
        <v>2107.3739999999998</v>
      </c>
      <c r="I19" s="263">
        <v>204</v>
      </c>
      <c r="J19" s="264">
        <v>46.43</v>
      </c>
      <c r="K19" s="263">
        <v>8356</v>
      </c>
      <c r="L19" s="264">
        <v>1700.588</v>
      </c>
      <c r="M19" s="263">
        <v>113773</v>
      </c>
      <c r="N19" s="264">
        <v>132954.35999999999</v>
      </c>
      <c r="O19" s="265" t="s">
        <v>278</v>
      </c>
      <c r="P19" s="264" t="s">
        <v>278</v>
      </c>
      <c r="Q19" s="263">
        <v>15857</v>
      </c>
      <c r="R19" s="264">
        <v>12510.725</v>
      </c>
      <c r="S19" s="263">
        <v>256</v>
      </c>
      <c r="T19" s="264">
        <v>69.319999999999993</v>
      </c>
      <c r="U19" s="263">
        <v>93</v>
      </c>
      <c r="V19" s="267">
        <v>24.9</v>
      </c>
      <c r="W19" s="151" t="s">
        <v>132</v>
      </c>
      <c r="X19" s="152"/>
      <c r="Y19" s="152"/>
    </row>
    <row r="20" spans="1:28" s="146" customFormat="1" ht="15.05">
      <c r="A20" s="149" t="s">
        <v>207</v>
      </c>
      <c r="B20" s="150">
        <f t="shared" si="3"/>
        <v>161491</v>
      </c>
      <c r="C20" s="264">
        <v>68032</v>
      </c>
      <c r="D20" s="264">
        <v>18853.788</v>
      </c>
      <c r="E20" s="263">
        <v>6146</v>
      </c>
      <c r="F20" s="264">
        <v>1628.01</v>
      </c>
      <c r="G20" s="263">
        <v>14534</v>
      </c>
      <c r="H20" s="264">
        <v>3859.712</v>
      </c>
      <c r="I20" s="263">
        <v>1756</v>
      </c>
      <c r="J20" s="264">
        <v>415.28199999999998</v>
      </c>
      <c r="K20" s="263">
        <v>1558</v>
      </c>
      <c r="L20" s="264">
        <v>277.05500000000001</v>
      </c>
      <c r="M20" s="263">
        <v>69403</v>
      </c>
      <c r="N20" s="264">
        <v>74113.790999999997</v>
      </c>
      <c r="O20" s="265" t="s">
        <v>278</v>
      </c>
      <c r="P20" s="264" t="s">
        <v>278</v>
      </c>
      <c r="Q20" s="263" t="s">
        <v>278</v>
      </c>
      <c r="R20" s="264" t="s">
        <v>278</v>
      </c>
      <c r="S20" s="265" t="s">
        <v>278</v>
      </c>
      <c r="T20" s="264" t="s">
        <v>278</v>
      </c>
      <c r="U20" s="263">
        <v>62</v>
      </c>
      <c r="V20" s="267">
        <v>14.8</v>
      </c>
      <c r="W20" s="151" t="s">
        <v>133</v>
      </c>
      <c r="X20" s="152"/>
      <c r="Y20" s="152"/>
    </row>
    <row r="21" spans="1:28" s="146" customFormat="1" ht="14.4" customHeight="1">
      <c r="A21" s="188" t="s">
        <v>101</v>
      </c>
      <c r="B21" s="235">
        <f>SUM(B23:B29)</f>
        <v>2654882</v>
      </c>
      <c r="C21" s="221">
        <f>SUM(C23:C29)</f>
        <v>482396</v>
      </c>
      <c r="D21" s="222">
        <f t="shared" ref="D21:V21" si="4">SUM(D23:D29)</f>
        <v>133950.57699999999</v>
      </c>
      <c r="E21" s="221">
        <f t="shared" si="4"/>
        <v>1102401</v>
      </c>
      <c r="F21" s="222">
        <f t="shared" si="4"/>
        <v>277144.11800000002</v>
      </c>
      <c r="G21" s="221">
        <f t="shared" si="4"/>
        <v>300939</v>
      </c>
      <c r="H21" s="222">
        <f t="shared" si="4"/>
        <v>88878.874000000011</v>
      </c>
      <c r="I21" s="221">
        <f t="shared" si="4"/>
        <v>51350</v>
      </c>
      <c r="J21" s="222">
        <f t="shared" si="4"/>
        <v>10024.399000000001</v>
      </c>
      <c r="K21" s="221">
        <f t="shared" si="4"/>
        <v>16741</v>
      </c>
      <c r="L21" s="222">
        <f t="shared" si="4"/>
        <v>3584.6210000000005</v>
      </c>
      <c r="M21" s="221">
        <f t="shared" si="4"/>
        <v>342977</v>
      </c>
      <c r="N21" s="222">
        <f t="shared" si="4"/>
        <v>397323.35800000001</v>
      </c>
      <c r="O21" s="221">
        <f t="shared" si="4"/>
        <v>0</v>
      </c>
      <c r="P21" s="222">
        <f t="shared" si="4"/>
        <v>0</v>
      </c>
      <c r="Q21" s="221">
        <f t="shared" si="4"/>
        <v>267459</v>
      </c>
      <c r="R21" s="222">
        <f t="shared" si="4"/>
        <v>225400.19199999998</v>
      </c>
      <c r="S21" s="221">
        <f t="shared" si="4"/>
        <v>446</v>
      </c>
      <c r="T21" s="222">
        <f t="shared" si="4"/>
        <v>144.35000000000002</v>
      </c>
      <c r="U21" s="221">
        <f t="shared" si="4"/>
        <v>90173</v>
      </c>
      <c r="V21" s="220">
        <f t="shared" si="4"/>
        <v>19052.099999999999</v>
      </c>
      <c r="W21" s="211" t="s">
        <v>115</v>
      </c>
      <c r="X21" s="212"/>
      <c r="Y21" s="212"/>
    </row>
    <row r="22" spans="1:28" s="146" customFormat="1" ht="15.05">
      <c r="A22" s="188"/>
      <c r="B22" s="235"/>
      <c r="C22" s="221"/>
      <c r="D22" s="222"/>
      <c r="E22" s="221"/>
      <c r="F22" s="222"/>
      <c r="G22" s="221"/>
      <c r="H22" s="222"/>
      <c r="I22" s="221"/>
      <c r="J22" s="222"/>
      <c r="K22" s="221"/>
      <c r="L22" s="222"/>
      <c r="M22" s="221"/>
      <c r="N22" s="222"/>
      <c r="O22" s="221"/>
      <c r="P22" s="222"/>
      <c r="Q22" s="221"/>
      <c r="R22" s="222"/>
      <c r="S22" s="221"/>
      <c r="T22" s="222"/>
      <c r="U22" s="221"/>
      <c r="V22" s="220"/>
      <c r="W22" s="211"/>
      <c r="X22" s="212"/>
      <c r="Y22" s="212"/>
    </row>
    <row r="23" spans="1:28" s="146" customFormat="1" ht="15.05">
      <c r="A23" s="149" t="s">
        <v>208</v>
      </c>
      <c r="B23" s="150">
        <f>SUM(C23,E23,G23,I23,K23,M23,O23,Q23,S23,U23)</f>
        <v>714990</v>
      </c>
      <c r="C23" s="264">
        <v>126036</v>
      </c>
      <c r="D23" s="264">
        <v>38564.637000000002</v>
      </c>
      <c r="E23" s="263">
        <v>244025</v>
      </c>
      <c r="F23" s="264">
        <v>64856.322999999997</v>
      </c>
      <c r="G23" s="263">
        <v>74538</v>
      </c>
      <c r="H23" s="264">
        <v>22898.346000000001</v>
      </c>
      <c r="I23" s="263">
        <v>16316</v>
      </c>
      <c r="J23" s="264">
        <v>3371.777</v>
      </c>
      <c r="K23" s="263">
        <v>3566</v>
      </c>
      <c r="L23" s="264">
        <v>736.50300000000004</v>
      </c>
      <c r="M23" s="263">
        <v>48711</v>
      </c>
      <c r="N23" s="264">
        <v>58617.313999999998</v>
      </c>
      <c r="O23" s="265" t="s">
        <v>278</v>
      </c>
      <c r="P23" s="264" t="s">
        <v>278</v>
      </c>
      <c r="Q23" s="263">
        <v>188314</v>
      </c>
      <c r="R23" s="264">
        <v>171255.272</v>
      </c>
      <c r="S23" s="265" t="s">
        <v>278</v>
      </c>
      <c r="T23" s="264" t="s">
        <v>278</v>
      </c>
      <c r="U23" s="263">
        <v>13484</v>
      </c>
      <c r="V23" s="267">
        <v>3182.72</v>
      </c>
      <c r="W23" s="151" t="s">
        <v>134</v>
      </c>
      <c r="X23" s="152"/>
      <c r="Y23" s="152"/>
    </row>
    <row r="24" spans="1:28" s="146" customFormat="1" ht="15.05">
      <c r="A24" s="149" t="s">
        <v>209</v>
      </c>
      <c r="B24" s="150">
        <f t="shared" ref="B24:B34" si="5">SUM(C24,E24,G24,I24,K24,M24,O24,Q24,S24,U24)</f>
        <v>88440</v>
      </c>
      <c r="C24" s="264">
        <v>14473</v>
      </c>
      <c r="D24" s="264">
        <v>3839.2</v>
      </c>
      <c r="E24" s="263">
        <v>17367</v>
      </c>
      <c r="F24" s="264">
        <v>4291.74</v>
      </c>
      <c r="G24" s="263">
        <v>6281</v>
      </c>
      <c r="H24" s="264">
        <v>1556.36</v>
      </c>
      <c r="I24" s="263">
        <v>240</v>
      </c>
      <c r="J24" s="264">
        <v>52.75</v>
      </c>
      <c r="K24" s="263">
        <v>104</v>
      </c>
      <c r="L24" s="264">
        <v>22.815000000000001</v>
      </c>
      <c r="M24" s="263">
        <v>19695</v>
      </c>
      <c r="N24" s="264">
        <v>18400.189999999999</v>
      </c>
      <c r="O24" s="265" t="s">
        <v>278</v>
      </c>
      <c r="P24" s="264" t="s">
        <v>278</v>
      </c>
      <c r="Q24" s="263">
        <v>29564</v>
      </c>
      <c r="R24" s="264">
        <v>19420.71</v>
      </c>
      <c r="S24" s="263">
        <v>42</v>
      </c>
      <c r="T24" s="264">
        <v>10.5</v>
      </c>
      <c r="U24" s="263">
        <v>674</v>
      </c>
      <c r="V24" s="267">
        <v>143.87</v>
      </c>
      <c r="W24" s="151" t="s">
        <v>135</v>
      </c>
      <c r="X24" s="152"/>
      <c r="Y24" s="152"/>
    </row>
    <row r="25" spans="1:28" s="146" customFormat="1" ht="15.05">
      <c r="A25" s="149" t="s">
        <v>210</v>
      </c>
      <c r="B25" s="150">
        <f t="shared" si="5"/>
        <v>568492</v>
      </c>
      <c r="C25" s="264">
        <v>152830</v>
      </c>
      <c r="D25" s="264">
        <v>37500.917999999998</v>
      </c>
      <c r="E25" s="263">
        <v>291960</v>
      </c>
      <c r="F25" s="264">
        <v>67907.67</v>
      </c>
      <c r="G25" s="263">
        <v>38006</v>
      </c>
      <c r="H25" s="264">
        <v>8716.23</v>
      </c>
      <c r="I25" s="263">
        <v>5021</v>
      </c>
      <c r="J25" s="264">
        <v>913.93</v>
      </c>
      <c r="K25" s="263">
        <v>5800</v>
      </c>
      <c r="L25" s="264">
        <v>1111.915</v>
      </c>
      <c r="M25" s="263">
        <v>16101</v>
      </c>
      <c r="N25" s="264">
        <v>19488.400000000001</v>
      </c>
      <c r="O25" s="265" t="s">
        <v>278</v>
      </c>
      <c r="P25" s="264" t="s">
        <v>278</v>
      </c>
      <c r="Q25" s="263" t="s">
        <v>278</v>
      </c>
      <c r="R25" s="264" t="s">
        <v>278</v>
      </c>
      <c r="S25" s="263">
        <v>39</v>
      </c>
      <c r="T25" s="264">
        <v>7.8</v>
      </c>
      <c r="U25" s="263">
        <v>58735</v>
      </c>
      <c r="V25" s="267">
        <v>12125.589</v>
      </c>
      <c r="W25" s="151" t="s">
        <v>136</v>
      </c>
      <c r="X25" s="152"/>
      <c r="Y25" s="152"/>
    </row>
    <row r="26" spans="1:28" s="146" customFormat="1" ht="15.05">
      <c r="A26" s="149" t="s">
        <v>211</v>
      </c>
      <c r="B26" s="150">
        <f t="shared" si="5"/>
        <v>209373</v>
      </c>
      <c r="C26" s="264">
        <v>42575</v>
      </c>
      <c r="D26" s="264">
        <v>11522.218999999999</v>
      </c>
      <c r="E26" s="263">
        <v>61840</v>
      </c>
      <c r="F26" s="264">
        <v>23671.17</v>
      </c>
      <c r="G26" s="263">
        <v>27607</v>
      </c>
      <c r="H26" s="264">
        <v>10955.132</v>
      </c>
      <c r="I26" s="263">
        <v>1808</v>
      </c>
      <c r="J26" s="264">
        <v>348.541</v>
      </c>
      <c r="K26" s="263">
        <v>2356</v>
      </c>
      <c r="L26" s="264">
        <v>557.73</v>
      </c>
      <c r="M26" s="263">
        <v>70281</v>
      </c>
      <c r="N26" s="264">
        <v>87847.45</v>
      </c>
      <c r="O26" s="265" t="s">
        <v>278</v>
      </c>
      <c r="P26" s="264" t="s">
        <v>278</v>
      </c>
      <c r="Q26" s="263">
        <v>847</v>
      </c>
      <c r="R26" s="264">
        <v>787.35</v>
      </c>
      <c r="S26" s="263">
        <v>98</v>
      </c>
      <c r="T26" s="264">
        <v>29.4</v>
      </c>
      <c r="U26" s="263">
        <v>1961</v>
      </c>
      <c r="V26" s="267">
        <v>376.435</v>
      </c>
      <c r="W26" s="151" t="s">
        <v>137</v>
      </c>
      <c r="X26" s="152"/>
      <c r="Y26" s="152"/>
    </row>
    <row r="27" spans="1:28" s="146" customFormat="1" ht="15.05">
      <c r="A27" s="149" t="s">
        <v>212</v>
      </c>
      <c r="B27" s="150">
        <f t="shared" si="5"/>
        <v>224029</v>
      </c>
      <c r="C27" s="264">
        <v>61170</v>
      </c>
      <c r="D27" s="264">
        <v>18004.79</v>
      </c>
      <c r="E27" s="263">
        <v>86731</v>
      </c>
      <c r="F27" s="264">
        <v>19936.035</v>
      </c>
      <c r="G27" s="263">
        <v>31893</v>
      </c>
      <c r="H27" s="264">
        <v>9490.18</v>
      </c>
      <c r="I27" s="263">
        <v>8172</v>
      </c>
      <c r="J27" s="264">
        <v>1930.4</v>
      </c>
      <c r="K27" s="263">
        <v>825</v>
      </c>
      <c r="L27" s="264">
        <v>191.24</v>
      </c>
      <c r="M27" s="263">
        <v>16834</v>
      </c>
      <c r="N27" s="264">
        <v>17551.674999999999</v>
      </c>
      <c r="O27" s="265" t="s">
        <v>278</v>
      </c>
      <c r="P27" s="264" t="s">
        <v>278</v>
      </c>
      <c r="Q27" s="263">
        <v>16475</v>
      </c>
      <c r="R27" s="264">
        <v>12850.5</v>
      </c>
      <c r="S27" s="265" t="s">
        <v>278</v>
      </c>
      <c r="T27" s="264" t="s">
        <v>278</v>
      </c>
      <c r="U27" s="263">
        <v>1929</v>
      </c>
      <c r="V27" s="267">
        <v>463.56</v>
      </c>
      <c r="W27" s="151" t="s">
        <v>138</v>
      </c>
      <c r="X27" s="152"/>
      <c r="Y27" s="152"/>
    </row>
    <row r="28" spans="1:28" s="146" customFormat="1" ht="15.05">
      <c r="A28" s="149" t="s">
        <v>213</v>
      </c>
      <c r="B28" s="150">
        <f t="shared" si="5"/>
        <v>621982</v>
      </c>
      <c r="C28" s="264">
        <v>64382</v>
      </c>
      <c r="D28" s="264">
        <v>20713.281999999999</v>
      </c>
      <c r="E28" s="263">
        <v>265614</v>
      </c>
      <c r="F28" s="264">
        <v>67060.692999999999</v>
      </c>
      <c r="G28" s="263">
        <v>79215</v>
      </c>
      <c r="H28" s="264">
        <v>24746.954000000002</v>
      </c>
      <c r="I28" s="263">
        <v>1959</v>
      </c>
      <c r="J28" s="264">
        <v>407.61900000000003</v>
      </c>
      <c r="K28" s="263">
        <v>3453</v>
      </c>
      <c r="L28" s="264">
        <v>854.83</v>
      </c>
      <c r="M28" s="263">
        <v>169729</v>
      </c>
      <c r="N28" s="264">
        <v>193683.01800000001</v>
      </c>
      <c r="O28" s="265" t="s">
        <v>278</v>
      </c>
      <c r="P28" s="264" t="s">
        <v>278</v>
      </c>
      <c r="Q28" s="263">
        <v>32259</v>
      </c>
      <c r="R28" s="264">
        <v>21086.36</v>
      </c>
      <c r="S28" s="263">
        <v>267</v>
      </c>
      <c r="T28" s="264">
        <v>96.65</v>
      </c>
      <c r="U28" s="263">
        <v>5104</v>
      </c>
      <c r="V28" s="267">
        <v>1061.8409999999999</v>
      </c>
      <c r="W28" s="151" t="s">
        <v>139</v>
      </c>
      <c r="X28" s="152"/>
      <c r="Y28" s="152"/>
    </row>
    <row r="29" spans="1:28" s="146" customFormat="1" ht="15.05">
      <c r="A29" s="149" t="s">
        <v>214</v>
      </c>
      <c r="B29" s="150">
        <f t="shared" si="5"/>
        <v>227576</v>
      </c>
      <c r="C29" s="264">
        <v>20930</v>
      </c>
      <c r="D29" s="264">
        <v>3805.5309999999999</v>
      </c>
      <c r="E29" s="263">
        <v>134864</v>
      </c>
      <c r="F29" s="264">
        <v>29420.487000000001</v>
      </c>
      <c r="G29" s="263">
        <v>43399</v>
      </c>
      <c r="H29" s="264">
        <v>10515.672</v>
      </c>
      <c r="I29" s="263">
        <v>17834</v>
      </c>
      <c r="J29" s="264">
        <v>2999.3820000000001</v>
      </c>
      <c r="K29" s="263">
        <v>637</v>
      </c>
      <c r="L29" s="264">
        <v>109.58799999999999</v>
      </c>
      <c r="M29" s="263">
        <v>1626</v>
      </c>
      <c r="N29" s="264">
        <v>1735.3109999999999</v>
      </c>
      <c r="O29" s="265" t="s">
        <v>278</v>
      </c>
      <c r="P29" s="264" t="s">
        <v>278</v>
      </c>
      <c r="Q29" s="263" t="s">
        <v>278</v>
      </c>
      <c r="R29" s="264" t="s">
        <v>278</v>
      </c>
      <c r="S29" s="265" t="s">
        <v>278</v>
      </c>
      <c r="T29" s="264" t="s">
        <v>278</v>
      </c>
      <c r="U29" s="263">
        <v>8286</v>
      </c>
      <c r="V29" s="267">
        <v>1698.085</v>
      </c>
      <c r="W29" s="151" t="s">
        <v>140</v>
      </c>
      <c r="X29" s="152"/>
      <c r="Y29" s="152"/>
      <c r="AB29" s="146" t="s">
        <v>281</v>
      </c>
    </row>
    <row r="30" spans="1:28" s="146" customFormat="1" ht="18" customHeight="1">
      <c r="A30" s="153" t="s">
        <v>282</v>
      </c>
      <c r="B30" s="154">
        <f>SUM(B31:B34)</f>
        <v>1062604</v>
      </c>
      <c r="C30" s="155">
        <f>SUM(C31:C34)</f>
        <v>294502</v>
      </c>
      <c r="D30" s="156">
        <f t="shared" ref="D30:V30" si="6">SUM(D31:D34)</f>
        <v>79894.957000000009</v>
      </c>
      <c r="E30" s="155">
        <f t="shared" si="6"/>
        <v>328812</v>
      </c>
      <c r="F30" s="156">
        <f t="shared" si="6"/>
        <v>85550.357000000004</v>
      </c>
      <c r="G30" s="155">
        <f t="shared" si="6"/>
        <v>214060</v>
      </c>
      <c r="H30" s="156">
        <f>SUM(H31:H34)</f>
        <v>58593.474000000002</v>
      </c>
      <c r="I30" s="155">
        <f t="shared" si="6"/>
        <v>10827</v>
      </c>
      <c r="J30" s="156">
        <f t="shared" si="6"/>
        <v>2172.9360000000001</v>
      </c>
      <c r="K30" s="155">
        <f t="shared" si="6"/>
        <v>74442</v>
      </c>
      <c r="L30" s="156">
        <f t="shared" si="6"/>
        <v>17019.52</v>
      </c>
      <c r="M30" s="155">
        <f t="shared" si="6"/>
        <v>65133</v>
      </c>
      <c r="N30" s="156">
        <f t="shared" si="6"/>
        <v>74378.652999999991</v>
      </c>
      <c r="O30" s="155">
        <f t="shared" si="6"/>
        <v>30</v>
      </c>
      <c r="P30" s="156">
        <f t="shared" si="6"/>
        <v>11.31</v>
      </c>
      <c r="Q30" s="155">
        <f t="shared" si="6"/>
        <v>0</v>
      </c>
      <c r="R30" s="156">
        <f t="shared" si="6"/>
        <v>0</v>
      </c>
      <c r="S30" s="155">
        <f t="shared" si="6"/>
        <v>255</v>
      </c>
      <c r="T30" s="156">
        <f t="shared" si="6"/>
        <v>71.63</v>
      </c>
      <c r="U30" s="155">
        <f t="shared" si="6"/>
        <v>74543</v>
      </c>
      <c r="V30" s="157">
        <f t="shared" si="6"/>
        <v>19568.262999999999</v>
      </c>
      <c r="W30" s="158" t="s">
        <v>283</v>
      </c>
      <c r="X30" s="152"/>
      <c r="Y30" s="152"/>
    </row>
    <row r="31" spans="1:28" s="146" customFormat="1" ht="15.05">
      <c r="A31" s="149" t="s">
        <v>215</v>
      </c>
      <c r="B31" s="150">
        <f t="shared" si="5"/>
        <v>551970</v>
      </c>
      <c r="C31" s="264">
        <v>104761</v>
      </c>
      <c r="D31" s="264">
        <v>27317.901000000002</v>
      </c>
      <c r="E31" s="263">
        <v>257392</v>
      </c>
      <c r="F31" s="264">
        <v>65244.192999999999</v>
      </c>
      <c r="G31" s="263">
        <v>117685</v>
      </c>
      <c r="H31" s="264">
        <v>31158.471000000001</v>
      </c>
      <c r="I31" s="263">
        <v>3238</v>
      </c>
      <c r="J31" s="264">
        <v>526.04999999999995</v>
      </c>
      <c r="K31" s="263">
        <v>22025</v>
      </c>
      <c r="L31" s="264">
        <v>4811.7520000000004</v>
      </c>
      <c r="M31" s="263">
        <v>21074</v>
      </c>
      <c r="N31" s="264">
        <v>25955.275000000001</v>
      </c>
      <c r="O31" s="265" t="s">
        <v>278</v>
      </c>
      <c r="P31" s="264" t="s">
        <v>278</v>
      </c>
      <c r="Q31" s="263" t="s">
        <v>278</v>
      </c>
      <c r="R31" s="264" t="s">
        <v>278</v>
      </c>
      <c r="S31" s="263">
        <v>93</v>
      </c>
      <c r="T31" s="264">
        <v>18.89</v>
      </c>
      <c r="U31" s="263">
        <v>25702</v>
      </c>
      <c r="V31" s="267">
        <v>7266.9189999999999</v>
      </c>
      <c r="W31" s="151" t="s">
        <v>141</v>
      </c>
      <c r="X31" s="152"/>
      <c r="Y31" s="152"/>
    </row>
    <row r="32" spans="1:28" s="146" customFormat="1" ht="15.05">
      <c r="A32" s="149" t="s">
        <v>216</v>
      </c>
      <c r="B32" s="150">
        <f t="shared" si="5"/>
        <v>213325</v>
      </c>
      <c r="C32" s="264">
        <v>110883</v>
      </c>
      <c r="D32" s="264">
        <v>31196.041000000001</v>
      </c>
      <c r="E32" s="263">
        <v>6464</v>
      </c>
      <c r="F32" s="264">
        <v>1660.75</v>
      </c>
      <c r="G32" s="263">
        <v>55765</v>
      </c>
      <c r="H32" s="264">
        <v>16212.923000000001</v>
      </c>
      <c r="I32" s="263">
        <v>5373</v>
      </c>
      <c r="J32" s="264">
        <v>1219.252</v>
      </c>
      <c r="K32" s="263">
        <v>1778</v>
      </c>
      <c r="L32" s="264">
        <v>410.96199999999999</v>
      </c>
      <c r="M32" s="263">
        <v>3370</v>
      </c>
      <c r="N32" s="264">
        <v>3022.518</v>
      </c>
      <c r="O32" s="265" t="s">
        <v>278</v>
      </c>
      <c r="P32" s="264" t="s">
        <v>278</v>
      </c>
      <c r="Q32" s="263" t="s">
        <v>278</v>
      </c>
      <c r="R32" s="264" t="s">
        <v>278</v>
      </c>
      <c r="S32" s="263">
        <v>12</v>
      </c>
      <c r="T32" s="264">
        <v>3.24</v>
      </c>
      <c r="U32" s="263">
        <v>29680</v>
      </c>
      <c r="V32" s="267">
        <v>7473.4449999999997</v>
      </c>
      <c r="W32" s="151" t="s">
        <v>142</v>
      </c>
      <c r="X32" s="152"/>
      <c r="Y32" s="152"/>
    </row>
    <row r="33" spans="1:25" s="146" customFormat="1" ht="15.05">
      <c r="A33" s="149" t="s">
        <v>217</v>
      </c>
      <c r="B33" s="150">
        <f t="shared" si="5"/>
        <v>97390</v>
      </c>
      <c r="C33" s="264">
        <v>29488</v>
      </c>
      <c r="D33" s="264">
        <v>8266.5869999999995</v>
      </c>
      <c r="E33" s="263">
        <v>40077</v>
      </c>
      <c r="F33" s="264">
        <v>10790.567999999999</v>
      </c>
      <c r="G33" s="263">
        <v>7446</v>
      </c>
      <c r="H33" s="264">
        <v>2067.4749999999999</v>
      </c>
      <c r="I33" s="263">
        <v>393</v>
      </c>
      <c r="J33" s="264">
        <v>82.834000000000003</v>
      </c>
      <c r="K33" s="263">
        <v>9009</v>
      </c>
      <c r="L33" s="264">
        <v>2446.8040000000001</v>
      </c>
      <c r="M33" s="263">
        <v>5866</v>
      </c>
      <c r="N33" s="264">
        <v>5863.26</v>
      </c>
      <c r="O33" s="263">
        <v>30</v>
      </c>
      <c r="P33" s="264">
        <v>11.31</v>
      </c>
      <c r="Q33" s="263" t="s">
        <v>278</v>
      </c>
      <c r="R33" s="264" t="s">
        <v>278</v>
      </c>
      <c r="S33" s="263">
        <v>121</v>
      </c>
      <c r="T33" s="264">
        <v>42.25</v>
      </c>
      <c r="U33" s="263">
        <v>4960</v>
      </c>
      <c r="V33" s="267">
        <v>1179.7629999999999</v>
      </c>
      <c r="W33" s="151" t="s">
        <v>143</v>
      </c>
      <c r="X33" s="152"/>
      <c r="Y33" s="152"/>
    </row>
    <row r="34" spans="1:25" s="146" customFormat="1" ht="15.05">
      <c r="A34" s="149" t="s">
        <v>218</v>
      </c>
      <c r="B34" s="150">
        <f t="shared" si="5"/>
        <v>199919</v>
      </c>
      <c r="C34" s="264">
        <v>49370</v>
      </c>
      <c r="D34" s="264">
        <v>13114.428</v>
      </c>
      <c r="E34" s="263">
        <v>24879</v>
      </c>
      <c r="F34" s="264">
        <v>7854.8459999999995</v>
      </c>
      <c r="G34" s="263">
        <v>33164</v>
      </c>
      <c r="H34" s="264">
        <v>9154.6049999999996</v>
      </c>
      <c r="I34" s="263">
        <v>1823</v>
      </c>
      <c r="J34" s="264">
        <v>344.8</v>
      </c>
      <c r="K34" s="263">
        <v>41630</v>
      </c>
      <c r="L34" s="264">
        <v>9350.0020000000004</v>
      </c>
      <c r="M34" s="263">
        <v>34823</v>
      </c>
      <c r="N34" s="264">
        <v>39537.599999999999</v>
      </c>
      <c r="O34" s="265" t="s">
        <v>278</v>
      </c>
      <c r="P34" s="264" t="s">
        <v>278</v>
      </c>
      <c r="Q34" s="263" t="s">
        <v>278</v>
      </c>
      <c r="R34" s="264" t="s">
        <v>278</v>
      </c>
      <c r="S34" s="263">
        <v>29</v>
      </c>
      <c r="T34" s="264">
        <v>7.25</v>
      </c>
      <c r="U34" s="263">
        <v>14201</v>
      </c>
      <c r="V34" s="267">
        <v>3648.136</v>
      </c>
      <c r="W34" s="151" t="s">
        <v>144</v>
      </c>
      <c r="X34" s="152"/>
      <c r="Y34" s="152"/>
    </row>
    <row r="35" spans="1:25" s="146" customFormat="1" ht="14.4" customHeight="1">
      <c r="A35" s="188" t="s">
        <v>111</v>
      </c>
      <c r="B35" s="235">
        <f>SUM(B37:B40)</f>
        <v>54572</v>
      </c>
      <c r="C35" s="221">
        <f>SUM(C37:C40)</f>
        <v>3257</v>
      </c>
      <c r="D35" s="222">
        <f>SUM(D37:D40)</f>
        <v>973.20600000000002</v>
      </c>
      <c r="E35" s="221">
        <f t="shared" ref="E35:L35" si="7">SUM(E37:E40)</f>
        <v>327</v>
      </c>
      <c r="F35" s="222">
        <f t="shared" si="7"/>
        <v>90.563999999999993</v>
      </c>
      <c r="G35" s="221">
        <f t="shared" si="7"/>
        <v>1966</v>
      </c>
      <c r="H35" s="222">
        <f t="shared" si="7"/>
        <v>564.13400000000001</v>
      </c>
      <c r="I35" s="221">
        <f t="shared" si="7"/>
        <v>14795</v>
      </c>
      <c r="J35" s="222">
        <f t="shared" si="7"/>
        <v>4011.9320000000002</v>
      </c>
      <c r="K35" s="221">
        <f t="shared" si="7"/>
        <v>2109</v>
      </c>
      <c r="L35" s="222">
        <f t="shared" si="7"/>
        <v>498.78000000000003</v>
      </c>
      <c r="M35" s="184">
        <f>SUM(M37:M40)</f>
        <v>30491</v>
      </c>
      <c r="N35" s="187">
        <f t="shared" ref="N35:V35" si="8">SUM(N37:N40)</f>
        <v>29020.859</v>
      </c>
      <c r="O35" s="184">
        <f t="shared" si="8"/>
        <v>0</v>
      </c>
      <c r="P35" s="187">
        <f t="shared" si="8"/>
        <v>0</v>
      </c>
      <c r="Q35" s="184">
        <f>SUM(Q37:Q40)</f>
        <v>1320</v>
      </c>
      <c r="R35" s="187">
        <f t="shared" si="8"/>
        <v>648.45000000000005</v>
      </c>
      <c r="S35" s="184">
        <f t="shared" si="8"/>
        <v>55</v>
      </c>
      <c r="T35" s="187">
        <f t="shared" si="8"/>
        <v>20.3</v>
      </c>
      <c r="U35" s="184">
        <f t="shared" si="8"/>
        <v>252</v>
      </c>
      <c r="V35" s="208">
        <f t="shared" si="8"/>
        <v>64.25</v>
      </c>
      <c r="W35" s="185" t="s">
        <v>116</v>
      </c>
      <c r="X35" s="186"/>
      <c r="Y35" s="186"/>
    </row>
    <row r="36" spans="1:25" s="146" customFormat="1" ht="15.05">
      <c r="A36" s="188"/>
      <c r="B36" s="235"/>
      <c r="C36" s="221"/>
      <c r="D36" s="222"/>
      <c r="E36" s="221"/>
      <c r="F36" s="222"/>
      <c r="G36" s="221"/>
      <c r="H36" s="222"/>
      <c r="I36" s="221"/>
      <c r="J36" s="222"/>
      <c r="K36" s="221"/>
      <c r="L36" s="222"/>
      <c r="M36" s="184"/>
      <c r="N36" s="187"/>
      <c r="O36" s="184"/>
      <c r="P36" s="187"/>
      <c r="Q36" s="184"/>
      <c r="R36" s="187"/>
      <c r="S36" s="184"/>
      <c r="T36" s="187"/>
      <c r="U36" s="184"/>
      <c r="V36" s="208"/>
      <c r="W36" s="185"/>
      <c r="X36" s="186"/>
      <c r="Y36" s="186"/>
    </row>
    <row r="37" spans="1:25" s="146" customFormat="1" ht="15.05">
      <c r="A37" s="149" t="s">
        <v>219</v>
      </c>
      <c r="B37" s="150">
        <f>SUM(C37,E37,G37,I37,K37,M37,O37,Q37,S37,U37)</f>
        <v>20819</v>
      </c>
      <c r="C37" s="264">
        <v>2594</v>
      </c>
      <c r="D37" s="264">
        <v>764.7</v>
      </c>
      <c r="E37" s="263">
        <v>132</v>
      </c>
      <c r="F37" s="264">
        <v>39.159999999999997</v>
      </c>
      <c r="G37" s="263">
        <v>1475</v>
      </c>
      <c r="H37" s="264">
        <v>400.49400000000003</v>
      </c>
      <c r="I37" s="263">
        <v>1191</v>
      </c>
      <c r="J37" s="264">
        <v>299.27199999999999</v>
      </c>
      <c r="K37" s="263">
        <v>2056</v>
      </c>
      <c r="L37" s="264">
        <v>478.18</v>
      </c>
      <c r="M37" s="263">
        <v>13246</v>
      </c>
      <c r="N37" s="264">
        <v>12835.599</v>
      </c>
      <c r="O37" s="265" t="s">
        <v>278</v>
      </c>
      <c r="P37" s="264" t="s">
        <v>278</v>
      </c>
      <c r="Q37" s="263" t="s">
        <v>278</v>
      </c>
      <c r="R37" s="264" t="s">
        <v>278</v>
      </c>
      <c r="S37" s="263">
        <v>36</v>
      </c>
      <c r="T37" s="264">
        <v>12.3</v>
      </c>
      <c r="U37" s="263">
        <v>89</v>
      </c>
      <c r="V37" s="267">
        <v>21.6</v>
      </c>
      <c r="W37" s="151" t="s">
        <v>145</v>
      </c>
      <c r="X37" s="152"/>
      <c r="Y37" s="152"/>
    </row>
    <row r="38" spans="1:25" s="146" customFormat="1" ht="15.05">
      <c r="A38" s="149" t="s">
        <v>220</v>
      </c>
      <c r="B38" s="150">
        <f>SUM(C38,E38,G38,I38,K38,M38,O38,Q38,S38,U38)</f>
        <v>7879</v>
      </c>
      <c r="C38" s="264">
        <v>438</v>
      </c>
      <c r="D38" s="264">
        <v>109.526</v>
      </c>
      <c r="E38" s="263">
        <v>79</v>
      </c>
      <c r="F38" s="264">
        <v>20.123999999999999</v>
      </c>
      <c r="G38" s="263">
        <v>111</v>
      </c>
      <c r="H38" s="264">
        <v>28.09</v>
      </c>
      <c r="I38" s="263">
        <v>734</v>
      </c>
      <c r="J38" s="264">
        <v>180.29</v>
      </c>
      <c r="K38" s="263">
        <v>2</v>
      </c>
      <c r="L38" s="264">
        <v>0.5</v>
      </c>
      <c r="M38" s="263">
        <v>5739</v>
      </c>
      <c r="N38" s="264">
        <v>4951.5600000000004</v>
      </c>
      <c r="O38" s="265" t="s">
        <v>278</v>
      </c>
      <c r="P38" s="264" t="s">
        <v>278</v>
      </c>
      <c r="Q38" s="263">
        <v>776</v>
      </c>
      <c r="R38" s="264">
        <v>359.85</v>
      </c>
      <c r="S38" s="265" t="s">
        <v>278</v>
      </c>
      <c r="T38" s="264" t="s">
        <v>278</v>
      </c>
      <c r="U38" s="265" t="s">
        <v>278</v>
      </c>
      <c r="V38" s="267" t="s">
        <v>278</v>
      </c>
      <c r="W38" s="151" t="s">
        <v>146</v>
      </c>
      <c r="X38" s="152"/>
      <c r="Y38" s="152"/>
    </row>
    <row r="39" spans="1:25" s="146" customFormat="1" ht="15.05">
      <c r="A39" s="149" t="s">
        <v>221</v>
      </c>
      <c r="B39" s="150">
        <f>SUM(C39,E39,G39,I39,K39,M39,O39,Q39,S39,U39)</f>
        <v>8485</v>
      </c>
      <c r="C39" s="264">
        <v>18</v>
      </c>
      <c r="D39" s="264">
        <v>8</v>
      </c>
      <c r="E39" s="263">
        <v>8</v>
      </c>
      <c r="F39" s="264">
        <v>2.4</v>
      </c>
      <c r="G39" s="263">
        <v>191</v>
      </c>
      <c r="H39" s="264">
        <v>88.7</v>
      </c>
      <c r="I39" s="263">
        <v>3136</v>
      </c>
      <c r="J39" s="264">
        <v>895.82</v>
      </c>
      <c r="K39" s="263">
        <v>45</v>
      </c>
      <c r="L39" s="264">
        <v>18.600000000000001</v>
      </c>
      <c r="M39" s="263">
        <v>4394</v>
      </c>
      <c r="N39" s="264">
        <v>3835.9</v>
      </c>
      <c r="O39" s="265" t="s">
        <v>278</v>
      </c>
      <c r="P39" s="264" t="s">
        <v>278</v>
      </c>
      <c r="Q39" s="263">
        <v>544</v>
      </c>
      <c r="R39" s="264">
        <v>288.60000000000002</v>
      </c>
      <c r="S39" s="263">
        <v>19</v>
      </c>
      <c r="T39" s="264">
        <v>8</v>
      </c>
      <c r="U39" s="263">
        <v>130</v>
      </c>
      <c r="V39" s="267">
        <v>32.75</v>
      </c>
      <c r="W39" s="151" t="s">
        <v>147</v>
      </c>
      <c r="X39" s="152"/>
      <c r="Y39" s="152"/>
    </row>
    <row r="40" spans="1:25" s="146" customFormat="1" ht="15.05">
      <c r="A40" s="149" t="s">
        <v>222</v>
      </c>
      <c r="B40" s="150">
        <f>SUM(C40,E40,G40,I40,K40,M40,O40,Q40,S40,U40)</f>
        <v>17389</v>
      </c>
      <c r="C40" s="264">
        <v>207</v>
      </c>
      <c r="D40" s="264">
        <v>90.98</v>
      </c>
      <c r="E40" s="263">
        <v>108</v>
      </c>
      <c r="F40" s="264">
        <v>28.88</v>
      </c>
      <c r="G40" s="263">
        <v>189</v>
      </c>
      <c r="H40" s="264">
        <v>46.85</v>
      </c>
      <c r="I40" s="263">
        <v>9734</v>
      </c>
      <c r="J40" s="264">
        <v>2636.55</v>
      </c>
      <c r="K40" s="263">
        <v>6</v>
      </c>
      <c r="L40" s="264">
        <v>1.5</v>
      </c>
      <c r="M40" s="263">
        <v>7112</v>
      </c>
      <c r="N40" s="264">
        <v>7397.8</v>
      </c>
      <c r="O40" s="265" t="s">
        <v>278</v>
      </c>
      <c r="P40" s="264" t="s">
        <v>278</v>
      </c>
      <c r="Q40" s="263" t="s">
        <v>278</v>
      </c>
      <c r="R40" s="264" t="s">
        <v>278</v>
      </c>
      <c r="S40" s="265" t="s">
        <v>278</v>
      </c>
      <c r="T40" s="264" t="s">
        <v>278</v>
      </c>
      <c r="U40" s="263">
        <v>33</v>
      </c>
      <c r="V40" s="267">
        <v>9.9</v>
      </c>
      <c r="W40" s="151" t="s">
        <v>148</v>
      </c>
      <c r="X40" s="152"/>
      <c r="Y40" s="152"/>
    </row>
    <row r="41" spans="1:25" s="146" customFormat="1" ht="11.45" customHeight="1">
      <c r="A41" s="188" t="s">
        <v>102</v>
      </c>
      <c r="B41" s="235">
        <f>SUM(B43:B47)</f>
        <v>1786099</v>
      </c>
      <c r="C41" s="221">
        <f>SUM(C43:C47)</f>
        <v>141703</v>
      </c>
      <c r="D41" s="222">
        <f t="shared" ref="D41:L41" si="9">SUM(D43:D47)</f>
        <v>49407.526000000005</v>
      </c>
      <c r="E41" s="221">
        <f t="shared" si="9"/>
        <v>944678</v>
      </c>
      <c r="F41" s="222">
        <f t="shared" si="9"/>
        <v>342255.34399999998</v>
      </c>
      <c r="G41" s="221">
        <f t="shared" si="9"/>
        <v>337557</v>
      </c>
      <c r="H41" s="222">
        <f t="shared" si="9"/>
        <v>112104.16900000001</v>
      </c>
      <c r="I41" s="221">
        <f>SUM(I43:I47)</f>
        <v>84720</v>
      </c>
      <c r="J41" s="222">
        <f t="shared" si="9"/>
        <v>20198.010999999999</v>
      </c>
      <c r="K41" s="221">
        <f t="shared" si="9"/>
        <v>6083</v>
      </c>
      <c r="L41" s="222">
        <f t="shared" si="9"/>
        <v>1364.2259999999999</v>
      </c>
      <c r="M41" s="184">
        <f>SUM(M43:M47)</f>
        <v>260866</v>
      </c>
      <c r="N41" s="187">
        <f t="shared" ref="N41:V41" si="10">SUM(N43:N47)</f>
        <v>321763.84899999999</v>
      </c>
      <c r="O41" s="184">
        <f t="shared" si="10"/>
        <v>245</v>
      </c>
      <c r="P41" s="187">
        <f t="shared" si="10"/>
        <v>138.49</v>
      </c>
      <c r="Q41" s="184">
        <f>SUM(Q43:Q47)</f>
        <v>0</v>
      </c>
      <c r="R41" s="187">
        <f t="shared" si="10"/>
        <v>0</v>
      </c>
      <c r="S41" s="184">
        <f t="shared" si="10"/>
        <v>119</v>
      </c>
      <c r="T41" s="187">
        <f t="shared" si="10"/>
        <v>30.729999999999997</v>
      </c>
      <c r="U41" s="184">
        <f t="shared" si="10"/>
        <v>10128</v>
      </c>
      <c r="V41" s="208">
        <f t="shared" si="10"/>
        <v>2670.7519999999995</v>
      </c>
      <c r="W41" s="185" t="s">
        <v>125</v>
      </c>
      <c r="X41" s="186"/>
      <c r="Y41" s="186"/>
    </row>
    <row r="42" spans="1:25" s="146" customFormat="1" ht="15.05">
      <c r="A42" s="188"/>
      <c r="B42" s="235"/>
      <c r="C42" s="221"/>
      <c r="D42" s="222"/>
      <c r="E42" s="221"/>
      <c r="F42" s="222"/>
      <c r="G42" s="221"/>
      <c r="H42" s="222"/>
      <c r="I42" s="221"/>
      <c r="J42" s="222"/>
      <c r="K42" s="221"/>
      <c r="L42" s="222"/>
      <c r="M42" s="184"/>
      <c r="N42" s="187"/>
      <c r="O42" s="184"/>
      <c r="P42" s="187"/>
      <c r="Q42" s="184"/>
      <c r="R42" s="187"/>
      <c r="S42" s="184"/>
      <c r="T42" s="187"/>
      <c r="U42" s="184"/>
      <c r="V42" s="208"/>
      <c r="W42" s="185"/>
      <c r="X42" s="186"/>
      <c r="Y42" s="186"/>
    </row>
    <row r="43" spans="1:25" s="146" customFormat="1" ht="15.05">
      <c r="A43" s="149" t="s">
        <v>223</v>
      </c>
      <c r="B43" s="150">
        <f t="shared" ref="B43:B47" si="11">SUM(C43,E43,G43,I43,K43,M43,O43,Q43,S43,U43)</f>
        <v>1096082</v>
      </c>
      <c r="C43" s="264">
        <v>64628</v>
      </c>
      <c r="D43" s="264">
        <v>23227.407999999999</v>
      </c>
      <c r="E43" s="263">
        <v>647957</v>
      </c>
      <c r="F43" s="264">
        <v>248694.79300000001</v>
      </c>
      <c r="G43" s="263">
        <v>221813</v>
      </c>
      <c r="H43" s="264">
        <v>79699.974000000002</v>
      </c>
      <c r="I43" s="263">
        <v>53046</v>
      </c>
      <c r="J43" s="264">
        <v>13065.421</v>
      </c>
      <c r="K43" s="263">
        <v>5647</v>
      </c>
      <c r="L43" s="264">
        <v>1270.4359999999999</v>
      </c>
      <c r="M43" s="263">
        <v>95990</v>
      </c>
      <c r="N43" s="264">
        <v>131952.27499999999</v>
      </c>
      <c r="O43" s="263">
        <v>30</v>
      </c>
      <c r="P43" s="264">
        <v>16.5</v>
      </c>
      <c r="Q43" s="263" t="s">
        <v>278</v>
      </c>
      <c r="R43" s="264" t="s">
        <v>278</v>
      </c>
      <c r="S43" s="263">
        <v>108</v>
      </c>
      <c r="T43" s="264">
        <v>28.5</v>
      </c>
      <c r="U43" s="263">
        <v>6863</v>
      </c>
      <c r="V43" s="267">
        <v>1862.0319999999999</v>
      </c>
      <c r="W43" s="151" t="s">
        <v>149</v>
      </c>
      <c r="X43" s="152"/>
      <c r="Y43" s="152"/>
    </row>
    <row r="44" spans="1:25" s="146" customFormat="1" ht="15.05">
      <c r="A44" s="149" t="s">
        <v>224</v>
      </c>
      <c r="B44" s="150">
        <f t="shared" si="11"/>
        <v>279312</v>
      </c>
      <c r="C44" s="264">
        <v>33839</v>
      </c>
      <c r="D44" s="264">
        <v>11695.888000000001</v>
      </c>
      <c r="E44" s="263">
        <v>153418</v>
      </c>
      <c r="F44" s="264">
        <v>53380.98</v>
      </c>
      <c r="G44" s="263">
        <v>15887</v>
      </c>
      <c r="H44" s="264">
        <v>5605.41</v>
      </c>
      <c r="I44" s="263">
        <v>9065</v>
      </c>
      <c r="J44" s="264">
        <v>2101.09</v>
      </c>
      <c r="K44" s="263">
        <v>113</v>
      </c>
      <c r="L44" s="264">
        <v>26.78</v>
      </c>
      <c r="M44" s="263">
        <v>66728</v>
      </c>
      <c r="N44" s="264">
        <v>72485.748999999996</v>
      </c>
      <c r="O44" s="263">
        <v>105</v>
      </c>
      <c r="P44" s="264">
        <v>55.42</v>
      </c>
      <c r="Q44" s="263" t="s">
        <v>278</v>
      </c>
      <c r="R44" s="264" t="s">
        <v>278</v>
      </c>
      <c r="S44" s="265" t="s">
        <v>278</v>
      </c>
      <c r="T44" s="264" t="s">
        <v>278</v>
      </c>
      <c r="U44" s="263">
        <v>157</v>
      </c>
      <c r="V44" s="267">
        <v>48.11</v>
      </c>
      <c r="W44" s="151" t="s">
        <v>150</v>
      </c>
      <c r="X44" s="152"/>
      <c r="Y44" s="152"/>
    </row>
    <row r="45" spans="1:25" s="146" customFormat="1" ht="15.05">
      <c r="A45" s="149" t="s">
        <v>225</v>
      </c>
      <c r="B45" s="150">
        <f t="shared" si="11"/>
        <v>227217</v>
      </c>
      <c r="C45" s="264">
        <v>9930</v>
      </c>
      <c r="D45" s="264">
        <v>3040.26</v>
      </c>
      <c r="E45" s="263">
        <v>109884</v>
      </c>
      <c r="F45" s="264">
        <v>27928.146000000001</v>
      </c>
      <c r="G45" s="263">
        <v>78323</v>
      </c>
      <c r="H45" s="264">
        <v>20297.240000000002</v>
      </c>
      <c r="I45" s="263">
        <v>14789</v>
      </c>
      <c r="J45" s="264">
        <v>3252</v>
      </c>
      <c r="K45" s="265" t="s">
        <v>278</v>
      </c>
      <c r="L45" s="264" t="s">
        <v>278</v>
      </c>
      <c r="M45" s="263">
        <v>12853</v>
      </c>
      <c r="N45" s="264">
        <v>15904.1</v>
      </c>
      <c r="O45" s="263">
        <v>99</v>
      </c>
      <c r="P45" s="264">
        <v>60.75</v>
      </c>
      <c r="Q45" s="263" t="s">
        <v>278</v>
      </c>
      <c r="R45" s="264" t="s">
        <v>278</v>
      </c>
      <c r="S45" s="263">
        <v>5</v>
      </c>
      <c r="T45" s="264">
        <v>1.1499999999999999</v>
      </c>
      <c r="U45" s="263">
        <v>1334</v>
      </c>
      <c r="V45" s="267">
        <v>318.27999999999997</v>
      </c>
      <c r="W45" s="151" t="s">
        <v>151</v>
      </c>
      <c r="X45" s="152"/>
      <c r="Y45" s="152"/>
    </row>
    <row r="46" spans="1:25" s="146" customFormat="1" ht="15.05">
      <c r="A46" s="149" t="s">
        <v>226</v>
      </c>
      <c r="B46" s="150">
        <f t="shared" si="11"/>
        <v>0</v>
      </c>
      <c r="C46" s="264" t="s">
        <v>278</v>
      </c>
      <c r="D46" s="264" t="s">
        <v>278</v>
      </c>
      <c r="E46" s="263" t="s">
        <v>278</v>
      </c>
      <c r="F46" s="264" t="s">
        <v>278</v>
      </c>
      <c r="G46" s="263" t="s">
        <v>278</v>
      </c>
      <c r="H46" s="264" t="s">
        <v>278</v>
      </c>
      <c r="I46" s="263" t="s">
        <v>278</v>
      </c>
      <c r="J46" s="264" t="s">
        <v>278</v>
      </c>
      <c r="K46" s="265" t="s">
        <v>278</v>
      </c>
      <c r="L46" s="264" t="s">
        <v>278</v>
      </c>
      <c r="M46" s="263" t="s">
        <v>278</v>
      </c>
      <c r="N46" s="264" t="s">
        <v>278</v>
      </c>
      <c r="O46" s="263" t="s">
        <v>278</v>
      </c>
      <c r="P46" s="264" t="s">
        <v>278</v>
      </c>
      <c r="Q46" s="263" t="s">
        <v>278</v>
      </c>
      <c r="R46" s="264" t="s">
        <v>278</v>
      </c>
      <c r="S46" s="263" t="s">
        <v>278</v>
      </c>
      <c r="T46" s="264" t="s">
        <v>278</v>
      </c>
      <c r="U46" s="263" t="s">
        <v>278</v>
      </c>
      <c r="V46" s="267" t="s">
        <v>278</v>
      </c>
      <c r="W46" s="151" t="s">
        <v>152</v>
      </c>
      <c r="X46" s="152"/>
      <c r="Y46" s="152"/>
    </row>
    <row r="47" spans="1:25" s="146" customFormat="1" ht="15.05">
      <c r="A47" s="149" t="s">
        <v>227</v>
      </c>
      <c r="B47" s="150">
        <f t="shared" si="11"/>
        <v>183488</v>
      </c>
      <c r="C47" s="264">
        <v>33306</v>
      </c>
      <c r="D47" s="264">
        <v>11443.97</v>
      </c>
      <c r="E47" s="263">
        <v>33419</v>
      </c>
      <c r="F47" s="264">
        <v>12251.424999999999</v>
      </c>
      <c r="G47" s="263">
        <v>21534</v>
      </c>
      <c r="H47" s="264">
        <v>6501.5450000000001</v>
      </c>
      <c r="I47" s="263">
        <v>7820</v>
      </c>
      <c r="J47" s="264">
        <v>1779.5</v>
      </c>
      <c r="K47" s="263">
        <v>323</v>
      </c>
      <c r="L47" s="264">
        <v>67.010000000000005</v>
      </c>
      <c r="M47" s="263">
        <v>85295</v>
      </c>
      <c r="N47" s="264">
        <v>101421.72500000001</v>
      </c>
      <c r="O47" s="263">
        <v>11</v>
      </c>
      <c r="P47" s="264">
        <v>5.82</v>
      </c>
      <c r="Q47" s="263" t="s">
        <v>278</v>
      </c>
      <c r="R47" s="264" t="s">
        <v>278</v>
      </c>
      <c r="S47" s="263">
        <v>6</v>
      </c>
      <c r="T47" s="264">
        <v>1.08</v>
      </c>
      <c r="U47" s="263">
        <v>1774</v>
      </c>
      <c r="V47" s="267">
        <v>442.33</v>
      </c>
      <c r="W47" s="151" t="s">
        <v>153</v>
      </c>
      <c r="X47" s="152"/>
      <c r="Y47" s="152"/>
    </row>
    <row r="48" spans="1:25" s="146" customFormat="1" ht="11.45" customHeight="1">
      <c r="A48" s="188" t="s">
        <v>103</v>
      </c>
      <c r="B48" s="235">
        <f>SUM(B50:B54)</f>
        <v>794093</v>
      </c>
      <c r="C48" s="221">
        <f>SUM(C50:C54)</f>
        <v>31940</v>
      </c>
      <c r="D48" s="222">
        <f t="shared" ref="D48:L48" si="12">SUM(D50:D54)</f>
        <v>10057.992</v>
      </c>
      <c r="E48" s="221">
        <f t="shared" si="12"/>
        <v>473949</v>
      </c>
      <c r="F48" s="222">
        <f t="shared" si="12"/>
        <v>140646.117</v>
      </c>
      <c r="G48" s="221">
        <f t="shared" si="12"/>
        <v>156091</v>
      </c>
      <c r="H48" s="222">
        <f t="shared" si="12"/>
        <v>47711.126000000004</v>
      </c>
      <c r="I48" s="221">
        <f t="shared" si="12"/>
        <v>64093</v>
      </c>
      <c r="J48" s="222">
        <f t="shared" si="12"/>
        <v>15316.061999999998</v>
      </c>
      <c r="K48" s="221">
        <f t="shared" si="12"/>
        <v>426</v>
      </c>
      <c r="L48" s="222">
        <f t="shared" si="12"/>
        <v>91.62299999999999</v>
      </c>
      <c r="M48" s="184">
        <f>SUM(M50:M54)</f>
        <v>56732</v>
      </c>
      <c r="N48" s="187">
        <f t="shared" ref="N48:V48" si="13">SUM(N50:N54)</f>
        <v>61874.474000000002</v>
      </c>
      <c r="O48" s="184">
        <f t="shared" si="13"/>
        <v>192</v>
      </c>
      <c r="P48" s="187">
        <f t="shared" si="13"/>
        <v>139.05700000000002</v>
      </c>
      <c r="Q48" s="184">
        <f>SUM(Q50:Q54)</f>
        <v>7593</v>
      </c>
      <c r="R48" s="187">
        <f t="shared" si="13"/>
        <v>5924.2</v>
      </c>
      <c r="S48" s="184">
        <f t="shared" si="13"/>
        <v>21</v>
      </c>
      <c r="T48" s="187">
        <f t="shared" si="13"/>
        <v>5.3</v>
      </c>
      <c r="U48" s="184">
        <f t="shared" si="13"/>
        <v>3056</v>
      </c>
      <c r="V48" s="208">
        <f t="shared" si="13"/>
        <v>784.51700000000005</v>
      </c>
      <c r="W48" s="185" t="s">
        <v>117</v>
      </c>
      <c r="X48" s="186"/>
      <c r="Y48" s="186"/>
    </row>
    <row r="49" spans="1:25" s="146" customFormat="1" ht="15.05">
      <c r="A49" s="188"/>
      <c r="B49" s="235"/>
      <c r="C49" s="221"/>
      <c r="D49" s="222"/>
      <c r="E49" s="221"/>
      <c r="F49" s="222"/>
      <c r="G49" s="221"/>
      <c r="H49" s="222"/>
      <c r="I49" s="221"/>
      <c r="J49" s="222"/>
      <c r="K49" s="221"/>
      <c r="L49" s="222"/>
      <c r="M49" s="184"/>
      <c r="N49" s="187"/>
      <c r="O49" s="184"/>
      <c r="P49" s="187"/>
      <c r="Q49" s="184"/>
      <c r="R49" s="187"/>
      <c r="S49" s="184"/>
      <c r="T49" s="187"/>
      <c r="U49" s="184"/>
      <c r="V49" s="208"/>
      <c r="W49" s="185"/>
      <c r="X49" s="186"/>
      <c r="Y49" s="186"/>
    </row>
    <row r="50" spans="1:25" s="146" customFormat="1" ht="15.05">
      <c r="A50" s="149" t="s">
        <v>228</v>
      </c>
      <c r="B50" s="150">
        <f t="shared" ref="B50:B54" si="14">SUM(C50,E50,G50,I50,K50,M50,O50,Q50,S50,U50)</f>
        <v>374441</v>
      </c>
      <c r="C50" s="264">
        <v>15180</v>
      </c>
      <c r="D50" s="264">
        <v>4664.7280000000001</v>
      </c>
      <c r="E50" s="263">
        <v>233741</v>
      </c>
      <c r="F50" s="264">
        <v>70895.884999999995</v>
      </c>
      <c r="G50" s="263">
        <v>65809</v>
      </c>
      <c r="H50" s="264">
        <v>20873.811000000002</v>
      </c>
      <c r="I50" s="263">
        <v>23604</v>
      </c>
      <c r="J50" s="264">
        <v>6264.8370000000004</v>
      </c>
      <c r="K50" s="263">
        <v>313</v>
      </c>
      <c r="L50" s="264">
        <v>60.872999999999998</v>
      </c>
      <c r="M50" s="263">
        <v>25948</v>
      </c>
      <c r="N50" s="264">
        <v>28728.1</v>
      </c>
      <c r="O50" s="263">
        <v>18</v>
      </c>
      <c r="P50" s="264">
        <v>6.31</v>
      </c>
      <c r="Q50" s="263">
        <v>7593</v>
      </c>
      <c r="R50" s="264">
        <v>5924.2</v>
      </c>
      <c r="S50" s="265" t="s">
        <v>278</v>
      </c>
      <c r="T50" s="264" t="s">
        <v>278</v>
      </c>
      <c r="U50" s="263">
        <v>2235</v>
      </c>
      <c r="V50" s="267">
        <v>539.6</v>
      </c>
      <c r="W50" s="151" t="s">
        <v>154</v>
      </c>
      <c r="X50" s="152"/>
      <c r="Y50" s="152"/>
    </row>
    <row r="51" spans="1:25" s="146" customFormat="1" ht="15.05">
      <c r="A51" s="149" t="s">
        <v>229</v>
      </c>
      <c r="B51" s="150">
        <f t="shared" si="14"/>
        <v>310445</v>
      </c>
      <c r="C51" s="264">
        <v>1718</v>
      </c>
      <c r="D51" s="264">
        <v>527.40899999999999</v>
      </c>
      <c r="E51" s="263">
        <v>208976</v>
      </c>
      <c r="F51" s="264">
        <v>60747.296999999999</v>
      </c>
      <c r="G51" s="263">
        <v>60293</v>
      </c>
      <c r="H51" s="264">
        <v>18179.599999999999</v>
      </c>
      <c r="I51" s="263">
        <v>18099</v>
      </c>
      <c r="J51" s="264">
        <v>3914.875</v>
      </c>
      <c r="K51" s="263">
        <v>95</v>
      </c>
      <c r="L51" s="264">
        <v>25.75</v>
      </c>
      <c r="M51" s="263">
        <v>20912</v>
      </c>
      <c r="N51" s="264">
        <v>24509.114000000001</v>
      </c>
      <c r="O51" s="263">
        <v>100</v>
      </c>
      <c r="P51" s="264">
        <v>101.75</v>
      </c>
      <c r="Q51" s="263" t="s">
        <v>278</v>
      </c>
      <c r="R51" s="264" t="s">
        <v>278</v>
      </c>
      <c r="S51" s="263">
        <v>1</v>
      </c>
      <c r="T51" s="264">
        <v>0.3</v>
      </c>
      <c r="U51" s="263">
        <v>251</v>
      </c>
      <c r="V51" s="267">
        <v>62.9</v>
      </c>
      <c r="W51" s="151" t="s">
        <v>155</v>
      </c>
      <c r="X51" s="152"/>
      <c r="Y51" s="152"/>
    </row>
    <row r="52" spans="1:25" s="146" customFormat="1" ht="15.05">
      <c r="A52" s="149" t="s">
        <v>230</v>
      </c>
      <c r="B52" s="150">
        <f t="shared" si="14"/>
        <v>98743</v>
      </c>
      <c r="C52" s="264">
        <v>13716</v>
      </c>
      <c r="D52" s="264">
        <v>4415.6549999999997</v>
      </c>
      <c r="E52" s="263">
        <v>28832</v>
      </c>
      <c r="F52" s="264">
        <v>8433.2950000000001</v>
      </c>
      <c r="G52" s="263">
        <v>29068</v>
      </c>
      <c r="H52" s="264">
        <v>8419.3150000000005</v>
      </c>
      <c r="I52" s="263">
        <v>18274</v>
      </c>
      <c r="J52" s="264">
        <v>3982.65</v>
      </c>
      <c r="K52" s="263">
        <v>18</v>
      </c>
      <c r="L52" s="264">
        <v>5</v>
      </c>
      <c r="M52" s="263">
        <v>8398</v>
      </c>
      <c r="N52" s="264">
        <v>6805.51</v>
      </c>
      <c r="O52" s="263">
        <v>22</v>
      </c>
      <c r="P52" s="264">
        <v>7.9969999999999999</v>
      </c>
      <c r="Q52" s="263" t="s">
        <v>278</v>
      </c>
      <c r="R52" s="264" t="s">
        <v>278</v>
      </c>
      <c r="S52" s="263">
        <v>5</v>
      </c>
      <c r="T52" s="264">
        <v>2</v>
      </c>
      <c r="U52" s="263">
        <v>410</v>
      </c>
      <c r="V52" s="267">
        <v>162.5</v>
      </c>
      <c r="W52" s="151" t="s">
        <v>156</v>
      </c>
      <c r="X52" s="152"/>
      <c r="Y52" s="152"/>
    </row>
    <row r="53" spans="1:25" s="146" customFormat="1" ht="15.05">
      <c r="A53" s="149" t="s">
        <v>231</v>
      </c>
      <c r="B53" s="150">
        <f t="shared" si="14"/>
        <v>307</v>
      </c>
      <c r="C53" s="264">
        <v>8</v>
      </c>
      <c r="D53" s="264">
        <v>3.35</v>
      </c>
      <c r="E53" s="263">
        <v>62</v>
      </c>
      <c r="F53" s="264">
        <v>17.27</v>
      </c>
      <c r="G53" s="263">
        <v>22</v>
      </c>
      <c r="H53" s="264">
        <v>4</v>
      </c>
      <c r="I53" s="263">
        <v>37</v>
      </c>
      <c r="J53" s="264">
        <v>5.8</v>
      </c>
      <c r="K53" s="265" t="s">
        <v>278</v>
      </c>
      <c r="L53" s="264" t="s">
        <v>278</v>
      </c>
      <c r="M53" s="263">
        <v>129</v>
      </c>
      <c r="N53" s="264">
        <v>71.55</v>
      </c>
      <c r="O53" s="263">
        <v>49</v>
      </c>
      <c r="P53" s="264">
        <v>22.45</v>
      </c>
      <c r="Q53" s="263" t="s">
        <v>278</v>
      </c>
      <c r="R53" s="264" t="s">
        <v>278</v>
      </c>
      <c r="S53" s="265" t="s">
        <v>278</v>
      </c>
      <c r="T53" s="264" t="s">
        <v>278</v>
      </c>
      <c r="U53" s="265" t="s">
        <v>278</v>
      </c>
      <c r="V53" s="267" t="s">
        <v>278</v>
      </c>
      <c r="W53" s="151" t="s">
        <v>157</v>
      </c>
      <c r="X53" s="152"/>
      <c r="Y53" s="152"/>
    </row>
    <row r="54" spans="1:25" s="146" customFormat="1" ht="15.05">
      <c r="A54" s="149" t="s">
        <v>232</v>
      </c>
      <c r="B54" s="150">
        <f t="shared" si="14"/>
        <v>10157</v>
      </c>
      <c r="C54" s="264">
        <v>1318</v>
      </c>
      <c r="D54" s="264">
        <v>446.85</v>
      </c>
      <c r="E54" s="263">
        <v>2338</v>
      </c>
      <c r="F54" s="264">
        <v>552.37</v>
      </c>
      <c r="G54" s="263">
        <v>899</v>
      </c>
      <c r="H54" s="264">
        <v>234.4</v>
      </c>
      <c r="I54" s="263">
        <v>4079</v>
      </c>
      <c r="J54" s="264">
        <v>1147.9000000000001</v>
      </c>
      <c r="K54" s="265" t="s">
        <v>278</v>
      </c>
      <c r="L54" s="264" t="s">
        <v>278</v>
      </c>
      <c r="M54" s="263">
        <v>1345</v>
      </c>
      <c r="N54" s="264">
        <v>1760.2</v>
      </c>
      <c r="O54" s="263">
        <v>3</v>
      </c>
      <c r="P54" s="264">
        <v>0.55000000000000004</v>
      </c>
      <c r="Q54" s="263" t="s">
        <v>278</v>
      </c>
      <c r="R54" s="264" t="s">
        <v>278</v>
      </c>
      <c r="S54" s="263">
        <v>15</v>
      </c>
      <c r="T54" s="264">
        <v>3</v>
      </c>
      <c r="U54" s="263">
        <v>160</v>
      </c>
      <c r="V54" s="267">
        <v>19.516999999999999</v>
      </c>
      <c r="W54" s="151" t="s">
        <v>158</v>
      </c>
      <c r="X54" s="152"/>
      <c r="Y54" s="152"/>
    </row>
    <row r="55" spans="1:25" s="146" customFormat="1" ht="11.45" customHeight="1">
      <c r="A55" s="188" t="s">
        <v>104</v>
      </c>
      <c r="B55" s="235">
        <f>SUM(B57:B61)</f>
        <v>13886</v>
      </c>
      <c r="C55" s="221">
        <f>SUM(C57:C61)</f>
        <v>799</v>
      </c>
      <c r="D55" s="222">
        <f t="shared" ref="D55:L55" si="15">SUM(D57:D61)</f>
        <v>145.81</v>
      </c>
      <c r="E55" s="221">
        <f t="shared" si="15"/>
        <v>1688</v>
      </c>
      <c r="F55" s="222">
        <f t="shared" si="15"/>
        <v>252.024</v>
      </c>
      <c r="G55" s="221">
        <f>SUM(G57:G61)</f>
        <v>702</v>
      </c>
      <c r="H55" s="222">
        <f>SUM(H57:H61)</f>
        <v>105.06</v>
      </c>
      <c r="I55" s="221">
        <f t="shared" si="15"/>
        <v>9548</v>
      </c>
      <c r="J55" s="222">
        <f t="shared" si="15"/>
        <v>1841.6299999999999</v>
      </c>
      <c r="K55" s="221">
        <f t="shared" si="15"/>
        <v>18</v>
      </c>
      <c r="L55" s="222">
        <f t="shared" si="15"/>
        <v>3.36</v>
      </c>
      <c r="M55" s="184">
        <f>SUM(M57:M61)</f>
        <v>717</v>
      </c>
      <c r="N55" s="187">
        <f t="shared" ref="N55:V55" si="16">SUM(N57:N61)</f>
        <v>633.85</v>
      </c>
      <c r="O55" s="184">
        <f t="shared" si="16"/>
        <v>410</v>
      </c>
      <c r="P55" s="187">
        <f t="shared" si="16"/>
        <v>82</v>
      </c>
      <c r="Q55" s="184">
        <f>SUM(Q57:Q61)</f>
        <v>0</v>
      </c>
      <c r="R55" s="187">
        <f t="shared" si="16"/>
        <v>0</v>
      </c>
      <c r="S55" s="184">
        <f t="shared" si="16"/>
        <v>0</v>
      </c>
      <c r="T55" s="187">
        <f t="shared" si="16"/>
        <v>0</v>
      </c>
      <c r="U55" s="184">
        <f t="shared" si="16"/>
        <v>4</v>
      </c>
      <c r="V55" s="208">
        <f t="shared" si="16"/>
        <v>0.4</v>
      </c>
      <c r="W55" s="185" t="s">
        <v>118</v>
      </c>
      <c r="X55" s="186"/>
      <c r="Y55" s="186"/>
    </row>
    <row r="56" spans="1:25" s="146" customFormat="1" ht="11.45" customHeight="1">
      <c r="A56" s="188"/>
      <c r="B56" s="235"/>
      <c r="C56" s="221"/>
      <c r="D56" s="222"/>
      <c r="E56" s="221"/>
      <c r="F56" s="222"/>
      <c r="G56" s="221"/>
      <c r="H56" s="222"/>
      <c r="I56" s="221"/>
      <c r="J56" s="222"/>
      <c r="K56" s="221"/>
      <c r="L56" s="222"/>
      <c r="M56" s="184"/>
      <c r="N56" s="187"/>
      <c r="O56" s="184"/>
      <c r="P56" s="187"/>
      <c r="Q56" s="184"/>
      <c r="R56" s="187"/>
      <c r="S56" s="184"/>
      <c r="T56" s="187"/>
      <c r="U56" s="184"/>
      <c r="V56" s="208"/>
      <c r="W56" s="185"/>
      <c r="X56" s="186"/>
      <c r="Y56" s="186"/>
    </row>
    <row r="57" spans="1:25" s="146" customFormat="1" ht="15.05">
      <c r="A57" s="149" t="s">
        <v>233</v>
      </c>
      <c r="B57" s="150">
        <f>SUM(C57,E57,G57,I57,K57,M57,O57,Q57,S57,U57)</f>
        <v>1159</v>
      </c>
      <c r="C57" s="266" t="s">
        <v>278</v>
      </c>
      <c r="D57" s="264" t="s">
        <v>278</v>
      </c>
      <c r="E57" s="265" t="s">
        <v>278</v>
      </c>
      <c r="F57" s="264" t="s">
        <v>278</v>
      </c>
      <c r="G57" s="263">
        <v>4</v>
      </c>
      <c r="H57" s="264">
        <v>0.6</v>
      </c>
      <c r="I57" s="263">
        <v>30</v>
      </c>
      <c r="J57" s="264">
        <v>8.4499999999999993</v>
      </c>
      <c r="K57" s="265" t="s">
        <v>278</v>
      </c>
      <c r="L57" s="264" t="s">
        <v>278</v>
      </c>
      <c r="M57" s="263">
        <v>715</v>
      </c>
      <c r="N57" s="264">
        <v>631.35</v>
      </c>
      <c r="O57" s="263">
        <v>410</v>
      </c>
      <c r="P57" s="264">
        <v>82</v>
      </c>
      <c r="Q57" s="263" t="s">
        <v>278</v>
      </c>
      <c r="R57" s="264" t="s">
        <v>278</v>
      </c>
      <c r="S57" s="265" t="s">
        <v>278</v>
      </c>
      <c r="T57" s="264" t="s">
        <v>278</v>
      </c>
      <c r="U57" s="265" t="s">
        <v>278</v>
      </c>
      <c r="V57" s="264" t="s">
        <v>278</v>
      </c>
      <c r="W57" s="151" t="s">
        <v>159</v>
      </c>
      <c r="X57" s="152"/>
      <c r="Y57" s="152"/>
    </row>
    <row r="58" spans="1:25" s="146" customFormat="1" ht="15.05">
      <c r="A58" s="149" t="s">
        <v>234</v>
      </c>
      <c r="B58" s="150">
        <f>SUM(C58,E58,G58,I58,K58,M58,O58,Q58,S58,U58)</f>
        <v>9063</v>
      </c>
      <c r="C58" s="264">
        <v>163</v>
      </c>
      <c r="D58" s="264">
        <v>46.24</v>
      </c>
      <c r="E58" s="263">
        <v>340</v>
      </c>
      <c r="F58" s="264">
        <v>66.852999999999994</v>
      </c>
      <c r="G58" s="263">
        <v>100</v>
      </c>
      <c r="H58" s="264">
        <v>20.65</v>
      </c>
      <c r="I58" s="263">
        <v>8440</v>
      </c>
      <c r="J58" s="264">
        <v>1681.1</v>
      </c>
      <c r="K58" s="263">
        <v>18</v>
      </c>
      <c r="L58" s="264">
        <v>3.36</v>
      </c>
      <c r="M58" s="263">
        <v>2</v>
      </c>
      <c r="N58" s="264">
        <v>2.5</v>
      </c>
      <c r="O58" s="265" t="s">
        <v>278</v>
      </c>
      <c r="P58" s="264" t="s">
        <v>278</v>
      </c>
      <c r="Q58" s="263" t="s">
        <v>278</v>
      </c>
      <c r="R58" s="264" t="s">
        <v>278</v>
      </c>
      <c r="S58" s="265" t="s">
        <v>278</v>
      </c>
      <c r="T58" s="264" t="s">
        <v>278</v>
      </c>
      <c r="U58" s="265" t="s">
        <v>278</v>
      </c>
      <c r="V58" s="264" t="s">
        <v>278</v>
      </c>
      <c r="W58" s="151" t="s">
        <v>160</v>
      </c>
      <c r="X58" s="152"/>
      <c r="Y58" s="152"/>
    </row>
    <row r="59" spans="1:25" s="146" customFormat="1" ht="15.05">
      <c r="A59" s="149" t="s">
        <v>235</v>
      </c>
      <c r="B59" s="150">
        <f>SUM(C59,E59,G59,I59,K59,M59,O59,Q59,S59,U59)</f>
        <v>3</v>
      </c>
      <c r="C59" s="266" t="s">
        <v>278</v>
      </c>
      <c r="D59" s="264" t="s">
        <v>278</v>
      </c>
      <c r="E59" s="263">
        <v>3</v>
      </c>
      <c r="F59" s="264">
        <v>0.39</v>
      </c>
      <c r="G59" s="265" t="s">
        <v>278</v>
      </c>
      <c r="H59" s="264" t="s">
        <v>278</v>
      </c>
      <c r="I59" s="265" t="s">
        <v>278</v>
      </c>
      <c r="J59" s="264" t="s">
        <v>278</v>
      </c>
      <c r="K59" s="265" t="s">
        <v>278</v>
      </c>
      <c r="L59" s="264" t="s">
        <v>278</v>
      </c>
      <c r="M59" s="265" t="s">
        <v>278</v>
      </c>
      <c r="N59" s="264" t="s">
        <v>278</v>
      </c>
      <c r="O59" s="265" t="s">
        <v>278</v>
      </c>
      <c r="P59" s="264" t="s">
        <v>278</v>
      </c>
      <c r="Q59" s="263" t="s">
        <v>278</v>
      </c>
      <c r="R59" s="264" t="s">
        <v>278</v>
      </c>
      <c r="S59" s="265" t="s">
        <v>278</v>
      </c>
      <c r="T59" s="264" t="s">
        <v>278</v>
      </c>
      <c r="U59" s="265" t="s">
        <v>278</v>
      </c>
      <c r="V59" s="264" t="s">
        <v>278</v>
      </c>
      <c r="W59" s="151" t="s">
        <v>161</v>
      </c>
      <c r="X59" s="152"/>
      <c r="Y59" s="152"/>
    </row>
    <row r="60" spans="1:25" s="146" customFormat="1" ht="15.05">
      <c r="A60" s="149" t="s">
        <v>236</v>
      </c>
      <c r="B60" s="150">
        <f>SUM(C60,E60,G60,I60,K60,M60,O60,Q60,S60,U60)</f>
        <v>3427</v>
      </c>
      <c r="C60" s="264">
        <v>587</v>
      </c>
      <c r="D60" s="264">
        <v>96.93</v>
      </c>
      <c r="E60" s="263">
        <v>1344</v>
      </c>
      <c r="F60" s="264">
        <v>184.68100000000001</v>
      </c>
      <c r="G60" s="263">
        <v>559</v>
      </c>
      <c r="H60" s="264">
        <v>82.14</v>
      </c>
      <c r="I60" s="263">
        <v>933</v>
      </c>
      <c r="J60" s="264">
        <v>148.32</v>
      </c>
      <c r="K60" s="265" t="s">
        <v>278</v>
      </c>
      <c r="L60" s="264" t="s">
        <v>278</v>
      </c>
      <c r="M60" s="265" t="s">
        <v>278</v>
      </c>
      <c r="N60" s="264" t="s">
        <v>278</v>
      </c>
      <c r="O60" s="265" t="s">
        <v>278</v>
      </c>
      <c r="P60" s="264" t="s">
        <v>278</v>
      </c>
      <c r="Q60" s="263" t="s">
        <v>278</v>
      </c>
      <c r="R60" s="264" t="s">
        <v>278</v>
      </c>
      <c r="S60" s="265" t="s">
        <v>278</v>
      </c>
      <c r="T60" s="264" t="s">
        <v>278</v>
      </c>
      <c r="U60" s="263">
        <v>4</v>
      </c>
      <c r="V60" s="264">
        <v>0.4</v>
      </c>
      <c r="W60" s="151" t="s">
        <v>162</v>
      </c>
      <c r="X60" s="152"/>
      <c r="Y60" s="152"/>
    </row>
    <row r="61" spans="1:25" s="146" customFormat="1" ht="15.05">
      <c r="A61" s="149" t="s">
        <v>237</v>
      </c>
      <c r="B61" s="150">
        <f>SUM(C61,E61,G61,I61,K61,M61,O61,Q61,S61,U61)</f>
        <v>234</v>
      </c>
      <c r="C61" s="264">
        <v>49</v>
      </c>
      <c r="D61" s="264">
        <v>2.64</v>
      </c>
      <c r="E61" s="263">
        <v>1</v>
      </c>
      <c r="F61" s="264">
        <v>0.1</v>
      </c>
      <c r="G61" s="263">
        <v>39</v>
      </c>
      <c r="H61" s="264">
        <v>1.67</v>
      </c>
      <c r="I61" s="263">
        <v>145</v>
      </c>
      <c r="J61" s="264">
        <v>3.76</v>
      </c>
      <c r="K61" s="265" t="s">
        <v>278</v>
      </c>
      <c r="L61" s="264" t="s">
        <v>278</v>
      </c>
      <c r="M61" s="265" t="s">
        <v>278</v>
      </c>
      <c r="N61" s="264" t="s">
        <v>278</v>
      </c>
      <c r="O61" s="265" t="s">
        <v>278</v>
      </c>
      <c r="P61" s="264" t="s">
        <v>278</v>
      </c>
      <c r="Q61" s="263" t="s">
        <v>278</v>
      </c>
      <c r="R61" s="264" t="s">
        <v>278</v>
      </c>
      <c r="S61" s="265" t="s">
        <v>278</v>
      </c>
      <c r="T61" s="264" t="s">
        <v>278</v>
      </c>
      <c r="U61" s="265" t="s">
        <v>278</v>
      </c>
      <c r="V61" s="264" t="s">
        <v>278</v>
      </c>
      <c r="W61" s="151" t="s">
        <v>163</v>
      </c>
      <c r="X61" s="152"/>
      <c r="Y61" s="152"/>
    </row>
    <row r="62" spans="1:25" s="146" customFormat="1" ht="11.45" customHeight="1">
      <c r="A62" s="188" t="s">
        <v>105</v>
      </c>
      <c r="B62" s="235">
        <f>SUM(B64:B66)</f>
        <v>468561</v>
      </c>
      <c r="C62" s="221">
        <f>SUM(C64:C66)</f>
        <v>13242</v>
      </c>
      <c r="D62" s="222">
        <f t="shared" ref="D62:L62" si="17">SUM(D64:D66)</f>
        <v>3793.145</v>
      </c>
      <c r="E62" s="221">
        <f t="shared" si="17"/>
        <v>37641</v>
      </c>
      <c r="F62" s="222">
        <f t="shared" si="17"/>
        <v>8971.5600000000013</v>
      </c>
      <c r="G62" s="221">
        <f t="shared" si="17"/>
        <v>34219</v>
      </c>
      <c r="H62" s="222">
        <f t="shared" si="17"/>
        <v>8322</v>
      </c>
      <c r="I62" s="221">
        <f t="shared" si="17"/>
        <v>177243</v>
      </c>
      <c r="J62" s="222">
        <f t="shared" si="17"/>
        <v>35506.345999999998</v>
      </c>
      <c r="K62" s="221">
        <f t="shared" si="17"/>
        <v>438</v>
      </c>
      <c r="L62" s="222">
        <f t="shared" si="17"/>
        <v>90.004000000000005</v>
      </c>
      <c r="M62" s="184">
        <f>SUM(M64:M66)</f>
        <v>193710</v>
      </c>
      <c r="N62" s="187">
        <f t="shared" ref="N62:V62" si="18">SUM(N64:N66)</f>
        <v>216521.51400000002</v>
      </c>
      <c r="O62" s="184">
        <f t="shared" si="18"/>
        <v>560</v>
      </c>
      <c r="P62" s="187">
        <f t="shared" si="18"/>
        <v>249.8</v>
      </c>
      <c r="Q62" s="184">
        <f>SUM(Q64:Q66)</f>
        <v>11350</v>
      </c>
      <c r="R62" s="187">
        <f t="shared" si="18"/>
        <v>6786.2</v>
      </c>
      <c r="S62" s="184">
        <f t="shared" si="18"/>
        <v>90</v>
      </c>
      <c r="T62" s="187">
        <f t="shared" si="18"/>
        <v>25.5</v>
      </c>
      <c r="U62" s="184">
        <f t="shared" si="18"/>
        <v>68</v>
      </c>
      <c r="V62" s="208">
        <f t="shared" si="18"/>
        <v>21.76</v>
      </c>
      <c r="W62" s="185" t="s">
        <v>119</v>
      </c>
      <c r="X62" s="186"/>
      <c r="Y62" s="186"/>
    </row>
    <row r="63" spans="1:25" s="146" customFormat="1" ht="15.05">
      <c r="A63" s="188"/>
      <c r="B63" s="235"/>
      <c r="C63" s="221"/>
      <c r="D63" s="222"/>
      <c r="E63" s="221"/>
      <c r="F63" s="222"/>
      <c r="G63" s="221"/>
      <c r="H63" s="222"/>
      <c r="I63" s="221"/>
      <c r="J63" s="222"/>
      <c r="K63" s="221"/>
      <c r="L63" s="222"/>
      <c r="M63" s="184"/>
      <c r="N63" s="187"/>
      <c r="O63" s="184"/>
      <c r="P63" s="187"/>
      <c r="Q63" s="184"/>
      <c r="R63" s="187"/>
      <c r="S63" s="184"/>
      <c r="T63" s="187"/>
      <c r="U63" s="184"/>
      <c r="V63" s="208"/>
      <c r="W63" s="185"/>
      <c r="X63" s="186"/>
      <c r="Y63" s="186"/>
    </row>
    <row r="64" spans="1:25" s="146" customFormat="1" ht="15.05">
      <c r="A64" s="149" t="s">
        <v>238</v>
      </c>
      <c r="B64" s="150">
        <f>SUM(C64,E64,G64,I64,K64,M64,O64,Q64,S64,U64)</f>
        <v>79602</v>
      </c>
      <c r="C64" s="264">
        <v>3135</v>
      </c>
      <c r="D64" s="264">
        <v>959.31</v>
      </c>
      <c r="E64" s="263">
        <v>22640</v>
      </c>
      <c r="F64" s="264">
        <v>5232.47</v>
      </c>
      <c r="G64" s="263">
        <v>12489</v>
      </c>
      <c r="H64" s="264">
        <v>3014.31</v>
      </c>
      <c r="I64" s="263">
        <v>34435</v>
      </c>
      <c r="J64" s="264">
        <v>6892.29</v>
      </c>
      <c r="K64" s="263">
        <v>39</v>
      </c>
      <c r="L64" s="264">
        <v>3.12</v>
      </c>
      <c r="M64" s="263">
        <v>6738</v>
      </c>
      <c r="N64" s="264">
        <v>6827.4880000000003</v>
      </c>
      <c r="O64" s="263">
        <v>48</v>
      </c>
      <c r="P64" s="264">
        <v>18.8</v>
      </c>
      <c r="Q64" s="263" t="s">
        <v>278</v>
      </c>
      <c r="R64" s="264" t="s">
        <v>278</v>
      </c>
      <c r="S64" s="263">
        <v>10</v>
      </c>
      <c r="T64" s="264">
        <v>3.2</v>
      </c>
      <c r="U64" s="263">
        <v>68</v>
      </c>
      <c r="V64" s="264">
        <v>21.76</v>
      </c>
      <c r="W64" s="151" t="s">
        <v>164</v>
      </c>
      <c r="X64" s="152"/>
      <c r="Y64" s="152"/>
    </row>
    <row r="65" spans="1:25" s="146" customFormat="1" ht="15.05">
      <c r="A65" s="149" t="s">
        <v>239</v>
      </c>
      <c r="B65" s="150">
        <f>SUM(C65,E65,G65,I65,K65,M65,O65,Q65,S65,U65)</f>
        <v>224411</v>
      </c>
      <c r="C65" s="264">
        <v>4794</v>
      </c>
      <c r="D65" s="264">
        <v>1184.125</v>
      </c>
      <c r="E65" s="263">
        <v>13512</v>
      </c>
      <c r="F65" s="264">
        <v>3221.59</v>
      </c>
      <c r="G65" s="263">
        <v>9903</v>
      </c>
      <c r="H65" s="264">
        <v>2408.9499999999998</v>
      </c>
      <c r="I65" s="263">
        <v>70055</v>
      </c>
      <c r="J65" s="264">
        <v>12556.33</v>
      </c>
      <c r="K65" s="265" t="s">
        <v>278</v>
      </c>
      <c r="L65" s="264" t="s">
        <v>278</v>
      </c>
      <c r="M65" s="263">
        <v>114225</v>
      </c>
      <c r="N65" s="264">
        <v>124481.726</v>
      </c>
      <c r="O65" s="263">
        <v>512</v>
      </c>
      <c r="P65" s="264">
        <v>231</v>
      </c>
      <c r="Q65" s="263">
        <v>11350</v>
      </c>
      <c r="R65" s="264">
        <v>6786.2</v>
      </c>
      <c r="S65" s="263">
        <v>60</v>
      </c>
      <c r="T65" s="264">
        <v>17.149999999999999</v>
      </c>
      <c r="U65" s="265" t="s">
        <v>278</v>
      </c>
      <c r="V65" s="264" t="s">
        <v>278</v>
      </c>
      <c r="W65" s="151" t="s">
        <v>165</v>
      </c>
      <c r="X65" s="152"/>
      <c r="Y65" s="152"/>
    </row>
    <row r="66" spans="1:25" s="146" customFormat="1" ht="15.05">
      <c r="A66" s="149" t="s">
        <v>240</v>
      </c>
      <c r="B66" s="150">
        <f>SUM(C66,E66,G66,I66,K66,M66,O66,Q66,S66,U66)</f>
        <v>164548</v>
      </c>
      <c r="C66" s="264">
        <v>5313</v>
      </c>
      <c r="D66" s="264">
        <v>1649.71</v>
      </c>
      <c r="E66" s="263">
        <v>1489</v>
      </c>
      <c r="F66" s="264">
        <v>517.5</v>
      </c>
      <c r="G66" s="263">
        <v>11827</v>
      </c>
      <c r="H66" s="264">
        <v>2898.74</v>
      </c>
      <c r="I66" s="263">
        <v>72753</v>
      </c>
      <c r="J66" s="264">
        <v>16057.726000000001</v>
      </c>
      <c r="K66" s="263">
        <v>399</v>
      </c>
      <c r="L66" s="264">
        <v>86.884</v>
      </c>
      <c r="M66" s="263">
        <v>72747</v>
      </c>
      <c r="N66" s="264">
        <v>85212.3</v>
      </c>
      <c r="O66" s="265" t="s">
        <v>278</v>
      </c>
      <c r="P66" s="264" t="s">
        <v>278</v>
      </c>
      <c r="Q66" s="263" t="s">
        <v>278</v>
      </c>
      <c r="R66" s="264" t="s">
        <v>278</v>
      </c>
      <c r="S66" s="263">
        <v>20</v>
      </c>
      <c r="T66" s="264">
        <v>5.15</v>
      </c>
      <c r="U66" s="265" t="s">
        <v>278</v>
      </c>
      <c r="V66" s="264" t="s">
        <v>278</v>
      </c>
      <c r="W66" s="151" t="s">
        <v>166</v>
      </c>
      <c r="X66" s="152"/>
      <c r="Y66" s="152"/>
    </row>
    <row r="67" spans="1:25" s="146" customFormat="1" ht="11.45" customHeight="1">
      <c r="A67" s="188" t="s">
        <v>106</v>
      </c>
      <c r="B67" s="235">
        <f>SUM(B69:B73)</f>
        <v>126128</v>
      </c>
      <c r="C67" s="221">
        <f>SUM(C69:C73)</f>
        <v>22004</v>
      </c>
      <c r="D67" s="222">
        <f t="shared" ref="D67:L67" si="19">SUM(D69:D73)</f>
        <v>6023.7500000000009</v>
      </c>
      <c r="E67" s="221">
        <f t="shared" si="19"/>
        <v>25346</v>
      </c>
      <c r="F67" s="222">
        <f t="shared" si="19"/>
        <v>6843.3019999999997</v>
      </c>
      <c r="G67" s="221">
        <f t="shared" si="19"/>
        <v>25489</v>
      </c>
      <c r="H67" s="222">
        <f t="shared" si="19"/>
        <v>7079.3820000000005</v>
      </c>
      <c r="I67" s="221">
        <f t="shared" si="19"/>
        <v>45698</v>
      </c>
      <c r="J67" s="222">
        <f t="shared" si="19"/>
        <v>13177.469999999998</v>
      </c>
      <c r="K67" s="221">
        <f t="shared" si="19"/>
        <v>99</v>
      </c>
      <c r="L67" s="222">
        <f t="shared" si="19"/>
        <v>28.11</v>
      </c>
      <c r="M67" s="184">
        <f>SUM(M69:M73)</f>
        <v>6927</v>
      </c>
      <c r="N67" s="187">
        <f t="shared" ref="N67:V67" si="20">SUM(N69:N73)</f>
        <v>7180.1</v>
      </c>
      <c r="O67" s="184">
        <f t="shared" si="20"/>
        <v>8</v>
      </c>
      <c r="P67" s="187">
        <f t="shared" si="20"/>
        <v>3.6</v>
      </c>
      <c r="Q67" s="184">
        <f>SUM(Q69:Q73)</f>
        <v>500</v>
      </c>
      <c r="R67" s="187">
        <f t="shared" si="20"/>
        <v>300</v>
      </c>
      <c r="S67" s="184">
        <f t="shared" si="20"/>
        <v>7</v>
      </c>
      <c r="T67" s="187">
        <f t="shared" si="20"/>
        <v>1.4</v>
      </c>
      <c r="U67" s="184">
        <f t="shared" si="20"/>
        <v>50</v>
      </c>
      <c r="V67" s="208">
        <f t="shared" si="20"/>
        <v>12.2</v>
      </c>
      <c r="W67" s="185" t="s">
        <v>120</v>
      </c>
      <c r="X67" s="186"/>
      <c r="Y67" s="186"/>
    </row>
    <row r="68" spans="1:25" s="146" customFormat="1" ht="15.05">
      <c r="A68" s="188"/>
      <c r="B68" s="235"/>
      <c r="C68" s="221"/>
      <c r="D68" s="222"/>
      <c r="E68" s="221"/>
      <c r="F68" s="222"/>
      <c r="G68" s="221"/>
      <c r="H68" s="222"/>
      <c r="I68" s="221"/>
      <c r="J68" s="222"/>
      <c r="K68" s="221"/>
      <c r="L68" s="222"/>
      <c r="M68" s="184"/>
      <c r="N68" s="187"/>
      <c r="O68" s="184"/>
      <c r="P68" s="187"/>
      <c r="Q68" s="184"/>
      <c r="R68" s="187"/>
      <c r="S68" s="184"/>
      <c r="T68" s="187"/>
      <c r="U68" s="184"/>
      <c r="V68" s="208"/>
      <c r="W68" s="185"/>
      <c r="X68" s="186"/>
      <c r="Y68" s="186"/>
    </row>
    <row r="69" spans="1:25" s="146" customFormat="1" ht="15.05">
      <c r="A69" s="149" t="s">
        <v>241</v>
      </c>
      <c r="B69" s="150">
        <f t="shared" ref="B69:B73" si="21">SUM(C69,E69,G69,I69,K69,M69,O69,Q69,S69,U69)</f>
        <v>47374</v>
      </c>
      <c r="C69" s="264">
        <v>12165</v>
      </c>
      <c r="D69" s="264">
        <v>3184.2150000000001</v>
      </c>
      <c r="E69" s="263">
        <v>2136</v>
      </c>
      <c r="F69" s="264">
        <v>586.35</v>
      </c>
      <c r="G69" s="263">
        <v>11547</v>
      </c>
      <c r="H69" s="264">
        <v>3168.09</v>
      </c>
      <c r="I69" s="263">
        <v>19211</v>
      </c>
      <c r="J69" s="264">
        <v>5099.66</v>
      </c>
      <c r="K69" s="263">
        <v>12</v>
      </c>
      <c r="L69" s="264">
        <v>2.4</v>
      </c>
      <c r="M69" s="263">
        <v>2276</v>
      </c>
      <c r="N69" s="264">
        <v>1961.162</v>
      </c>
      <c r="O69" s="265" t="s">
        <v>278</v>
      </c>
      <c r="P69" s="264" t="s">
        <v>278</v>
      </c>
      <c r="Q69" s="263" t="s">
        <v>278</v>
      </c>
      <c r="R69" s="264" t="s">
        <v>278</v>
      </c>
      <c r="S69" s="263">
        <v>7</v>
      </c>
      <c r="T69" s="264">
        <v>1.4</v>
      </c>
      <c r="U69" s="263">
        <v>20</v>
      </c>
      <c r="V69" s="264">
        <v>5</v>
      </c>
      <c r="W69" s="151" t="s">
        <v>167</v>
      </c>
      <c r="X69" s="152"/>
      <c r="Y69" s="152"/>
    </row>
    <row r="70" spans="1:25" s="146" customFormat="1" ht="15.05">
      <c r="A70" s="149" t="s">
        <v>242</v>
      </c>
      <c r="B70" s="150">
        <f t="shared" si="21"/>
        <v>17315</v>
      </c>
      <c r="C70" s="264">
        <v>1310</v>
      </c>
      <c r="D70" s="264">
        <v>370.8</v>
      </c>
      <c r="E70" s="263">
        <v>5658</v>
      </c>
      <c r="F70" s="264">
        <v>1457.87</v>
      </c>
      <c r="G70" s="263">
        <v>5720</v>
      </c>
      <c r="H70" s="264">
        <v>1509.317</v>
      </c>
      <c r="I70" s="263">
        <v>4315</v>
      </c>
      <c r="J70" s="264">
        <v>1003.9</v>
      </c>
      <c r="K70" s="265" t="s">
        <v>278</v>
      </c>
      <c r="L70" s="264" t="s">
        <v>278</v>
      </c>
      <c r="M70" s="263">
        <v>312</v>
      </c>
      <c r="N70" s="264">
        <v>475.7</v>
      </c>
      <c r="O70" s="265" t="s">
        <v>278</v>
      </c>
      <c r="P70" s="264" t="s">
        <v>278</v>
      </c>
      <c r="Q70" s="263" t="s">
        <v>278</v>
      </c>
      <c r="R70" s="264" t="s">
        <v>278</v>
      </c>
      <c r="S70" s="265" t="s">
        <v>278</v>
      </c>
      <c r="T70" s="264" t="s">
        <v>278</v>
      </c>
      <c r="U70" s="265" t="s">
        <v>278</v>
      </c>
      <c r="V70" s="264" t="s">
        <v>278</v>
      </c>
      <c r="W70" s="151" t="s">
        <v>168</v>
      </c>
      <c r="X70" s="152"/>
      <c r="Y70" s="152"/>
    </row>
    <row r="71" spans="1:25" s="146" customFormat="1" ht="15.05">
      <c r="A71" s="149" t="s">
        <v>243</v>
      </c>
      <c r="B71" s="150">
        <f t="shared" si="21"/>
        <v>39378</v>
      </c>
      <c r="C71" s="264">
        <v>6661</v>
      </c>
      <c r="D71" s="264">
        <v>1896.08</v>
      </c>
      <c r="E71" s="263">
        <v>16899</v>
      </c>
      <c r="F71" s="264">
        <v>4575.0820000000003</v>
      </c>
      <c r="G71" s="263">
        <v>4053</v>
      </c>
      <c r="H71" s="264">
        <v>1106.845</v>
      </c>
      <c r="I71" s="263">
        <v>11365</v>
      </c>
      <c r="J71" s="264">
        <v>3047.45</v>
      </c>
      <c r="K71" s="263">
        <v>15</v>
      </c>
      <c r="L71" s="264">
        <v>4.51</v>
      </c>
      <c r="M71" s="263">
        <v>367</v>
      </c>
      <c r="N71" s="264">
        <v>328.62</v>
      </c>
      <c r="O71" s="265" t="s">
        <v>278</v>
      </c>
      <c r="P71" s="264" t="s">
        <v>278</v>
      </c>
      <c r="Q71" s="263" t="s">
        <v>278</v>
      </c>
      <c r="R71" s="264" t="s">
        <v>278</v>
      </c>
      <c r="S71" s="265" t="s">
        <v>278</v>
      </c>
      <c r="T71" s="264" t="s">
        <v>278</v>
      </c>
      <c r="U71" s="263">
        <v>18</v>
      </c>
      <c r="V71" s="264">
        <v>3.6</v>
      </c>
      <c r="W71" s="151" t="s">
        <v>169</v>
      </c>
      <c r="X71" s="152"/>
      <c r="Y71" s="152"/>
    </row>
    <row r="72" spans="1:25" s="146" customFormat="1" ht="15.05">
      <c r="A72" s="149" t="s">
        <v>244</v>
      </c>
      <c r="B72" s="150">
        <f t="shared" si="21"/>
        <v>16389</v>
      </c>
      <c r="C72" s="264">
        <v>1625</v>
      </c>
      <c r="D72" s="264">
        <v>495.84500000000003</v>
      </c>
      <c r="E72" s="263">
        <v>378</v>
      </c>
      <c r="F72" s="264">
        <v>129.69999999999999</v>
      </c>
      <c r="G72" s="263">
        <v>3939</v>
      </c>
      <c r="H72" s="264">
        <v>1237.53</v>
      </c>
      <c r="I72" s="263">
        <v>8772</v>
      </c>
      <c r="J72" s="264">
        <v>3535.98</v>
      </c>
      <c r="K72" s="263">
        <v>72</v>
      </c>
      <c r="L72" s="264">
        <v>21.2</v>
      </c>
      <c r="M72" s="263">
        <v>1583</v>
      </c>
      <c r="N72" s="264">
        <v>1496.518</v>
      </c>
      <c r="O72" s="263">
        <v>8</v>
      </c>
      <c r="P72" s="264">
        <v>3.6</v>
      </c>
      <c r="Q72" s="263" t="s">
        <v>278</v>
      </c>
      <c r="R72" s="264" t="s">
        <v>278</v>
      </c>
      <c r="S72" s="265" t="s">
        <v>278</v>
      </c>
      <c r="T72" s="264" t="s">
        <v>278</v>
      </c>
      <c r="U72" s="263">
        <v>12</v>
      </c>
      <c r="V72" s="264">
        <v>3.6</v>
      </c>
      <c r="W72" s="151" t="s">
        <v>170</v>
      </c>
      <c r="X72" s="152"/>
      <c r="Y72" s="152"/>
    </row>
    <row r="73" spans="1:25" s="146" customFormat="1" ht="15.05">
      <c r="A73" s="149" t="s">
        <v>245</v>
      </c>
      <c r="B73" s="150">
        <f t="shared" si="21"/>
        <v>5672</v>
      </c>
      <c r="C73" s="264">
        <v>243</v>
      </c>
      <c r="D73" s="264">
        <v>76.81</v>
      </c>
      <c r="E73" s="263">
        <v>275</v>
      </c>
      <c r="F73" s="264">
        <v>94.3</v>
      </c>
      <c r="G73" s="263">
        <v>230</v>
      </c>
      <c r="H73" s="264">
        <v>57.6</v>
      </c>
      <c r="I73" s="263">
        <v>2035</v>
      </c>
      <c r="J73" s="264">
        <v>490.48</v>
      </c>
      <c r="K73" s="265" t="s">
        <v>278</v>
      </c>
      <c r="L73" s="264" t="s">
        <v>278</v>
      </c>
      <c r="M73" s="263">
        <v>2389</v>
      </c>
      <c r="N73" s="264">
        <v>2918.1</v>
      </c>
      <c r="O73" s="265" t="s">
        <v>278</v>
      </c>
      <c r="P73" s="264" t="s">
        <v>278</v>
      </c>
      <c r="Q73" s="263">
        <v>500</v>
      </c>
      <c r="R73" s="264">
        <v>300</v>
      </c>
      <c r="S73" s="265" t="s">
        <v>278</v>
      </c>
      <c r="T73" s="264" t="s">
        <v>278</v>
      </c>
      <c r="U73" s="265" t="s">
        <v>278</v>
      </c>
      <c r="V73" s="264" t="s">
        <v>278</v>
      </c>
      <c r="W73" s="151" t="s">
        <v>171</v>
      </c>
      <c r="X73" s="152"/>
      <c r="Y73" s="152"/>
    </row>
    <row r="74" spans="1:25" s="146" customFormat="1" ht="11.45" customHeight="1">
      <c r="A74" s="188" t="s">
        <v>107</v>
      </c>
      <c r="B74" s="235">
        <f>SUM(B76:B83)</f>
        <v>52938</v>
      </c>
      <c r="C74" s="221">
        <f>SUM(C76:C83)</f>
        <v>1308</v>
      </c>
      <c r="D74" s="222">
        <f t="shared" ref="D74:L74" si="22">SUM(D76:D83)</f>
        <v>356.67599999999999</v>
      </c>
      <c r="E74" s="221">
        <f t="shared" si="22"/>
        <v>35998</v>
      </c>
      <c r="F74" s="222">
        <f t="shared" si="22"/>
        <v>9026.18</v>
      </c>
      <c r="G74" s="221">
        <f t="shared" si="22"/>
        <v>9562</v>
      </c>
      <c r="H74" s="222">
        <f t="shared" si="22"/>
        <v>2338.0479999999998</v>
      </c>
      <c r="I74" s="221">
        <f t="shared" si="22"/>
        <v>5744</v>
      </c>
      <c r="J74" s="222">
        <f t="shared" si="22"/>
        <v>1297.4649999999999</v>
      </c>
      <c r="K74" s="221">
        <f t="shared" si="22"/>
        <v>29</v>
      </c>
      <c r="L74" s="222">
        <f t="shared" si="22"/>
        <v>4.1989999999999998</v>
      </c>
      <c r="M74" s="184">
        <f>SUM(M76:M83)</f>
        <v>258</v>
      </c>
      <c r="N74" s="187">
        <f t="shared" ref="N74:V74" si="23">SUM(N76:N83)</f>
        <v>310.92</v>
      </c>
      <c r="O74" s="184">
        <f t="shared" si="23"/>
        <v>2</v>
      </c>
      <c r="P74" s="187">
        <f t="shared" si="23"/>
        <v>2</v>
      </c>
      <c r="Q74" s="184">
        <f>SUM(Q76:Q83)</f>
        <v>0</v>
      </c>
      <c r="R74" s="187">
        <f t="shared" si="23"/>
        <v>0</v>
      </c>
      <c r="S74" s="184">
        <f t="shared" si="23"/>
        <v>10</v>
      </c>
      <c r="T74" s="187">
        <f t="shared" si="23"/>
        <v>2.5</v>
      </c>
      <c r="U74" s="184">
        <f t="shared" si="23"/>
        <v>27</v>
      </c>
      <c r="V74" s="208">
        <f t="shared" si="23"/>
        <v>2.5</v>
      </c>
      <c r="W74" s="185" t="s">
        <v>121</v>
      </c>
      <c r="X74" s="186"/>
      <c r="Y74" s="186"/>
    </row>
    <row r="75" spans="1:25" s="146" customFormat="1" ht="11.45" customHeight="1">
      <c r="A75" s="188"/>
      <c r="B75" s="235"/>
      <c r="C75" s="221"/>
      <c r="D75" s="222"/>
      <c r="E75" s="221"/>
      <c r="F75" s="222"/>
      <c r="G75" s="221"/>
      <c r="H75" s="222"/>
      <c r="I75" s="221"/>
      <c r="J75" s="222"/>
      <c r="K75" s="221"/>
      <c r="L75" s="222"/>
      <c r="M75" s="184"/>
      <c r="N75" s="187"/>
      <c r="O75" s="184"/>
      <c r="P75" s="187"/>
      <c r="Q75" s="184"/>
      <c r="R75" s="187"/>
      <c r="S75" s="184"/>
      <c r="T75" s="187"/>
      <c r="U75" s="184"/>
      <c r="V75" s="208"/>
      <c r="W75" s="185"/>
      <c r="X75" s="186"/>
      <c r="Y75" s="186"/>
    </row>
    <row r="76" spans="1:25" s="146" customFormat="1" ht="15.05">
      <c r="A76" s="149" t="s">
        <v>246</v>
      </c>
      <c r="B76" s="150">
        <f t="shared" ref="B76:B83" si="24">SUM(C76,E76,G76,I76,K76,M76,O76,Q76,S76,U76)</f>
        <v>0</v>
      </c>
      <c r="C76" s="264" t="s">
        <v>278</v>
      </c>
      <c r="D76" s="264" t="s">
        <v>278</v>
      </c>
      <c r="E76" s="263" t="s">
        <v>278</v>
      </c>
      <c r="F76" s="264" t="s">
        <v>278</v>
      </c>
      <c r="G76" s="263" t="s">
        <v>278</v>
      </c>
      <c r="H76" s="264" t="s">
        <v>278</v>
      </c>
      <c r="I76" s="263" t="s">
        <v>278</v>
      </c>
      <c r="J76" s="264" t="s">
        <v>278</v>
      </c>
      <c r="K76" s="265" t="s">
        <v>278</v>
      </c>
      <c r="L76" s="264" t="s">
        <v>278</v>
      </c>
      <c r="M76" s="263" t="s">
        <v>278</v>
      </c>
      <c r="N76" s="264" t="s">
        <v>278</v>
      </c>
      <c r="O76" s="265" t="s">
        <v>278</v>
      </c>
      <c r="P76" s="264" t="s">
        <v>278</v>
      </c>
      <c r="Q76" s="263" t="s">
        <v>278</v>
      </c>
      <c r="R76" s="264" t="s">
        <v>278</v>
      </c>
      <c r="S76" s="265" t="s">
        <v>278</v>
      </c>
      <c r="T76" s="264" t="s">
        <v>278</v>
      </c>
      <c r="U76" s="265" t="s">
        <v>278</v>
      </c>
      <c r="V76" s="264" t="s">
        <v>278</v>
      </c>
      <c r="W76" s="151" t="s">
        <v>172</v>
      </c>
      <c r="X76" s="152"/>
      <c r="Y76" s="152"/>
    </row>
    <row r="77" spans="1:25" s="146" customFormat="1" ht="15.05">
      <c r="A77" s="149" t="s">
        <v>292</v>
      </c>
      <c r="B77" s="150">
        <f t="shared" si="24"/>
        <v>0</v>
      </c>
      <c r="C77" s="264" t="s">
        <v>278</v>
      </c>
      <c r="D77" s="264" t="s">
        <v>278</v>
      </c>
      <c r="E77" s="263" t="s">
        <v>278</v>
      </c>
      <c r="F77" s="264" t="s">
        <v>278</v>
      </c>
      <c r="G77" s="263" t="s">
        <v>278</v>
      </c>
      <c r="H77" s="264" t="s">
        <v>278</v>
      </c>
      <c r="I77" s="263" t="s">
        <v>278</v>
      </c>
      <c r="J77" s="264" t="s">
        <v>278</v>
      </c>
      <c r="K77" s="265" t="s">
        <v>278</v>
      </c>
      <c r="L77" s="264" t="s">
        <v>278</v>
      </c>
      <c r="M77" s="263" t="s">
        <v>278</v>
      </c>
      <c r="N77" s="264" t="s">
        <v>278</v>
      </c>
      <c r="O77" s="265" t="s">
        <v>278</v>
      </c>
      <c r="P77" s="264" t="s">
        <v>278</v>
      </c>
      <c r="Q77" s="263" t="s">
        <v>278</v>
      </c>
      <c r="R77" s="264" t="s">
        <v>278</v>
      </c>
      <c r="S77" s="265" t="s">
        <v>278</v>
      </c>
      <c r="T77" s="264" t="s">
        <v>278</v>
      </c>
      <c r="U77" s="265" t="s">
        <v>278</v>
      </c>
      <c r="V77" s="264" t="s">
        <v>278</v>
      </c>
      <c r="W77" s="151" t="s">
        <v>173</v>
      </c>
      <c r="X77" s="152"/>
      <c r="Y77" s="152"/>
    </row>
    <row r="78" spans="1:25" s="146" customFormat="1" ht="15.05">
      <c r="A78" s="149" t="s">
        <v>248</v>
      </c>
      <c r="B78" s="150">
        <f t="shared" si="24"/>
        <v>0</v>
      </c>
      <c r="C78" s="264" t="s">
        <v>278</v>
      </c>
      <c r="D78" s="264" t="s">
        <v>278</v>
      </c>
      <c r="E78" s="263" t="s">
        <v>278</v>
      </c>
      <c r="F78" s="264" t="s">
        <v>278</v>
      </c>
      <c r="G78" s="263" t="s">
        <v>278</v>
      </c>
      <c r="H78" s="264" t="s">
        <v>278</v>
      </c>
      <c r="I78" s="263" t="s">
        <v>278</v>
      </c>
      <c r="J78" s="264" t="s">
        <v>278</v>
      </c>
      <c r="K78" s="265" t="s">
        <v>278</v>
      </c>
      <c r="L78" s="264" t="s">
        <v>278</v>
      </c>
      <c r="M78" s="263" t="s">
        <v>278</v>
      </c>
      <c r="N78" s="264" t="s">
        <v>278</v>
      </c>
      <c r="O78" s="265" t="s">
        <v>278</v>
      </c>
      <c r="P78" s="264" t="s">
        <v>278</v>
      </c>
      <c r="Q78" s="263" t="s">
        <v>278</v>
      </c>
      <c r="R78" s="264" t="s">
        <v>278</v>
      </c>
      <c r="S78" s="265" t="s">
        <v>278</v>
      </c>
      <c r="T78" s="264" t="s">
        <v>278</v>
      </c>
      <c r="U78" s="265" t="s">
        <v>278</v>
      </c>
      <c r="V78" s="264" t="s">
        <v>278</v>
      </c>
      <c r="W78" s="151" t="s">
        <v>174</v>
      </c>
      <c r="X78" s="152"/>
      <c r="Y78" s="152"/>
    </row>
    <row r="79" spans="1:25" s="146" customFormat="1" ht="15.05">
      <c r="A79" s="149" t="s">
        <v>249</v>
      </c>
      <c r="B79" s="150">
        <f t="shared" si="24"/>
        <v>0</v>
      </c>
      <c r="C79" s="264" t="s">
        <v>278</v>
      </c>
      <c r="D79" s="264" t="s">
        <v>278</v>
      </c>
      <c r="E79" s="263" t="s">
        <v>278</v>
      </c>
      <c r="F79" s="264" t="s">
        <v>278</v>
      </c>
      <c r="G79" s="263" t="s">
        <v>278</v>
      </c>
      <c r="H79" s="264" t="s">
        <v>278</v>
      </c>
      <c r="I79" s="263" t="s">
        <v>278</v>
      </c>
      <c r="J79" s="264" t="s">
        <v>278</v>
      </c>
      <c r="K79" s="265" t="s">
        <v>278</v>
      </c>
      <c r="L79" s="264" t="s">
        <v>278</v>
      </c>
      <c r="M79" s="263" t="s">
        <v>278</v>
      </c>
      <c r="N79" s="264" t="s">
        <v>278</v>
      </c>
      <c r="O79" s="265" t="s">
        <v>278</v>
      </c>
      <c r="P79" s="264" t="s">
        <v>278</v>
      </c>
      <c r="Q79" s="263" t="s">
        <v>278</v>
      </c>
      <c r="R79" s="264" t="s">
        <v>278</v>
      </c>
      <c r="S79" s="265" t="s">
        <v>278</v>
      </c>
      <c r="T79" s="264" t="s">
        <v>278</v>
      </c>
      <c r="U79" s="265" t="s">
        <v>278</v>
      </c>
      <c r="V79" s="264" t="s">
        <v>278</v>
      </c>
      <c r="W79" s="151" t="s">
        <v>175</v>
      </c>
      <c r="X79" s="152"/>
      <c r="Y79" s="152"/>
    </row>
    <row r="80" spans="1:25" s="146" customFormat="1" ht="15.05">
      <c r="A80" s="149" t="s">
        <v>250</v>
      </c>
      <c r="B80" s="150">
        <f t="shared" si="24"/>
        <v>22335</v>
      </c>
      <c r="C80" s="264">
        <v>1212</v>
      </c>
      <c r="D80" s="264">
        <v>326.82600000000002</v>
      </c>
      <c r="E80" s="263">
        <v>11593</v>
      </c>
      <c r="F80" s="264">
        <v>3100.03</v>
      </c>
      <c r="G80" s="263">
        <v>6507</v>
      </c>
      <c r="H80" s="264">
        <v>1608.548</v>
      </c>
      <c r="I80" s="263">
        <v>2782</v>
      </c>
      <c r="J80" s="264">
        <v>646.66499999999996</v>
      </c>
      <c r="K80" s="263">
        <v>21</v>
      </c>
      <c r="L80" s="264">
        <v>3.2389999999999999</v>
      </c>
      <c r="M80" s="263">
        <v>208</v>
      </c>
      <c r="N80" s="264">
        <v>216.52</v>
      </c>
      <c r="O80" s="263">
        <v>2</v>
      </c>
      <c r="P80" s="264">
        <v>2</v>
      </c>
      <c r="Q80" s="263" t="s">
        <v>278</v>
      </c>
      <c r="R80" s="264" t="s">
        <v>278</v>
      </c>
      <c r="S80" s="263">
        <v>10</v>
      </c>
      <c r="T80" s="264">
        <v>2.5</v>
      </c>
      <c r="U80" s="265" t="s">
        <v>278</v>
      </c>
      <c r="V80" s="264" t="s">
        <v>278</v>
      </c>
      <c r="W80" s="151" t="s">
        <v>176</v>
      </c>
      <c r="X80" s="152"/>
      <c r="Y80" s="152"/>
    </row>
    <row r="81" spans="1:25" s="146" customFormat="1" ht="15.05">
      <c r="A81" s="149" t="s">
        <v>251</v>
      </c>
      <c r="B81" s="150">
        <f t="shared" si="24"/>
        <v>30516</v>
      </c>
      <c r="C81" s="264">
        <v>83</v>
      </c>
      <c r="D81" s="264">
        <v>24.9</v>
      </c>
      <c r="E81" s="263">
        <v>24331</v>
      </c>
      <c r="F81" s="264">
        <v>5900.25</v>
      </c>
      <c r="G81" s="263">
        <v>3055</v>
      </c>
      <c r="H81" s="264">
        <v>729.5</v>
      </c>
      <c r="I81" s="263">
        <v>2962</v>
      </c>
      <c r="J81" s="264">
        <v>650.79999999999995</v>
      </c>
      <c r="K81" s="263">
        <v>8</v>
      </c>
      <c r="L81" s="264">
        <v>0.96</v>
      </c>
      <c r="M81" s="263">
        <v>50</v>
      </c>
      <c r="N81" s="264">
        <v>94.4</v>
      </c>
      <c r="O81" s="265" t="s">
        <v>278</v>
      </c>
      <c r="P81" s="264" t="s">
        <v>278</v>
      </c>
      <c r="Q81" s="263" t="s">
        <v>278</v>
      </c>
      <c r="R81" s="264" t="s">
        <v>278</v>
      </c>
      <c r="S81" s="265" t="s">
        <v>278</v>
      </c>
      <c r="T81" s="264" t="s">
        <v>278</v>
      </c>
      <c r="U81" s="263">
        <v>27</v>
      </c>
      <c r="V81" s="264">
        <v>2.5</v>
      </c>
      <c r="W81" s="151" t="s">
        <v>177</v>
      </c>
      <c r="X81" s="152"/>
      <c r="Y81" s="152"/>
    </row>
    <row r="82" spans="1:25" s="146" customFormat="1" ht="15.05">
      <c r="A82" s="149" t="s">
        <v>252</v>
      </c>
      <c r="B82" s="150">
        <f t="shared" si="24"/>
        <v>0</v>
      </c>
      <c r="C82" s="264" t="s">
        <v>278</v>
      </c>
      <c r="D82" s="264" t="s">
        <v>278</v>
      </c>
      <c r="E82" s="263" t="s">
        <v>278</v>
      </c>
      <c r="F82" s="264" t="s">
        <v>278</v>
      </c>
      <c r="G82" s="263" t="s">
        <v>278</v>
      </c>
      <c r="H82" s="264" t="s">
        <v>278</v>
      </c>
      <c r="I82" s="263" t="s">
        <v>278</v>
      </c>
      <c r="J82" s="264" t="s">
        <v>278</v>
      </c>
      <c r="K82" s="263" t="s">
        <v>278</v>
      </c>
      <c r="L82" s="264" t="s">
        <v>278</v>
      </c>
      <c r="M82" s="263" t="s">
        <v>278</v>
      </c>
      <c r="N82" s="264" t="s">
        <v>278</v>
      </c>
      <c r="O82" s="265" t="s">
        <v>278</v>
      </c>
      <c r="P82" s="264" t="s">
        <v>278</v>
      </c>
      <c r="Q82" s="263" t="s">
        <v>278</v>
      </c>
      <c r="R82" s="264" t="s">
        <v>278</v>
      </c>
      <c r="S82" s="265" t="s">
        <v>278</v>
      </c>
      <c r="T82" s="264" t="s">
        <v>278</v>
      </c>
      <c r="U82" s="263" t="s">
        <v>278</v>
      </c>
      <c r="V82" s="264" t="s">
        <v>278</v>
      </c>
      <c r="W82" s="151" t="s">
        <v>178</v>
      </c>
      <c r="X82" s="152"/>
      <c r="Y82" s="152"/>
    </row>
    <row r="83" spans="1:25" s="146" customFormat="1" ht="15.05">
      <c r="A83" s="149" t="s">
        <v>253</v>
      </c>
      <c r="B83" s="150">
        <f t="shared" si="24"/>
        <v>87</v>
      </c>
      <c r="C83" s="264">
        <v>13</v>
      </c>
      <c r="D83" s="264">
        <v>4.95</v>
      </c>
      <c r="E83" s="263">
        <v>74</v>
      </c>
      <c r="F83" s="264">
        <v>25.9</v>
      </c>
      <c r="G83" s="265" t="s">
        <v>278</v>
      </c>
      <c r="H83" s="264" t="s">
        <v>278</v>
      </c>
      <c r="I83" s="265" t="s">
        <v>278</v>
      </c>
      <c r="J83" s="264" t="s">
        <v>278</v>
      </c>
      <c r="K83" s="265" t="s">
        <v>278</v>
      </c>
      <c r="L83" s="264" t="s">
        <v>278</v>
      </c>
      <c r="M83" s="265" t="s">
        <v>278</v>
      </c>
      <c r="N83" s="264" t="s">
        <v>278</v>
      </c>
      <c r="O83" s="265" t="s">
        <v>278</v>
      </c>
      <c r="P83" s="264" t="s">
        <v>278</v>
      </c>
      <c r="Q83" s="263" t="s">
        <v>278</v>
      </c>
      <c r="R83" s="264" t="s">
        <v>278</v>
      </c>
      <c r="S83" s="265" t="s">
        <v>278</v>
      </c>
      <c r="T83" s="264" t="s">
        <v>278</v>
      </c>
      <c r="U83" s="265" t="s">
        <v>278</v>
      </c>
      <c r="V83" s="264" t="s">
        <v>278</v>
      </c>
      <c r="W83" s="151" t="s">
        <v>179</v>
      </c>
      <c r="X83" s="152"/>
      <c r="Y83" s="152"/>
    </row>
    <row r="84" spans="1:25" s="146" customFormat="1" ht="11.45" customHeight="1">
      <c r="A84" s="188" t="s">
        <v>108</v>
      </c>
      <c r="B84" s="235">
        <f>SUM(B86:B90)</f>
        <v>70773</v>
      </c>
      <c r="C84" s="221">
        <f>SUM(C86:C90)</f>
        <v>4459</v>
      </c>
      <c r="D84" s="222">
        <f t="shared" ref="D84:L84" si="25">SUM(D86:D90)</f>
        <v>1340.3030000000001</v>
      </c>
      <c r="E84" s="221">
        <f t="shared" si="25"/>
        <v>11058</v>
      </c>
      <c r="F84" s="222">
        <f t="shared" si="25"/>
        <v>2659.806</v>
      </c>
      <c r="G84" s="221">
        <f t="shared" si="25"/>
        <v>49749</v>
      </c>
      <c r="H84" s="222">
        <f t="shared" si="25"/>
        <v>12183.73</v>
      </c>
      <c r="I84" s="221">
        <f t="shared" si="25"/>
        <v>4513</v>
      </c>
      <c r="J84" s="222">
        <f t="shared" si="25"/>
        <v>942.76</v>
      </c>
      <c r="K84" s="221">
        <f t="shared" si="25"/>
        <v>146</v>
      </c>
      <c r="L84" s="222">
        <f t="shared" si="25"/>
        <v>45.8</v>
      </c>
      <c r="M84" s="184">
        <f>SUM(M86:M90)</f>
        <v>261</v>
      </c>
      <c r="N84" s="187">
        <f t="shared" ref="N84:V84" si="26">SUM(N86:N90)</f>
        <v>257.25</v>
      </c>
      <c r="O84" s="184">
        <f t="shared" si="26"/>
        <v>23</v>
      </c>
      <c r="P84" s="187">
        <f t="shared" si="26"/>
        <v>5.35</v>
      </c>
      <c r="Q84" s="184">
        <f>SUM(Q86:Q90)</f>
        <v>0</v>
      </c>
      <c r="R84" s="187">
        <f t="shared" si="26"/>
        <v>0</v>
      </c>
      <c r="S84" s="184">
        <f t="shared" si="26"/>
        <v>0</v>
      </c>
      <c r="T84" s="187">
        <f t="shared" si="26"/>
        <v>0</v>
      </c>
      <c r="U84" s="184">
        <f t="shared" si="26"/>
        <v>564</v>
      </c>
      <c r="V84" s="208">
        <f t="shared" si="26"/>
        <v>84.519999999999982</v>
      </c>
      <c r="W84" s="185" t="s">
        <v>122</v>
      </c>
      <c r="X84" s="186"/>
      <c r="Y84" s="186"/>
    </row>
    <row r="85" spans="1:25" s="146" customFormat="1" ht="11.45" customHeight="1">
      <c r="A85" s="188"/>
      <c r="B85" s="235"/>
      <c r="C85" s="221"/>
      <c r="D85" s="222"/>
      <c r="E85" s="221"/>
      <c r="F85" s="222"/>
      <c r="G85" s="221"/>
      <c r="H85" s="222"/>
      <c r="I85" s="221"/>
      <c r="J85" s="222"/>
      <c r="K85" s="221"/>
      <c r="L85" s="222"/>
      <c r="M85" s="184"/>
      <c r="N85" s="187"/>
      <c r="O85" s="184"/>
      <c r="P85" s="187"/>
      <c r="Q85" s="184"/>
      <c r="R85" s="187"/>
      <c r="S85" s="184"/>
      <c r="T85" s="187"/>
      <c r="U85" s="184"/>
      <c r="V85" s="208"/>
      <c r="W85" s="185"/>
      <c r="X85" s="186"/>
      <c r="Y85" s="186"/>
    </row>
    <row r="86" spans="1:25" s="146" customFormat="1" ht="15.05">
      <c r="A86" s="149" t="s">
        <v>254</v>
      </c>
      <c r="B86" s="150">
        <f t="shared" ref="B86:B90" si="27">SUM(C86,E86,G86,I86,K86,M86,O86,Q86,S86,U86)</f>
        <v>8530</v>
      </c>
      <c r="C86" s="264">
        <v>1438</v>
      </c>
      <c r="D86" s="264">
        <v>402.80799999999999</v>
      </c>
      <c r="E86" s="263">
        <v>4243</v>
      </c>
      <c r="F86" s="264">
        <v>1061.4760000000001</v>
      </c>
      <c r="G86" s="263">
        <v>808</v>
      </c>
      <c r="H86" s="264">
        <v>200.86</v>
      </c>
      <c r="I86" s="263">
        <v>1737</v>
      </c>
      <c r="J86" s="264">
        <v>387.16</v>
      </c>
      <c r="K86" s="263">
        <v>20</v>
      </c>
      <c r="L86" s="264">
        <v>4.4000000000000004</v>
      </c>
      <c r="M86" s="263">
        <v>242</v>
      </c>
      <c r="N86" s="264">
        <v>241</v>
      </c>
      <c r="O86" s="263">
        <v>18</v>
      </c>
      <c r="P86" s="264">
        <v>4.8</v>
      </c>
      <c r="Q86" s="263" t="s">
        <v>278</v>
      </c>
      <c r="R86" s="264" t="s">
        <v>278</v>
      </c>
      <c r="S86" s="265" t="s">
        <v>278</v>
      </c>
      <c r="T86" s="264" t="s">
        <v>278</v>
      </c>
      <c r="U86" s="263">
        <v>24</v>
      </c>
      <c r="V86" s="264">
        <v>4.32</v>
      </c>
      <c r="W86" s="151" t="s">
        <v>180</v>
      </c>
      <c r="X86" s="152"/>
      <c r="Y86" s="152"/>
    </row>
    <row r="87" spans="1:25" s="146" customFormat="1" ht="15.05">
      <c r="A87" s="149" t="s">
        <v>255</v>
      </c>
      <c r="B87" s="150">
        <f t="shared" si="27"/>
        <v>46</v>
      </c>
      <c r="C87" s="266" t="s">
        <v>278</v>
      </c>
      <c r="D87" s="264" t="s">
        <v>278</v>
      </c>
      <c r="E87" s="263">
        <v>4</v>
      </c>
      <c r="F87" s="264">
        <v>0.9</v>
      </c>
      <c r="G87" s="263">
        <v>19</v>
      </c>
      <c r="H87" s="264">
        <v>1.9</v>
      </c>
      <c r="I87" s="263">
        <v>4</v>
      </c>
      <c r="J87" s="264">
        <v>0.4</v>
      </c>
      <c r="K87" s="265" t="s">
        <v>278</v>
      </c>
      <c r="L87" s="264" t="s">
        <v>278</v>
      </c>
      <c r="M87" s="263">
        <v>19</v>
      </c>
      <c r="N87" s="264">
        <v>16.25</v>
      </c>
      <c r="O87" s="265" t="s">
        <v>278</v>
      </c>
      <c r="P87" s="264" t="s">
        <v>278</v>
      </c>
      <c r="Q87" s="263" t="s">
        <v>278</v>
      </c>
      <c r="R87" s="264" t="s">
        <v>278</v>
      </c>
      <c r="S87" s="265" t="s">
        <v>278</v>
      </c>
      <c r="T87" s="264" t="s">
        <v>278</v>
      </c>
      <c r="U87" s="265" t="s">
        <v>278</v>
      </c>
      <c r="V87" s="264" t="s">
        <v>278</v>
      </c>
      <c r="W87" s="151" t="s">
        <v>181</v>
      </c>
      <c r="X87" s="152"/>
      <c r="Y87" s="152"/>
    </row>
    <row r="88" spans="1:25" s="146" customFormat="1" ht="15.05">
      <c r="A88" s="149" t="s">
        <v>256</v>
      </c>
      <c r="B88" s="150">
        <f t="shared" si="27"/>
        <v>59034</v>
      </c>
      <c r="C88" s="264">
        <v>2931</v>
      </c>
      <c r="D88" s="264">
        <v>924.44500000000005</v>
      </c>
      <c r="E88" s="263">
        <v>5076</v>
      </c>
      <c r="F88" s="264">
        <v>1360.67</v>
      </c>
      <c r="G88" s="263">
        <v>48270</v>
      </c>
      <c r="H88" s="264">
        <v>11905.75</v>
      </c>
      <c r="I88" s="263">
        <v>2107</v>
      </c>
      <c r="J88" s="264">
        <v>488.55</v>
      </c>
      <c r="K88" s="263">
        <v>126</v>
      </c>
      <c r="L88" s="264">
        <v>41.4</v>
      </c>
      <c r="M88" s="265" t="s">
        <v>278</v>
      </c>
      <c r="N88" s="264" t="s">
        <v>278</v>
      </c>
      <c r="O88" s="265" t="s">
        <v>278</v>
      </c>
      <c r="P88" s="264" t="s">
        <v>278</v>
      </c>
      <c r="Q88" s="263" t="s">
        <v>278</v>
      </c>
      <c r="R88" s="264" t="s">
        <v>278</v>
      </c>
      <c r="S88" s="265" t="s">
        <v>278</v>
      </c>
      <c r="T88" s="264" t="s">
        <v>278</v>
      </c>
      <c r="U88" s="263">
        <v>524</v>
      </c>
      <c r="V88" s="264">
        <v>78.599999999999994</v>
      </c>
      <c r="W88" s="151" t="s">
        <v>182</v>
      </c>
      <c r="X88" s="152"/>
      <c r="Y88" s="152"/>
    </row>
    <row r="89" spans="1:25" s="146" customFormat="1" ht="15.05">
      <c r="A89" s="149" t="s">
        <v>257</v>
      </c>
      <c r="B89" s="150">
        <f t="shared" si="27"/>
        <v>1364</v>
      </c>
      <c r="C89" s="264">
        <v>84</v>
      </c>
      <c r="D89" s="264">
        <v>12.45</v>
      </c>
      <c r="E89" s="263">
        <v>783</v>
      </c>
      <c r="F89" s="264">
        <v>117.45</v>
      </c>
      <c r="G89" s="265" t="s">
        <v>278</v>
      </c>
      <c r="H89" s="264" t="s">
        <v>278</v>
      </c>
      <c r="I89" s="263">
        <v>497</v>
      </c>
      <c r="J89" s="264">
        <v>44.73</v>
      </c>
      <c r="K89" s="265" t="s">
        <v>278</v>
      </c>
      <c r="L89" s="264" t="s">
        <v>278</v>
      </c>
      <c r="M89" s="265" t="s">
        <v>278</v>
      </c>
      <c r="N89" s="264" t="s">
        <v>278</v>
      </c>
      <c r="O89" s="265" t="s">
        <v>278</v>
      </c>
      <c r="P89" s="264" t="s">
        <v>278</v>
      </c>
      <c r="Q89" s="263" t="s">
        <v>278</v>
      </c>
      <c r="R89" s="264" t="s">
        <v>278</v>
      </c>
      <c r="S89" s="265" t="s">
        <v>278</v>
      </c>
      <c r="T89" s="264" t="s">
        <v>278</v>
      </c>
      <c r="U89" s="265" t="s">
        <v>278</v>
      </c>
      <c r="V89" s="264" t="s">
        <v>278</v>
      </c>
      <c r="W89" s="151" t="s">
        <v>183</v>
      </c>
      <c r="X89" s="152"/>
      <c r="Y89" s="152"/>
    </row>
    <row r="90" spans="1:25" s="146" customFormat="1" ht="15.05">
      <c r="A90" s="149" t="s">
        <v>258</v>
      </c>
      <c r="B90" s="150">
        <f t="shared" si="27"/>
        <v>1799</v>
      </c>
      <c r="C90" s="264">
        <v>6</v>
      </c>
      <c r="D90" s="264">
        <v>0.6</v>
      </c>
      <c r="E90" s="263">
        <v>952</v>
      </c>
      <c r="F90" s="264">
        <v>119.31</v>
      </c>
      <c r="G90" s="263">
        <v>652</v>
      </c>
      <c r="H90" s="264">
        <v>75.22</v>
      </c>
      <c r="I90" s="263">
        <v>168</v>
      </c>
      <c r="J90" s="264">
        <v>21.92</v>
      </c>
      <c r="K90" s="265" t="s">
        <v>278</v>
      </c>
      <c r="L90" s="264" t="s">
        <v>278</v>
      </c>
      <c r="M90" s="265" t="s">
        <v>278</v>
      </c>
      <c r="N90" s="264" t="s">
        <v>278</v>
      </c>
      <c r="O90" s="263">
        <v>5</v>
      </c>
      <c r="P90" s="264">
        <v>0.55000000000000004</v>
      </c>
      <c r="Q90" s="263" t="s">
        <v>278</v>
      </c>
      <c r="R90" s="264" t="s">
        <v>278</v>
      </c>
      <c r="S90" s="265" t="s">
        <v>278</v>
      </c>
      <c r="T90" s="264" t="s">
        <v>278</v>
      </c>
      <c r="U90" s="263">
        <v>16</v>
      </c>
      <c r="V90" s="264">
        <v>1.6</v>
      </c>
      <c r="W90" s="151" t="s">
        <v>184</v>
      </c>
      <c r="X90" s="152"/>
      <c r="Y90" s="152"/>
    </row>
    <row r="91" spans="1:25" s="146" customFormat="1" ht="11.45" customHeight="1">
      <c r="A91" s="188" t="s">
        <v>109</v>
      </c>
      <c r="B91" s="235">
        <f>SUM(B93:B105)</f>
        <v>71505</v>
      </c>
      <c r="C91" s="221">
        <f>SUM(C93:C105)</f>
        <v>7269</v>
      </c>
      <c r="D91" s="222">
        <f t="shared" ref="D91:L91" si="28">SUM(D93:D105)</f>
        <v>1226.1329999999998</v>
      </c>
      <c r="E91" s="221">
        <f t="shared" si="28"/>
        <v>20667</v>
      </c>
      <c r="F91" s="222">
        <f t="shared" si="28"/>
        <v>2909.75</v>
      </c>
      <c r="G91" s="221">
        <f t="shared" si="28"/>
        <v>34970</v>
      </c>
      <c r="H91" s="222">
        <f t="shared" si="28"/>
        <v>4916.8109999999997</v>
      </c>
      <c r="I91" s="221">
        <f t="shared" si="28"/>
        <v>5559</v>
      </c>
      <c r="J91" s="222">
        <f t="shared" si="28"/>
        <v>941.29399999999998</v>
      </c>
      <c r="K91" s="221">
        <f t="shared" si="28"/>
        <v>371</v>
      </c>
      <c r="L91" s="222">
        <f t="shared" si="28"/>
        <v>104.346</v>
      </c>
      <c r="M91" s="184">
        <f>SUM(M93:M105)</f>
        <v>221</v>
      </c>
      <c r="N91" s="187">
        <f t="shared" ref="N91:V91" si="29">SUM(N93:N105)</f>
        <v>282.77499999999998</v>
      </c>
      <c r="O91" s="184">
        <f t="shared" si="29"/>
        <v>14</v>
      </c>
      <c r="P91" s="187">
        <f t="shared" si="29"/>
        <v>3.92</v>
      </c>
      <c r="Q91" s="184">
        <f>SUM(Q93:Q105)</f>
        <v>0</v>
      </c>
      <c r="R91" s="187">
        <f t="shared" si="29"/>
        <v>0</v>
      </c>
      <c r="S91" s="184">
        <f t="shared" si="29"/>
        <v>178</v>
      </c>
      <c r="T91" s="187">
        <f t="shared" si="29"/>
        <v>48.835000000000001</v>
      </c>
      <c r="U91" s="184">
        <f t="shared" si="29"/>
        <v>2256</v>
      </c>
      <c r="V91" s="208">
        <f t="shared" si="29"/>
        <v>244.625</v>
      </c>
      <c r="W91" s="185" t="s">
        <v>123</v>
      </c>
      <c r="X91" s="186"/>
      <c r="Y91" s="186"/>
    </row>
    <row r="92" spans="1:25" s="146" customFormat="1" ht="11.45" customHeight="1">
      <c r="A92" s="188"/>
      <c r="B92" s="235"/>
      <c r="C92" s="221"/>
      <c r="D92" s="222"/>
      <c r="E92" s="221"/>
      <c r="F92" s="222"/>
      <c r="G92" s="221"/>
      <c r="H92" s="222"/>
      <c r="I92" s="221"/>
      <c r="J92" s="222"/>
      <c r="K92" s="221"/>
      <c r="L92" s="222"/>
      <c r="M92" s="184"/>
      <c r="N92" s="187"/>
      <c r="O92" s="184"/>
      <c r="P92" s="187"/>
      <c r="Q92" s="184"/>
      <c r="R92" s="187"/>
      <c r="S92" s="184"/>
      <c r="T92" s="187"/>
      <c r="U92" s="184"/>
      <c r="V92" s="208"/>
      <c r="W92" s="185"/>
      <c r="X92" s="186"/>
      <c r="Y92" s="186"/>
    </row>
    <row r="93" spans="1:25" s="146" customFormat="1" ht="15.05">
      <c r="A93" s="149" t="s">
        <v>259</v>
      </c>
      <c r="B93" s="150">
        <f t="shared" ref="B93:B105" si="30">SUM(C93,E93,G93,I93,K93,M93,O93,Q93,S93,U93)</f>
        <v>0</v>
      </c>
      <c r="C93" s="264" t="s">
        <v>278</v>
      </c>
      <c r="D93" s="264" t="s">
        <v>278</v>
      </c>
      <c r="E93" s="263" t="s">
        <v>278</v>
      </c>
      <c r="F93" s="264" t="s">
        <v>278</v>
      </c>
      <c r="G93" s="263" t="s">
        <v>278</v>
      </c>
      <c r="H93" s="264" t="s">
        <v>278</v>
      </c>
      <c r="I93" s="263" t="s">
        <v>278</v>
      </c>
      <c r="J93" s="264" t="s">
        <v>278</v>
      </c>
      <c r="K93" s="265" t="s">
        <v>278</v>
      </c>
      <c r="L93" s="264" t="s">
        <v>278</v>
      </c>
      <c r="M93" s="265" t="s">
        <v>278</v>
      </c>
      <c r="N93" s="264" t="s">
        <v>278</v>
      </c>
      <c r="O93" s="263" t="s">
        <v>278</v>
      </c>
      <c r="P93" s="264" t="s">
        <v>278</v>
      </c>
      <c r="Q93" s="263" t="s">
        <v>278</v>
      </c>
      <c r="R93" s="264" t="s">
        <v>278</v>
      </c>
      <c r="S93" s="265" t="s">
        <v>278</v>
      </c>
      <c r="T93" s="264" t="s">
        <v>278</v>
      </c>
      <c r="U93" s="263" t="s">
        <v>278</v>
      </c>
      <c r="V93" s="264" t="s">
        <v>278</v>
      </c>
      <c r="W93" s="151" t="s">
        <v>185</v>
      </c>
      <c r="X93" s="152"/>
      <c r="Y93" s="152"/>
    </row>
    <row r="94" spans="1:25" s="146" customFormat="1" ht="15.05">
      <c r="A94" s="149" t="s">
        <v>260</v>
      </c>
      <c r="B94" s="150">
        <f t="shared" si="30"/>
        <v>287</v>
      </c>
      <c r="C94" s="266" t="s">
        <v>278</v>
      </c>
      <c r="D94" s="264" t="s">
        <v>278</v>
      </c>
      <c r="E94" s="265" t="s">
        <v>278</v>
      </c>
      <c r="F94" s="264" t="s">
        <v>278</v>
      </c>
      <c r="G94" s="263">
        <v>137</v>
      </c>
      <c r="H94" s="264">
        <v>21.15</v>
      </c>
      <c r="I94" s="263">
        <v>110</v>
      </c>
      <c r="J94" s="264">
        <v>16.5</v>
      </c>
      <c r="K94" s="265" t="s">
        <v>278</v>
      </c>
      <c r="L94" s="264" t="s">
        <v>278</v>
      </c>
      <c r="M94" s="263">
        <v>28</v>
      </c>
      <c r="N94" s="264">
        <v>12.1</v>
      </c>
      <c r="O94" s="263">
        <v>12</v>
      </c>
      <c r="P94" s="264">
        <v>3.4</v>
      </c>
      <c r="Q94" s="263" t="s">
        <v>278</v>
      </c>
      <c r="R94" s="264" t="s">
        <v>278</v>
      </c>
      <c r="S94" s="265" t="s">
        <v>278</v>
      </c>
      <c r="T94" s="264" t="s">
        <v>278</v>
      </c>
      <c r="U94" s="265" t="s">
        <v>278</v>
      </c>
      <c r="V94" s="264" t="s">
        <v>278</v>
      </c>
      <c r="W94" s="151" t="s">
        <v>186</v>
      </c>
      <c r="X94" s="152"/>
      <c r="Y94" s="152"/>
    </row>
    <row r="95" spans="1:25" s="146" customFormat="1" ht="15.05">
      <c r="A95" s="149" t="s">
        <v>261</v>
      </c>
      <c r="B95" s="150">
        <f t="shared" si="30"/>
        <v>932</v>
      </c>
      <c r="C95" s="266" t="s">
        <v>278</v>
      </c>
      <c r="D95" s="264" t="s">
        <v>278</v>
      </c>
      <c r="E95" s="265" t="s">
        <v>278</v>
      </c>
      <c r="F95" s="264" t="s">
        <v>278</v>
      </c>
      <c r="G95" s="263">
        <v>930</v>
      </c>
      <c r="H95" s="264">
        <v>88</v>
      </c>
      <c r="I95" s="265" t="s">
        <v>278</v>
      </c>
      <c r="J95" s="264" t="s">
        <v>278</v>
      </c>
      <c r="K95" s="265" t="s">
        <v>278</v>
      </c>
      <c r="L95" s="264" t="s">
        <v>278</v>
      </c>
      <c r="M95" s="265" t="s">
        <v>278</v>
      </c>
      <c r="N95" s="264" t="s">
        <v>278</v>
      </c>
      <c r="O95" s="263">
        <v>2</v>
      </c>
      <c r="P95" s="264">
        <v>0.52</v>
      </c>
      <c r="Q95" s="263" t="s">
        <v>278</v>
      </c>
      <c r="R95" s="264" t="s">
        <v>278</v>
      </c>
      <c r="S95" s="265" t="s">
        <v>278</v>
      </c>
      <c r="T95" s="264" t="s">
        <v>278</v>
      </c>
      <c r="U95" s="265" t="s">
        <v>278</v>
      </c>
      <c r="V95" s="264" t="s">
        <v>278</v>
      </c>
      <c r="W95" s="151" t="s">
        <v>187</v>
      </c>
      <c r="X95" s="152"/>
      <c r="Y95" s="152"/>
    </row>
    <row r="96" spans="1:25" s="146" customFormat="1" ht="15.05">
      <c r="A96" s="149" t="s">
        <v>262</v>
      </c>
      <c r="B96" s="150">
        <f t="shared" si="30"/>
        <v>2012</v>
      </c>
      <c r="C96" s="264">
        <v>42</v>
      </c>
      <c r="D96" s="264">
        <v>8.1</v>
      </c>
      <c r="E96" s="263">
        <v>501</v>
      </c>
      <c r="F96" s="264">
        <v>42.69</v>
      </c>
      <c r="G96" s="263">
        <v>1100</v>
      </c>
      <c r="H96" s="264">
        <v>229.75</v>
      </c>
      <c r="I96" s="263">
        <v>367</v>
      </c>
      <c r="J96" s="264">
        <v>64.77</v>
      </c>
      <c r="K96" s="265" t="s">
        <v>278</v>
      </c>
      <c r="L96" s="264" t="s">
        <v>278</v>
      </c>
      <c r="M96" s="263">
        <v>2</v>
      </c>
      <c r="N96" s="264">
        <v>2.1</v>
      </c>
      <c r="O96" s="265" t="s">
        <v>278</v>
      </c>
      <c r="P96" s="264" t="s">
        <v>278</v>
      </c>
      <c r="Q96" s="263" t="s">
        <v>278</v>
      </c>
      <c r="R96" s="264" t="s">
        <v>278</v>
      </c>
      <c r="S96" s="265" t="s">
        <v>278</v>
      </c>
      <c r="T96" s="264" t="s">
        <v>278</v>
      </c>
      <c r="U96" s="265" t="s">
        <v>278</v>
      </c>
      <c r="V96" s="264" t="s">
        <v>278</v>
      </c>
      <c r="W96" s="151" t="s">
        <v>188</v>
      </c>
      <c r="X96" s="152"/>
      <c r="Y96" s="152"/>
    </row>
    <row r="97" spans="1:25" s="146" customFormat="1" ht="15.05">
      <c r="A97" s="149" t="s">
        <v>263</v>
      </c>
      <c r="B97" s="150">
        <f t="shared" si="30"/>
        <v>1163</v>
      </c>
      <c r="C97" s="264">
        <v>180</v>
      </c>
      <c r="D97" s="264">
        <v>53.6</v>
      </c>
      <c r="E97" s="263">
        <v>304</v>
      </c>
      <c r="F97" s="264">
        <v>75.433999999999997</v>
      </c>
      <c r="G97" s="263">
        <v>477</v>
      </c>
      <c r="H97" s="264">
        <v>131.89500000000001</v>
      </c>
      <c r="I97" s="263">
        <v>66</v>
      </c>
      <c r="J97" s="264">
        <v>16.5</v>
      </c>
      <c r="K97" s="263">
        <v>3</v>
      </c>
      <c r="L97" s="264">
        <v>0.57999999999999996</v>
      </c>
      <c r="M97" s="263">
        <v>133</v>
      </c>
      <c r="N97" s="264">
        <v>199.5</v>
      </c>
      <c r="O97" s="265" t="s">
        <v>278</v>
      </c>
      <c r="P97" s="264" t="s">
        <v>278</v>
      </c>
      <c r="Q97" s="263" t="s">
        <v>278</v>
      </c>
      <c r="R97" s="264" t="s">
        <v>278</v>
      </c>
      <c r="S97" s="265" t="s">
        <v>278</v>
      </c>
      <c r="T97" s="264" t="s">
        <v>278</v>
      </c>
      <c r="U97" s="265" t="s">
        <v>278</v>
      </c>
      <c r="V97" s="264" t="s">
        <v>278</v>
      </c>
      <c r="W97" s="151" t="s">
        <v>189</v>
      </c>
      <c r="X97" s="152"/>
      <c r="Y97" s="152"/>
    </row>
    <row r="98" spans="1:25" s="146" customFormat="1" ht="15.05">
      <c r="A98" s="149" t="s">
        <v>264</v>
      </c>
      <c r="B98" s="150">
        <f t="shared" si="30"/>
        <v>88</v>
      </c>
      <c r="C98" s="264">
        <v>80</v>
      </c>
      <c r="D98" s="264">
        <v>9</v>
      </c>
      <c r="E98" s="265" t="s">
        <v>278</v>
      </c>
      <c r="F98" s="264" t="s">
        <v>278</v>
      </c>
      <c r="G98" s="265" t="s">
        <v>278</v>
      </c>
      <c r="H98" s="264" t="s">
        <v>278</v>
      </c>
      <c r="I98" s="265" t="s">
        <v>278</v>
      </c>
      <c r="J98" s="264" t="s">
        <v>278</v>
      </c>
      <c r="K98" s="265" t="s">
        <v>278</v>
      </c>
      <c r="L98" s="264" t="s">
        <v>278</v>
      </c>
      <c r="M98" s="265" t="s">
        <v>278</v>
      </c>
      <c r="N98" s="264" t="s">
        <v>278</v>
      </c>
      <c r="O98" s="265" t="s">
        <v>278</v>
      </c>
      <c r="P98" s="264" t="s">
        <v>278</v>
      </c>
      <c r="Q98" s="263" t="s">
        <v>278</v>
      </c>
      <c r="R98" s="264" t="s">
        <v>278</v>
      </c>
      <c r="S98" s="263">
        <v>8</v>
      </c>
      <c r="T98" s="264">
        <v>1.76</v>
      </c>
      <c r="U98" s="265" t="s">
        <v>278</v>
      </c>
      <c r="V98" s="264" t="s">
        <v>278</v>
      </c>
      <c r="W98" s="151" t="s">
        <v>190</v>
      </c>
      <c r="X98" s="152"/>
      <c r="Y98" s="152"/>
    </row>
    <row r="99" spans="1:25" s="146" customFormat="1" ht="15.05">
      <c r="A99" s="149" t="s">
        <v>265</v>
      </c>
      <c r="B99" s="150">
        <f t="shared" si="30"/>
        <v>9612</v>
      </c>
      <c r="C99" s="264">
        <v>835</v>
      </c>
      <c r="D99" s="264">
        <v>234.45</v>
      </c>
      <c r="E99" s="263">
        <v>2085</v>
      </c>
      <c r="F99" s="264">
        <v>413.91</v>
      </c>
      <c r="G99" s="263">
        <v>3110</v>
      </c>
      <c r="H99" s="264">
        <v>576.95000000000005</v>
      </c>
      <c r="I99" s="263">
        <v>3312</v>
      </c>
      <c r="J99" s="264">
        <v>680.24900000000002</v>
      </c>
      <c r="K99" s="263">
        <v>215</v>
      </c>
      <c r="L99" s="264">
        <v>78.75</v>
      </c>
      <c r="M99" s="263">
        <v>40</v>
      </c>
      <c r="N99" s="264">
        <v>66</v>
      </c>
      <c r="O99" s="265" t="s">
        <v>278</v>
      </c>
      <c r="P99" s="264" t="s">
        <v>278</v>
      </c>
      <c r="Q99" s="263" t="s">
        <v>278</v>
      </c>
      <c r="R99" s="264" t="s">
        <v>278</v>
      </c>
      <c r="S99" s="263">
        <v>15</v>
      </c>
      <c r="T99" s="264">
        <v>6</v>
      </c>
      <c r="U99" s="265" t="s">
        <v>278</v>
      </c>
      <c r="V99" s="264" t="s">
        <v>278</v>
      </c>
      <c r="W99" s="151" t="s">
        <v>191</v>
      </c>
      <c r="X99" s="152"/>
      <c r="Y99" s="152"/>
    </row>
    <row r="100" spans="1:25" s="146" customFormat="1" ht="15.05">
      <c r="A100" s="149" t="s">
        <v>266</v>
      </c>
      <c r="B100" s="150">
        <f t="shared" si="30"/>
        <v>2602</v>
      </c>
      <c r="C100" s="264">
        <v>103</v>
      </c>
      <c r="D100" s="264">
        <v>22.173999999999999</v>
      </c>
      <c r="E100" s="265" t="s">
        <v>278</v>
      </c>
      <c r="F100" s="264" t="s">
        <v>278</v>
      </c>
      <c r="G100" s="263">
        <v>2185</v>
      </c>
      <c r="H100" s="264">
        <v>327.7</v>
      </c>
      <c r="I100" s="263">
        <v>128</v>
      </c>
      <c r="J100" s="264">
        <v>13.58</v>
      </c>
      <c r="K100" s="263">
        <v>18</v>
      </c>
      <c r="L100" s="264">
        <v>2.7</v>
      </c>
      <c r="M100" s="263">
        <v>5</v>
      </c>
      <c r="N100" s="264">
        <v>0.75</v>
      </c>
      <c r="O100" s="265" t="s">
        <v>278</v>
      </c>
      <c r="P100" s="264" t="s">
        <v>278</v>
      </c>
      <c r="Q100" s="263" t="s">
        <v>278</v>
      </c>
      <c r="R100" s="264" t="s">
        <v>278</v>
      </c>
      <c r="S100" s="263">
        <v>155</v>
      </c>
      <c r="T100" s="264">
        <v>41.075000000000003</v>
      </c>
      <c r="U100" s="263">
        <v>8</v>
      </c>
      <c r="V100" s="264">
        <v>1.2</v>
      </c>
      <c r="W100" s="151" t="s">
        <v>192</v>
      </c>
      <c r="X100" s="152"/>
      <c r="Y100" s="152"/>
    </row>
    <row r="101" spans="1:25" s="146" customFormat="1" ht="15.05">
      <c r="A101" s="149" t="s">
        <v>267</v>
      </c>
      <c r="B101" s="150">
        <f t="shared" si="30"/>
        <v>540</v>
      </c>
      <c r="C101" s="264">
        <v>540</v>
      </c>
      <c r="D101" s="264">
        <v>125</v>
      </c>
      <c r="E101" s="265" t="s">
        <v>278</v>
      </c>
      <c r="F101" s="264" t="s">
        <v>278</v>
      </c>
      <c r="G101" s="265" t="s">
        <v>278</v>
      </c>
      <c r="H101" s="264" t="s">
        <v>278</v>
      </c>
      <c r="I101" s="265" t="s">
        <v>278</v>
      </c>
      <c r="J101" s="264" t="s">
        <v>278</v>
      </c>
      <c r="K101" s="265" t="s">
        <v>278</v>
      </c>
      <c r="L101" s="264" t="s">
        <v>278</v>
      </c>
      <c r="M101" s="265" t="s">
        <v>278</v>
      </c>
      <c r="N101" s="264" t="s">
        <v>278</v>
      </c>
      <c r="O101" s="265" t="s">
        <v>278</v>
      </c>
      <c r="P101" s="264" t="s">
        <v>278</v>
      </c>
      <c r="Q101" s="263" t="s">
        <v>278</v>
      </c>
      <c r="R101" s="264" t="s">
        <v>278</v>
      </c>
      <c r="S101" s="265" t="s">
        <v>278</v>
      </c>
      <c r="T101" s="264" t="s">
        <v>278</v>
      </c>
      <c r="U101" s="265" t="s">
        <v>278</v>
      </c>
      <c r="V101" s="264" t="s">
        <v>278</v>
      </c>
      <c r="W101" s="151" t="s">
        <v>193</v>
      </c>
      <c r="X101" s="152"/>
      <c r="Y101" s="152"/>
    </row>
    <row r="102" spans="1:25" s="146" customFormat="1" ht="15.05">
      <c r="A102" s="149" t="s">
        <v>268</v>
      </c>
      <c r="B102" s="150">
        <f t="shared" si="30"/>
        <v>18100</v>
      </c>
      <c r="C102" s="264">
        <v>96</v>
      </c>
      <c r="D102" s="264">
        <v>5.65</v>
      </c>
      <c r="E102" s="263">
        <v>5</v>
      </c>
      <c r="F102" s="264">
        <v>0.6</v>
      </c>
      <c r="G102" s="263">
        <v>17685</v>
      </c>
      <c r="H102" s="264">
        <v>2214.9380000000001</v>
      </c>
      <c r="I102" s="263">
        <v>281</v>
      </c>
      <c r="J102" s="264">
        <v>24.03</v>
      </c>
      <c r="K102" s="263">
        <v>5</v>
      </c>
      <c r="L102" s="264">
        <v>0.75</v>
      </c>
      <c r="M102" s="263">
        <v>10</v>
      </c>
      <c r="N102" s="264">
        <v>1.5</v>
      </c>
      <c r="O102" s="265" t="s">
        <v>278</v>
      </c>
      <c r="P102" s="264" t="s">
        <v>278</v>
      </c>
      <c r="Q102" s="263" t="s">
        <v>278</v>
      </c>
      <c r="R102" s="264" t="s">
        <v>278</v>
      </c>
      <c r="S102" s="265" t="s">
        <v>278</v>
      </c>
      <c r="T102" s="264" t="s">
        <v>278</v>
      </c>
      <c r="U102" s="263">
        <v>18</v>
      </c>
      <c r="V102" s="264">
        <v>2.5499999999999998</v>
      </c>
      <c r="W102" s="151" t="s">
        <v>194</v>
      </c>
      <c r="X102" s="152"/>
      <c r="Y102" s="152"/>
    </row>
    <row r="103" spans="1:25" s="146" customFormat="1" ht="15.05">
      <c r="A103" s="149" t="s">
        <v>269</v>
      </c>
      <c r="B103" s="150">
        <f t="shared" si="30"/>
        <v>9564</v>
      </c>
      <c r="C103" s="264">
        <v>304</v>
      </c>
      <c r="D103" s="264">
        <v>60.466000000000001</v>
      </c>
      <c r="E103" s="263">
        <v>36</v>
      </c>
      <c r="F103" s="264">
        <v>7.2</v>
      </c>
      <c r="G103" s="263">
        <v>8450</v>
      </c>
      <c r="H103" s="264">
        <v>1179.2</v>
      </c>
      <c r="I103" s="263">
        <v>750</v>
      </c>
      <c r="J103" s="264">
        <v>28</v>
      </c>
      <c r="K103" s="263">
        <v>24</v>
      </c>
      <c r="L103" s="264">
        <v>3.6</v>
      </c>
      <c r="M103" s="265" t="s">
        <v>278</v>
      </c>
      <c r="N103" s="264" t="s">
        <v>278</v>
      </c>
      <c r="O103" s="265" t="s">
        <v>278</v>
      </c>
      <c r="P103" s="264" t="s">
        <v>278</v>
      </c>
      <c r="Q103" s="263" t="s">
        <v>278</v>
      </c>
      <c r="R103" s="264" t="s">
        <v>278</v>
      </c>
      <c r="S103" s="265" t="s">
        <v>278</v>
      </c>
      <c r="T103" s="264" t="s">
        <v>278</v>
      </c>
      <c r="U103" s="265" t="s">
        <v>278</v>
      </c>
      <c r="V103" s="264" t="s">
        <v>278</v>
      </c>
      <c r="W103" s="151" t="s">
        <v>195</v>
      </c>
      <c r="X103" s="152"/>
      <c r="Y103" s="152"/>
    </row>
    <row r="104" spans="1:25" s="146" customFormat="1" ht="15.05">
      <c r="A104" s="149" t="s">
        <v>270</v>
      </c>
      <c r="B104" s="150">
        <f t="shared" si="30"/>
        <v>26565</v>
      </c>
      <c r="C104" s="264">
        <v>5089</v>
      </c>
      <c r="D104" s="264">
        <v>707.69299999999998</v>
      </c>
      <c r="E104" s="263">
        <v>17736</v>
      </c>
      <c r="F104" s="264">
        <v>2369.9160000000002</v>
      </c>
      <c r="G104" s="263">
        <v>856</v>
      </c>
      <c r="H104" s="264">
        <v>135.22800000000001</v>
      </c>
      <c r="I104" s="263">
        <v>545</v>
      </c>
      <c r="J104" s="264">
        <v>97.665000000000006</v>
      </c>
      <c r="K104" s="263">
        <v>106</v>
      </c>
      <c r="L104" s="264">
        <v>17.966000000000001</v>
      </c>
      <c r="M104" s="263">
        <v>3</v>
      </c>
      <c r="N104" s="264">
        <v>0.82499999999999996</v>
      </c>
      <c r="O104" s="265" t="s">
        <v>278</v>
      </c>
      <c r="P104" s="264" t="s">
        <v>278</v>
      </c>
      <c r="Q104" s="263" t="s">
        <v>278</v>
      </c>
      <c r="R104" s="264" t="s">
        <v>278</v>
      </c>
      <c r="S104" s="265" t="s">
        <v>278</v>
      </c>
      <c r="T104" s="264" t="s">
        <v>278</v>
      </c>
      <c r="U104" s="263">
        <v>2230</v>
      </c>
      <c r="V104" s="264">
        <v>240.875</v>
      </c>
      <c r="W104" s="151" t="s">
        <v>196</v>
      </c>
      <c r="X104" s="152"/>
      <c r="Y104" s="152"/>
    </row>
    <row r="105" spans="1:25" s="146" customFormat="1" ht="15.05">
      <c r="A105" s="149" t="s">
        <v>271</v>
      </c>
      <c r="B105" s="150">
        <f t="shared" si="30"/>
        <v>40</v>
      </c>
      <c r="C105" s="266" t="s">
        <v>278</v>
      </c>
      <c r="D105" s="264" t="s">
        <v>278</v>
      </c>
      <c r="E105" s="265" t="s">
        <v>278</v>
      </c>
      <c r="F105" s="264" t="s">
        <v>278</v>
      </c>
      <c r="G105" s="263">
        <v>40</v>
      </c>
      <c r="H105" s="264">
        <v>12</v>
      </c>
      <c r="I105" s="265" t="s">
        <v>278</v>
      </c>
      <c r="J105" s="264" t="s">
        <v>278</v>
      </c>
      <c r="K105" s="265" t="s">
        <v>278</v>
      </c>
      <c r="L105" s="264" t="s">
        <v>278</v>
      </c>
      <c r="M105" s="265" t="s">
        <v>278</v>
      </c>
      <c r="N105" s="264" t="s">
        <v>278</v>
      </c>
      <c r="O105" s="265" t="s">
        <v>278</v>
      </c>
      <c r="P105" s="264" t="s">
        <v>278</v>
      </c>
      <c r="Q105" s="263" t="s">
        <v>278</v>
      </c>
      <c r="R105" s="264" t="s">
        <v>278</v>
      </c>
      <c r="S105" s="265" t="s">
        <v>278</v>
      </c>
      <c r="T105" s="264" t="s">
        <v>278</v>
      </c>
      <c r="U105" s="265" t="s">
        <v>278</v>
      </c>
      <c r="V105" s="264" t="s">
        <v>278</v>
      </c>
      <c r="W105" s="151" t="s">
        <v>197</v>
      </c>
      <c r="X105" s="152"/>
      <c r="Y105" s="152"/>
    </row>
    <row r="106" spans="1:25" s="146" customFormat="1" ht="11.45" customHeight="1">
      <c r="A106" s="188" t="s">
        <v>110</v>
      </c>
      <c r="B106" s="235">
        <f>SUM(B108:B111)</f>
        <v>24199</v>
      </c>
      <c r="C106" s="221">
        <f>SUM(C108:C111)</f>
        <v>2921</v>
      </c>
      <c r="D106" s="222">
        <f t="shared" ref="D106:L106" si="31">SUM(D108:D111)</f>
        <v>629.91899999999998</v>
      </c>
      <c r="E106" s="221">
        <f t="shared" si="31"/>
        <v>5370</v>
      </c>
      <c r="F106" s="222">
        <f t="shared" si="31"/>
        <v>708.74500000000012</v>
      </c>
      <c r="G106" s="221">
        <f t="shared" si="31"/>
        <v>10204</v>
      </c>
      <c r="H106" s="222">
        <f t="shared" si="31"/>
        <v>1577.6399999999999</v>
      </c>
      <c r="I106" s="221">
        <f t="shared" si="31"/>
        <v>4302</v>
      </c>
      <c r="J106" s="222">
        <f t="shared" si="31"/>
        <v>1116.1280000000002</v>
      </c>
      <c r="K106" s="221">
        <f t="shared" si="31"/>
        <v>1009</v>
      </c>
      <c r="L106" s="222">
        <f t="shared" si="31"/>
        <v>157.643</v>
      </c>
      <c r="M106" s="184">
        <f>SUM(M108:M111)</f>
        <v>307</v>
      </c>
      <c r="N106" s="187">
        <f t="shared" ref="N106:V106" si="32">SUM(N108:N111)</f>
        <v>139.63499999999999</v>
      </c>
      <c r="O106" s="184">
        <f t="shared" si="32"/>
        <v>14</v>
      </c>
      <c r="P106" s="187">
        <f t="shared" si="32"/>
        <v>3.8899999999999997</v>
      </c>
      <c r="Q106" s="184">
        <f>SUM(Q108:Q111)</f>
        <v>0</v>
      </c>
      <c r="R106" s="187">
        <f t="shared" si="32"/>
        <v>0</v>
      </c>
      <c r="S106" s="184">
        <f t="shared" si="32"/>
        <v>17</v>
      </c>
      <c r="T106" s="187">
        <f t="shared" si="32"/>
        <v>4.46</v>
      </c>
      <c r="U106" s="184">
        <f t="shared" si="32"/>
        <v>55</v>
      </c>
      <c r="V106" s="208">
        <f t="shared" si="32"/>
        <v>8.52</v>
      </c>
      <c r="W106" s="185" t="s">
        <v>124</v>
      </c>
      <c r="X106" s="186"/>
      <c r="Y106" s="186"/>
    </row>
    <row r="107" spans="1:25" s="146" customFormat="1" ht="11.45" customHeight="1">
      <c r="A107" s="188"/>
      <c r="B107" s="235"/>
      <c r="C107" s="221"/>
      <c r="D107" s="222"/>
      <c r="E107" s="221"/>
      <c r="F107" s="222"/>
      <c r="G107" s="221"/>
      <c r="H107" s="222"/>
      <c r="I107" s="221"/>
      <c r="J107" s="222"/>
      <c r="K107" s="221"/>
      <c r="L107" s="222"/>
      <c r="M107" s="184"/>
      <c r="N107" s="187"/>
      <c r="O107" s="184"/>
      <c r="P107" s="187"/>
      <c r="Q107" s="184"/>
      <c r="R107" s="187"/>
      <c r="S107" s="184"/>
      <c r="T107" s="187"/>
      <c r="U107" s="184"/>
      <c r="V107" s="208"/>
      <c r="W107" s="185"/>
      <c r="X107" s="186"/>
      <c r="Y107" s="186"/>
    </row>
    <row r="108" spans="1:25" s="146" customFormat="1" ht="15.05">
      <c r="A108" s="149" t="s">
        <v>272</v>
      </c>
      <c r="B108" s="150">
        <f>SUM(C108,E108,G108,I108,K108,M108,O108,Q108,S108,U108)</f>
        <v>16824</v>
      </c>
      <c r="C108" s="264">
        <v>2066</v>
      </c>
      <c r="D108" s="264">
        <v>395.88499999999999</v>
      </c>
      <c r="E108" s="263">
        <v>5202</v>
      </c>
      <c r="F108" s="264">
        <v>677.84500000000003</v>
      </c>
      <c r="G108" s="263">
        <v>6712</v>
      </c>
      <c r="H108" s="264">
        <v>979.66499999999996</v>
      </c>
      <c r="I108" s="263">
        <v>1958</v>
      </c>
      <c r="J108" s="264">
        <v>292.28800000000001</v>
      </c>
      <c r="K108" s="263">
        <v>704</v>
      </c>
      <c r="L108" s="264">
        <v>109.2</v>
      </c>
      <c r="M108" s="263">
        <v>121</v>
      </c>
      <c r="N108" s="264">
        <v>74.05</v>
      </c>
      <c r="O108" s="265" t="s">
        <v>278</v>
      </c>
      <c r="P108" s="264" t="s">
        <v>278</v>
      </c>
      <c r="Q108" s="263" t="s">
        <v>278</v>
      </c>
      <c r="R108" s="264" t="s">
        <v>278</v>
      </c>
      <c r="S108" s="263">
        <v>12</v>
      </c>
      <c r="T108" s="264">
        <v>3.06</v>
      </c>
      <c r="U108" s="263">
        <v>49</v>
      </c>
      <c r="V108" s="264">
        <v>6.9</v>
      </c>
      <c r="W108" s="151" t="s">
        <v>198</v>
      </c>
      <c r="X108" s="152"/>
      <c r="Y108" s="152"/>
    </row>
    <row r="109" spans="1:25" s="146" customFormat="1" ht="15.05">
      <c r="A109" s="149" t="s">
        <v>273</v>
      </c>
      <c r="B109" s="150">
        <f>SUM(C109,E109,G109,I109,K109,M109,O109,Q109,S109,U109)</f>
        <v>6459</v>
      </c>
      <c r="C109" s="264">
        <v>743</v>
      </c>
      <c r="D109" s="264">
        <v>212.904</v>
      </c>
      <c r="E109" s="263">
        <v>126</v>
      </c>
      <c r="F109" s="264">
        <v>21.95</v>
      </c>
      <c r="G109" s="263">
        <v>3321</v>
      </c>
      <c r="H109" s="264">
        <v>546.76499999999999</v>
      </c>
      <c r="I109" s="263">
        <v>1929</v>
      </c>
      <c r="J109" s="264">
        <v>709.07</v>
      </c>
      <c r="K109" s="263">
        <v>305</v>
      </c>
      <c r="L109" s="264">
        <v>48.442999999999998</v>
      </c>
      <c r="M109" s="263">
        <v>21</v>
      </c>
      <c r="N109" s="264">
        <v>22.4</v>
      </c>
      <c r="O109" s="263">
        <v>3</v>
      </c>
      <c r="P109" s="264">
        <v>1.24</v>
      </c>
      <c r="Q109" s="263" t="s">
        <v>278</v>
      </c>
      <c r="R109" s="264" t="s">
        <v>278</v>
      </c>
      <c r="S109" s="263">
        <v>5</v>
      </c>
      <c r="T109" s="264">
        <v>1.4</v>
      </c>
      <c r="U109" s="263">
        <v>6</v>
      </c>
      <c r="V109" s="264">
        <v>1.62</v>
      </c>
      <c r="W109" s="151" t="s">
        <v>199</v>
      </c>
      <c r="X109" s="152"/>
      <c r="Y109" s="152"/>
    </row>
    <row r="110" spans="1:25" s="146" customFormat="1" ht="15.05">
      <c r="A110" s="149" t="s">
        <v>274</v>
      </c>
      <c r="B110" s="150">
        <f>SUM(C110,E110,G110,I110,K110,M110,O110,Q110,S110,U110)</f>
        <v>685</v>
      </c>
      <c r="C110" s="264">
        <v>41</v>
      </c>
      <c r="D110" s="264">
        <v>7.78</v>
      </c>
      <c r="E110" s="263">
        <v>42</v>
      </c>
      <c r="F110" s="264">
        <v>8.9499999999999993</v>
      </c>
      <c r="G110" s="263">
        <v>171</v>
      </c>
      <c r="H110" s="264">
        <v>51.21</v>
      </c>
      <c r="I110" s="263">
        <v>415</v>
      </c>
      <c r="J110" s="264">
        <v>114.77</v>
      </c>
      <c r="K110" s="265" t="s">
        <v>278</v>
      </c>
      <c r="L110" s="264" t="s">
        <v>278</v>
      </c>
      <c r="M110" s="263">
        <v>16</v>
      </c>
      <c r="N110" s="264">
        <v>10.85</v>
      </c>
      <c r="O110" s="265" t="s">
        <v>278</v>
      </c>
      <c r="P110" s="264" t="s">
        <v>278</v>
      </c>
      <c r="Q110" s="263" t="s">
        <v>278</v>
      </c>
      <c r="R110" s="264" t="s">
        <v>278</v>
      </c>
      <c r="S110" s="265" t="s">
        <v>278</v>
      </c>
      <c r="T110" s="264" t="s">
        <v>278</v>
      </c>
      <c r="U110" s="265" t="s">
        <v>278</v>
      </c>
      <c r="V110" s="264" t="s">
        <v>278</v>
      </c>
      <c r="W110" s="151" t="s">
        <v>200</v>
      </c>
      <c r="X110" s="159"/>
      <c r="Y110" s="159"/>
    </row>
    <row r="111" spans="1:25" s="146" customFormat="1" ht="15.65" thickBot="1">
      <c r="A111" s="160" t="s">
        <v>275</v>
      </c>
      <c r="B111" s="161">
        <f>SUM(C111,E111,G111,I111,K111,M111,O111,Q111,S111,U111)</f>
        <v>231</v>
      </c>
      <c r="C111" s="268">
        <v>71</v>
      </c>
      <c r="D111" s="268">
        <v>13.35</v>
      </c>
      <c r="E111" s="269" t="s">
        <v>278</v>
      </c>
      <c r="F111" s="268" t="s">
        <v>278</v>
      </c>
      <c r="G111" s="269" t="s">
        <v>278</v>
      </c>
      <c r="H111" s="268" t="s">
        <v>278</v>
      </c>
      <c r="I111" s="269" t="s">
        <v>278</v>
      </c>
      <c r="J111" s="268" t="s">
        <v>278</v>
      </c>
      <c r="K111" s="269" t="s">
        <v>278</v>
      </c>
      <c r="L111" s="268" t="s">
        <v>278</v>
      </c>
      <c r="M111" s="270">
        <v>149</v>
      </c>
      <c r="N111" s="268">
        <v>32.335000000000001</v>
      </c>
      <c r="O111" s="270">
        <v>11</v>
      </c>
      <c r="P111" s="268">
        <v>2.65</v>
      </c>
      <c r="Q111" s="270" t="s">
        <v>278</v>
      </c>
      <c r="R111" s="268" t="s">
        <v>278</v>
      </c>
      <c r="S111" s="269" t="s">
        <v>278</v>
      </c>
      <c r="T111" s="268" t="s">
        <v>278</v>
      </c>
      <c r="U111" s="269" t="s">
        <v>278</v>
      </c>
      <c r="V111" s="268" t="s">
        <v>278</v>
      </c>
      <c r="W111" s="162" t="s">
        <v>201</v>
      </c>
      <c r="X111" s="163"/>
      <c r="Y111" s="163"/>
    </row>
    <row r="112" spans="1:25" s="146" customFormat="1" ht="14.4" customHeight="1">
      <c r="A112" s="164" t="s">
        <v>112</v>
      </c>
      <c r="K112" s="165"/>
      <c r="L112" s="165"/>
      <c r="M112" s="166"/>
      <c r="N112" s="166"/>
      <c r="W112" s="167" t="s">
        <v>113</v>
      </c>
      <c r="Y112" s="167"/>
    </row>
    <row r="113" spans="1:23" s="146" customFormat="1" ht="15.05">
      <c r="A113" s="166" t="s">
        <v>279</v>
      </c>
      <c r="K113" s="168"/>
      <c r="L113" s="168"/>
      <c r="M113" s="166"/>
      <c r="N113" s="166"/>
      <c r="W113" s="146" t="s">
        <v>280</v>
      </c>
    </row>
    <row r="114" spans="1:23" s="146" customFormat="1" ht="15.05">
      <c r="A114" s="169"/>
    </row>
    <row r="115" spans="1:23" s="146" customFormat="1" ht="15.05">
      <c r="A115" s="169"/>
    </row>
    <row r="116" spans="1:23" s="146" customFormat="1" ht="15.05">
      <c r="A116" s="170"/>
    </row>
    <row r="117" spans="1:23" s="146" customFormat="1" ht="15.05">
      <c r="A117" s="170"/>
    </row>
    <row r="118" spans="1:23" s="146" customFormat="1" ht="15.05">
      <c r="A118" s="170"/>
    </row>
    <row r="119" spans="1:23" s="146" customFormat="1" ht="15.05">
      <c r="A119" s="170"/>
    </row>
    <row r="120" spans="1:23" s="146" customFormat="1" ht="15.05">
      <c r="A120" s="170"/>
    </row>
    <row r="121" spans="1:23" s="130" customFormat="1" ht="15.65">
      <c r="A121" s="131"/>
    </row>
    <row r="122" spans="1:23" s="130" customFormat="1" ht="15.65">
      <c r="A122" s="131"/>
    </row>
    <row r="123" spans="1:23" s="130" customFormat="1" ht="15.65">
      <c r="A123" s="131"/>
    </row>
    <row r="124" spans="1:23" s="130" customFormat="1" ht="15.65">
      <c r="A124" s="131"/>
    </row>
    <row r="125" spans="1:23" s="130" customFormat="1" ht="15.65">
      <c r="A125" s="131"/>
    </row>
    <row r="126" spans="1:23" s="130" customFormat="1" ht="15.65">
      <c r="A126" s="132"/>
      <c r="T126" s="130" t="s">
        <v>281</v>
      </c>
    </row>
    <row r="127" spans="1:23" s="131" customFormat="1" ht="12.05" customHeight="1">
      <c r="A127" s="227"/>
      <c r="B127" s="227"/>
      <c r="C127" s="227"/>
      <c r="D127" s="227"/>
      <c r="E127" s="227"/>
      <c r="F127" s="227"/>
      <c r="G127" s="229"/>
      <c r="H127" s="229"/>
      <c r="I127" s="229"/>
      <c r="J127" s="229"/>
      <c r="K127" s="229"/>
      <c r="L127" s="229"/>
    </row>
    <row r="128" spans="1:23" s="131" customFormat="1" ht="12.05" customHeight="1">
      <c r="A128" s="227"/>
      <c r="B128" s="227"/>
      <c r="C128" s="227"/>
      <c r="D128" s="227"/>
      <c r="E128" s="227"/>
      <c r="F128" s="227"/>
      <c r="G128" s="229"/>
      <c r="H128" s="229"/>
      <c r="I128" s="229"/>
      <c r="J128" s="229"/>
      <c r="K128" s="229"/>
      <c r="L128" s="229"/>
    </row>
    <row r="129" spans="1:14" s="131" customFormat="1" ht="15.65">
      <c r="A129" s="227"/>
      <c r="B129" s="227"/>
      <c r="C129" s="227"/>
      <c r="D129" s="227"/>
      <c r="E129" s="227"/>
      <c r="F129" s="227"/>
      <c r="G129" s="229"/>
      <c r="H129" s="229"/>
      <c r="I129" s="229"/>
      <c r="J129" s="229"/>
      <c r="K129" s="229"/>
      <c r="L129" s="229"/>
    </row>
    <row r="130" spans="1:14" s="131" customFormat="1" ht="11.45" customHeight="1">
      <c r="A130" s="133"/>
      <c r="F130" s="225"/>
      <c r="G130" s="225"/>
      <c r="H130" s="225"/>
      <c r="I130" s="225"/>
      <c r="J130" s="225"/>
      <c r="K130" s="225"/>
      <c r="L130" s="225"/>
      <c r="N130" s="131" t="s">
        <v>278</v>
      </c>
    </row>
    <row r="131" spans="1:14" s="131" customFormat="1" ht="11.45" customHeight="1">
      <c r="A131" s="228"/>
      <c r="B131" s="226"/>
      <c r="C131" s="231"/>
      <c r="D131" s="231"/>
      <c r="E131" s="231"/>
      <c r="F131" s="226"/>
      <c r="G131" s="226"/>
      <c r="H131" s="226"/>
      <c r="I131" s="226"/>
      <c r="J131" s="226"/>
      <c r="K131" s="226"/>
      <c r="L131" s="226"/>
    </row>
    <row r="132" spans="1:14" s="131" customFormat="1" ht="15.65">
      <c r="A132" s="228"/>
      <c r="B132" s="231"/>
      <c r="C132" s="231"/>
      <c r="D132" s="231"/>
      <c r="E132" s="231"/>
      <c r="F132" s="226"/>
      <c r="G132" s="226"/>
      <c r="H132" s="226"/>
      <c r="I132" s="226"/>
      <c r="J132" s="226"/>
      <c r="K132" s="226"/>
      <c r="L132" s="226"/>
    </row>
    <row r="133" spans="1:14" s="131" customFormat="1" ht="49.15" customHeight="1">
      <c r="A133" s="228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</row>
    <row r="134" spans="1:14" s="131" customFormat="1" ht="15.65">
      <c r="A134" s="228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226"/>
    </row>
    <row r="135" spans="1:14" s="131" customFormat="1" ht="11.45" customHeight="1">
      <c r="A135" s="135"/>
      <c r="L135" s="136"/>
    </row>
    <row r="136" spans="1:14" s="131" customFormat="1" ht="15.65">
      <c r="A136" s="137"/>
      <c r="L136" s="136"/>
    </row>
    <row r="137" spans="1:14" s="131" customFormat="1" ht="15.65">
      <c r="A137" s="233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36"/>
    </row>
    <row r="138" spans="1:14" s="131" customFormat="1" ht="11.45" customHeight="1">
      <c r="A138" s="233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36"/>
    </row>
    <row r="139" spans="1:14" s="131" customFormat="1" ht="15.65">
      <c r="A139" s="233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36"/>
    </row>
    <row r="140" spans="1:14" s="131" customFormat="1" ht="15.65">
      <c r="A140" s="137"/>
      <c r="F140" s="129"/>
      <c r="G140" s="129"/>
      <c r="L140" s="138"/>
    </row>
    <row r="141" spans="1:14" s="131" customFormat="1" ht="15.65">
      <c r="A141" s="137"/>
      <c r="F141" s="129"/>
      <c r="G141" s="129"/>
      <c r="L141" s="138"/>
    </row>
    <row r="142" spans="1:14" s="131" customFormat="1" ht="15.65">
      <c r="A142" s="137"/>
      <c r="F142" s="129"/>
      <c r="G142" s="129"/>
      <c r="L142" s="138"/>
    </row>
    <row r="143" spans="1:14" s="131" customFormat="1" ht="15.65">
      <c r="A143" s="137"/>
      <c r="F143" s="129"/>
      <c r="G143" s="129"/>
      <c r="L143" s="138"/>
    </row>
    <row r="144" spans="1:14" s="131" customFormat="1" ht="15.65">
      <c r="A144" s="137"/>
      <c r="F144" s="129"/>
      <c r="G144" s="129"/>
      <c r="L144" s="138"/>
    </row>
    <row r="145" spans="1:12" s="131" customFormat="1" ht="15.65">
      <c r="A145" s="137"/>
      <c r="F145" s="129"/>
      <c r="G145" s="129"/>
      <c r="L145" s="138"/>
    </row>
    <row r="146" spans="1:12" s="131" customFormat="1" ht="15.65">
      <c r="A146" s="233"/>
      <c r="L146" s="237"/>
    </row>
    <row r="147" spans="1:12" s="131" customFormat="1" ht="15.65">
      <c r="A147" s="233"/>
      <c r="L147" s="237"/>
    </row>
    <row r="148" spans="1:12" s="131" customFormat="1" ht="15.65">
      <c r="A148" s="137"/>
      <c r="F148" s="129"/>
      <c r="G148" s="129"/>
      <c r="L148" s="138"/>
    </row>
    <row r="149" spans="1:12" s="131" customFormat="1" ht="15.65">
      <c r="A149" s="137"/>
      <c r="F149" s="129"/>
      <c r="G149" s="129"/>
      <c r="L149" s="138"/>
    </row>
    <row r="150" spans="1:12" s="131" customFormat="1" ht="15.65">
      <c r="A150" s="137"/>
      <c r="F150" s="129"/>
      <c r="G150" s="129"/>
      <c r="L150" s="138"/>
    </row>
    <row r="151" spans="1:12" s="131" customFormat="1" ht="15.65">
      <c r="A151" s="137"/>
      <c r="F151" s="129"/>
      <c r="G151" s="129"/>
      <c r="L151" s="138"/>
    </row>
    <row r="152" spans="1:12" s="131" customFormat="1" ht="15.65">
      <c r="A152" s="137"/>
      <c r="F152" s="129"/>
      <c r="G152" s="129"/>
      <c r="L152" s="138"/>
    </row>
    <row r="153" spans="1:12" s="131" customFormat="1" ht="15.65">
      <c r="A153" s="137"/>
      <c r="F153" s="129"/>
      <c r="G153" s="129"/>
      <c r="L153" s="138"/>
    </row>
    <row r="154" spans="1:12" s="131" customFormat="1" ht="15.65">
      <c r="A154" s="137"/>
      <c r="F154" s="129"/>
      <c r="G154" s="129"/>
      <c r="L154" s="138"/>
    </row>
    <row r="155" spans="1:12" s="131" customFormat="1" ht="15.65">
      <c r="A155" s="137"/>
      <c r="F155" s="129"/>
      <c r="G155" s="129"/>
      <c r="L155" s="138"/>
    </row>
    <row r="156" spans="1:12" s="131" customFormat="1" ht="15.65">
      <c r="A156" s="137"/>
      <c r="F156" s="129"/>
      <c r="G156" s="129"/>
      <c r="L156" s="138"/>
    </row>
    <row r="157" spans="1:12" s="131" customFormat="1" ht="15.65">
      <c r="A157" s="137"/>
      <c r="F157" s="129"/>
      <c r="G157" s="129"/>
      <c r="L157" s="138"/>
    </row>
    <row r="158" spans="1:12" s="131" customFormat="1" ht="15.65">
      <c r="A158" s="137"/>
      <c r="F158" s="129"/>
      <c r="G158" s="129"/>
      <c r="L158" s="138"/>
    </row>
    <row r="159" spans="1:12" s="131" customFormat="1" ht="15.65">
      <c r="A159" s="234"/>
      <c r="L159" s="238"/>
    </row>
    <row r="160" spans="1:12" s="131" customFormat="1" ht="15.65">
      <c r="A160" s="234"/>
      <c r="L160" s="238"/>
    </row>
    <row r="161" spans="1:12" s="131" customFormat="1" ht="15.65">
      <c r="A161" s="137"/>
      <c r="F161" s="129"/>
      <c r="G161" s="129"/>
      <c r="L161" s="138"/>
    </row>
    <row r="162" spans="1:12" s="131" customFormat="1" ht="15.65">
      <c r="A162" s="137"/>
      <c r="F162" s="129"/>
      <c r="G162" s="129"/>
      <c r="L162" s="138"/>
    </row>
    <row r="163" spans="1:12" s="131" customFormat="1" ht="15.65">
      <c r="A163" s="137"/>
      <c r="F163" s="129"/>
      <c r="G163" s="129"/>
      <c r="L163" s="138"/>
    </row>
    <row r="164" spans="1:12" s="131" customFormat="1" ht="15.65">
      <c r="A164" s="137"/>
      <c r="F164" s="129"/>
      <c r="G164" s="129"/>
      <c r="L164" s="138"/>
    </row>
    <row r="165" spans="1:12" s="131" customFormat="1" ht="15.65">
      <c r="A165" s="234"/>
      <c r="L165" s="238"/>
    </row>
    <row r="166" spans="1:12" s="131" customFormat="1" ht="15.65">
      <c r="A166" s="234"/>
      <c r="L166" s="238"/>
    </row>
    <row r="167" spans="1:12" s="131" customFormat="1" ht="15.65">
      <c r="A167" s="137"/>
      <c r="F167" s="129"/>
      <c r="G167" s="129"/>
      <c r="L167" s="138"/>
    </row>
    <row r="168" spans="1:12" s="131" customFormat="1" ht="15.65">
      <c r="A168" s="137"/>
      <c r="F168" s="129"/>
      <c r="G168" s="129"/>
      <c r="L168" s="138"/>
    </row>
    <row r="169" spans="1:12" s="131" customFormat="1" ht="15.65">
      <c r="A169" s="137"/>
      <c r="F169" s="129"/>
      <c r="G169" s="129"/>
      <c r="L169" s="138"/>
    </row>
    <row r="170" spans="1:12" s="131" customFormat="1" ht="15.65">
      <c r="A170" s="137"/>
      <c r="F170" s="129"/>
      <c r="G170" s="129"/>
      <c r="L170" s="138"/>
    </row>
    <row r="171" spans="1:12" s="131" customFormat="1" ht="15.65">
      <c r="A171" s="137"/>
      <c r="F171" s="129"/>
      <c r="G171" s="129"/>
      <c r="L171" s="138"/>
    </row>
    <row r="172" spans="1:12" s="131" customFormat="1" ht="15.65">
      <c r="A172" s="234"/>
      <c r="L172" s="238"/>
    </row>
    <row r="173" spans="1:12" s="131" customFormat="1" ht="15.65">
      <c r="A173" s="234"/>
      <c r="L173" s="238"/>
    </row>
    <row r="174" spans="1:12" s="131" customFormat="1" ht="15.65">
      <c r="A174" s="137"/>
      <c r="F174" s="129"/>
      <c r="G174" s="129"/>
      <c r="L174" s="138"/>
    </row>
    <row r="175" spans="1:12" s="131" customFormat="1" ht="15.65">
      <c r="A175" s="137"/>
      <c r="F175" s="129"/>
      <c r="G175" s="129"/>
      <c r="L175" s="138"/>
    </row>
    <row r="176" spans="1:12" s="131" customFormat="1" ht="15.65">
      <c r="A176" s="137"/>
      <c r="F176" s="129"/>
      <c r="G176" s="129"/>
      <c r="L176" s="138"/>
    </row>
    <row r="177" spans="1:12" s="131" customFormat="1" ht="15.65">
      <c r="A177" s="137"/>
      <c r="F177" s="129"/>
      <c r="G177" s="129"/>
      <c r="L177" s="138"/>
    </row>
    <row r="178" spans="1:12" s="131" customFormat="1" ht="15.65">
      <c r="A178" s="137"/>
      <c r="F178" s="129"/>
      <c r="G178" s="129"/>
      <c r="L178" s="138"/>
    </row>
    <row r="179" spans="1:12" s="131" customFormat="1" ht="15.65">
      <c r="A179" s="234"/>
      <c r="L179" s="238"/>
    </row>
    <row r="180" spans="1:12" s="131" customFormat="1" ht="15.65">
      <c r="A180" s="234"/>
      <c r="L180" s="238"/>
    </row>
    <row r="181" spans="1:12" s="131" customFormat="1" ht="15.65">
      <c r="A181" s="137"/>
      <c r="F181" s="129"/>
      <c r="G181" s="129"/>
      <c r="L181" s="138"/>
    </row>
    <row r="182" spans="1:12" s="125" customFormat="1">
      <c r="A182" s="126"/>
      <c r="F182" s="124"/>
      <c r="G182" s="124"/>
      <c r="L182" s="127"/>
    </row>
    <row r="183" spans="1:12" s="125" customFormat="1">
      <c r="A183" s="126"/>
      <c r="F183" s="124"/>
      <c r="G183" s="124"/>
      <c r="L183" s="127"/>
    </row>
    <row r="184" spans="1:12" s="125" customFormat="1">
      <c r="A184" s="126"/>
      <c r="F184" s="124"/>
      <c r="G184" s="124"/>
      <c r="L184" s="127"/>
    </row>
    <row r="185" spans="1:12" s="125" customFormat="1">
      <c r="A185" s="126"/>
      <c r="F185" s="124"/>
      <c r="G185" s="124"/>
      <c r="L185" s="127"/>
    </row>
    <row r="186" spans="1:12" s="125" customFormat="1">
      <c r="A186" s="232"/>
      <c r="L186" s="230"/>
    </row>
    <row r="187" spans="1:12" s="125" customFormat="1">
      <c r="A187" s="232"/>
      <c r="L187" s="230"/>
    </row>
    <row r="188" spans="1:12" s="125" customFormat="1">
      <c r="A188" s="126"/>
      <c r="F188" s="124"/>
      <c r="G188" s="124"/>
      <c r="L188" s="127"/>
    </row>
    <row r="189" spans="1:12" s="125" customFormat="1">
      <c r="A189" s="126"/>
      <c r="F189" s="124"/>
      <c r="G189" s="124"/>
      <c r="L189" s="127"/>
    </row>
    <row r="190" spans="1:12" s="125" customFormat="1">
      <c r="A190" s="126"/>
      <c r="F190" s="124"/>
      <c r="G190" s="124"/>
      <c r="L190" s="127"/>
    </row>
    <row r="191" spans="1:12" s="125" customFormat="1">
      <c r="A191" s="232"/>
      <c r="L191" s="230"/>
    </row>
    <row r="192" spans="1:12" s="125" customFormat="1">
      <c r="A192" s="232"/>
      <c r="L192" s="230"/>
    </row>
    <row r="193" spans="1:12" s="125" customFormat="1">
      <c r="A193" s="126"/>
      <c r="F193" s="124"/>
      <c r="G193" s="124"/>
      <c r="L193" s="127"/>
    </row>
    <row r="194" spans="1:12" s="125" customFormat="1">
      <c r="A194" s="126"/>
      <c r="F194" s="124"/>
      <c r="G194" s="124"/>
      <c r="L194" s="127"/>
    </row>
    <row r="195" spans="1:12" s="125" customFormat="1">
      <c r="A195" s="126"/>
      <c r="F195" s="124"/>
      <c r="G195" s="124"/>
      <c r="L195" s="127"/>
    </row>
    <row r="196" spans="1:12" s="125" customFormat="1">
      <c r="A196" s="126"/>
      <c r="F196" s="124"/>
      <c r="G196" s="124"/>
      <c r="L196" s="127"/>
    </row>
    <row r="197" spans="1:12" s="125" customFormat="1">
      <c r="A197" s="126"/>
      <c r="F197" s="124"/>
      <c r="G197" s="124"/>
      <c r="L197" s="127"/>
    </row>
    <row r="198" spans="1:12" s="125" customFormat="1">
      <c r="A198" s="232"/>
      <c r="L198" s="230"/>
    </row>
    <row r="199" spans="1:12" s="125" customFormat="1">
      <c r="A199" s="232"/>
      <c r="L199" s="230"/>
    </row>
    <row r="200" spans="1:12" s="125" customFormat="1">
      <c r="A200" s="126"/>
      <c r="F200" s="124"/>
      <c r="G200" s="124"/>
      <c r="L200" s="127"/>
    </row>
    <row r="201" spans="1:12" s="125" customFormat="1">
      <c r="A201" s="126"/>
      <c r="F201" s="124"/>
      <c r="G201" s="124"/>
      <c r="L201" s="127"/>
    </row>
    <row r="202" spans="1:12" s="125" customFormat="1">
      <c r="A202" s="126"/>
      <c r="F202" s="124"/>
      <c r="G202" s="124"/>
      <c r="L202" s="127"/>
    </row>
    <row r="203" spans="1:12" s="125" customFormat="1">
      <c r="A203" s="126"/>
      <c r="F203" s="124"/>
      <c r="G203" s="124"/>
      <c r="L203" s="127"/>
    </row>
    <row r="204" spans="1:12" s="125" customFormat="1">
      <c r="A204" s="126"/>
      <c r="F204" s="124"/>
      <c r="G204" s="124"/>
      <c r="L204" s="127"/>
    </row>
    <row r="205" spans="1:12" s="125" customFormat="1">
      <c r="A205" s="126"/>
      <c r="F205" s="124"/>
      <c r="G205" s="124"/>
      <c r="L205" s="127"/>
    </row>
    <row r="206" spans="1:12" s="125" customFormat="1">
      <c r="A206" s="126"/>
      <c r="F206" s="124"/>
      <c r="G206" s="124"/>
      <c r="L206" s="127"/>
    </row>
    <row r="207" spans="1:12" s="125" customFormat="1">
      <c r="A207" s="126"/>
      <c r="F207" s="124"/>
      <c r="G207" s="124"/>
      <c r="L207" s="127"/>
    </row>
    <row r="208" spans="1:12" s="125" customFormat="1">
      <c r="A208" s="232"/>
      <c r="L208" s="230"/>
    </row>
    <row r="209" spans="1:12" s="125" customFormat="1">
      <c r="A209" s="232"/>
      <c r="L209" s="230"/>
    </row>
    <row r="210" spans="1:12" s="125" customFormat="1">
      <c r="A210" s="126"/>
      <c r="F210" s="124"/>
      <c r="G210" s="124"/>
      <c r="L210" s="127"/>
    </row>
    <row r="211" spans="1:12" s="125" customFormat="1">
      <c r="A211" s="126"/>
      <c r="F211" s="124"/>
      <c r="G211" s="124"/>
      <c r="L211" s="127"/>
    </row>
    <row r="212" spans="1:12" s="125" customFormat="1">
      <c r="A212" s="126"/>
      <c r="F212" s="124"/>
      <c r="G212" s="124"/>
      <c r="L212" s="127"/>
    </row>
    <row r="213" spans="1:12" s="125" customFormat="1">
      <c r="A213" s="126"/>
      <c r="F213" s="124"/>
      <c r="G213" s="124"/>
      <c r="L213" s="127"/>
    </row>
    <row r="214" spans="1:12" s="125" customFormat="1">
      <c r="A214" s="126"/>
      <c r="F214" s="124"/>
      <c r="G214" s="124"/>
      <c r="L214" s="127"/>
    </row>
    <row r="215" spans="1:12" s="125" customFormat="1">
      <c r="A215" s="232"/>
      <c r="L215" s="230"/>
    </row>
    <row r="216" spans="1:12" s="125" customFormat="1">
      <c r="A216" s="232"/>
      <c r="L216" s="230"/>
    </row>
    <row r="217" spans="1:12" s="125" customFormat="1">
      <c r="A217" s="126"/>
      <c r="F217" s="124"/>
      <c r="G217" s="124"/>
      <c r="L217" s="127"/>
    </row>
    <row r="218" spans="1:12" s="125" customFormat="1">
      <c r="A218" s="126"/>
      <c r="F218" s="124"/>
      <c r="G218" s="124"/>
      <c r="L218" s="127"/>
    </row>
    <row r="219" spans="1:12" s="125" customFormat="1">
      <c r="A219" s="126"/>
      <c r="F219" s="124"/>
      <c r="G219" s="124"/>
      <c r="L219" s="127"/>
    </row>
    <row r="220" spans="1:12" s="125" customFormat="1">
      <c r="A220" s="126"/>
      <c r="F220" s="124"/>
      <c r="G220" s="124"/>
      <c r="L220" s="127"/>
    </row>
    <row r="221" spans="1:12" s="125" customFormat="1">
      <c r="A221" s="126"/>
      <c r="F221" s="124"/>
      <c r="G221" s="124"/>
      <c r="L221" s="127"/>
    </row>
    <row r="222" spans="1:12" s="125" customFormat="1">
      <c r="A222" s="126"/>
      <c r="F222" s="124"/>
      <c r="G222" s="124"/>
      <c r="L222" s="127"/>
    </row>
    <row r="223" spans="1:12" s="125" customFormat="1">
      <c r="A223" s="126"/>
      <c r="F223" s="124"/>
      <c r="G223" s="124"/>
      <c r="L223" s="127"/>
    </row>
    <row r="224" spans="1:12" s="125" customFormat="1">
      <c r="A224" s="126"/>
      <c r="F224" s="124"/>
      <c r="G224" s="124"/>
      <c r="L224" s="127"/>
    </row>
    <row r="225" spans="1:12" s="125" customFormat="1">
      <c r="A225" s="126"/>
      <c r="F225" s="124"/>
      <c r="G225" s="124"/>
      <c r="L225" s="127"/>
    </row>
    <row r="226" spans="1:12" s="125" customFormat="1">
      <c r="A226" s="126"/>
      <c r="F226" s="124"/>
      <c r="G226" s="124"/>
      <c r="L226" s="127"/>
    </row>
    <row r="227" spans="1:12" s="125" customFormat="1">
      <c r="A227" s="126"/>
      <c r="F227" s="124"/>
      <c r="G227" s="124"/>
      <c r="L227" s="127"/>
    </row>
    <row r="228" spans="1:12" s="125" customFormat="1">
      <c r="A228" s="126"/>
      <c r="F228" s="124"/>
      <c r="G228" s="124"/>
      <c r="L228" s="127"/>
    </row>
    <row r="229" spans="1:12" s="125" customFormat="1">
      <c r="A229" s="126"/>
      <c r="F229" s="124"/>
      <c r="G229" s="124"/>
      <c r="L229" s="127"/>
    </row>
    <row r="230" spans="1:12" s="125" customFormat="1">
      <c r="A230" s="232"/>
      <c r="L230" s="230"/>
    </row>
    <row r="231" spans="1:12" s="125" customFormat="1">
      <c r="A231" s="232"/>
      <c r="L231" s="230"/>
    </row>
    <row r="232" spans="1:12" s="125" customFormat="1">
      <c r="A232" s="126"/>
      <c r="F232" s="124"/>
      <c r="G232" s="124"/>
      <c r="L232" s="127"/>
    </row>
    <row r="233" spans="1:12" s="125" customFormat="1">
      <c r="A233" s="126"/>
      <c r="F233" s="124"/>
      <c r="G233" s="124"/>
      <c r="L233" s="127"/>
    </row>
    <row r="234" spans="1:12" s="125" customFormat="1">
      <c r="A234" s="126"/>
      <c r="F234" s="124"/>
      <c r="G234" s="124"/>
      <c r="L234" s="127"/>
    </row>
    <row r="235" spans="1:12" s="125" customFormat="1">
      <c r="A235" s="126"/>
      <c r="F235" s="124"/>
      <c r="G235" s="124"/>
      <c r="L235" s="127"/>
    </row>
    <row r="236" spans="1:12" s="125" customFormat="1">
      <c r="A236" s="126"/>
    </row>
    <row r="237" spans="1:12">
      <c r="A237" s="128"/>
    </row>
  </sheetData>
  <mergeCells count="364">
    <mergeCell ref="A7:A10"/>
    <mergeCell ref="B7:B10"/>
    <mergeCell ref="C7:F8"/>
    <mergeCell ref="G7:H9"/>
    <mergeCell ref="M6:P6"/>
    <mergeCell ref="B2:P2"/>
    <mergeCell ref="B3:P3"/>
    <mergeCell ref="B4:P4"/>
    <mergeCell ref="B5:P5"/>
    <mergeCell ref="Q7:R9"/>
    <mergeCell ref="D67:D68"/>
    <mergeCell ref="E67:E68"/>
    <mergeCell ref="B11:B12"/>
    <mergeCell ref="B13:B14"/>
    <mergeCell ref="B35:B36"/>
    <mergeCell ref="B41:B42"/>
    <mergeCell ref="A41:A42"/>
    <mergeCell ref="A21:A22"/>
    <mergeCell ref="A11:A12"/>
    <mergeCell ref="A35:A36"/>
    <mergeCell ref="B21:B22"/>
    <mergeCell ref="C41:C42"/>
    <mergeCell ref="E41:E42"/>
    <mergeCell ref="D41:D42"/>
    <mergeCell ref="D55:D56"/>
    <mergeCell ref="C55:C56"/>
    <mergeCell ref="E62:E63"/>
    <mergeCell ref="D62:D63"/>
    <mergeCell ref="C62:C63"/>
    <mergeCell ref="I7:J9"/>
    <mergeCell ref="K7:L9"/>
    <mergeCell ref="C9:D9"/>
    <mergeCell ref="E9:F9"/>
    <mergeCell ref="B74:B75"/>
    <mergeCell ref="A48:A49"/>
    <mergeCell ref="A55:A56"/>
    <mergeCell ref="A62:A63"/>
    <mergeCell ref="A67:A68"/>
    <mergeCell ref="A74:A75"/>
    <mergeCell ref="A91:A92"/>
    <mergeCell ref="A106:A107"/>
    <mergeCell ref="B84:B85"/>
    <mergeCell ref="C35:C36"/>
    <mergeCell ref="E21:E22"/>
    <mergeCell ref="E35:E36"/>
    <mergeCell ref="D35:D36"/>
    <mergeCell ref="D21:D22"/>
    <mergeCell ref="L35:L36"/>
    <mergeCell ref="K35:K36"/>
    <mergeCell ref="J35:J36"/>
    <mergeCell ref="I35:I36"/>
    <mergeCell ref="H35:H36"/>
    <mergeCell ref="G35:G36"/>
    <mergeCell ref="K21:K22"/>
    <mergeCell ref="C21:C22"/>
    <mergeCell ref="L21:L22"/>
    <mergeCell ref="J21:J22"/>
    <mergeCell ref="I21:I22"/>
    <mergeCell ref="L230:L231"/>
    <mergeCell ref="L137:L139"/>
    <mergeCell ref="L146:L147"/>
    <mergeCell ref="L159:L160"/>
    <mergeCell ref="L165:L166"/>
    <mergeCell ref="L172:L173"/>
    <mergeCell ref="L179:L180"/>
    <mergeCell ref="L84:L85"/>
    <mergeCell ref="E74:E75"/>
    <mergeCell ref="K106:K107"/>
    <mergeCell ref="J106:J107"/>
    <mergeCell ref="I106:I107"/>
    <mergeCell ref="H106:H107"/>
    <mergeCell ref="G106:G107"/>
    <mergeCell ref="F106:F107"/>
    <mergeCell ref="E84:E85"/>
    <mergeCell ref="G91:G92"/>
    <mergeCell ref="L74:L75"/>
    <mergeCell ref="K74:K75"/>
    <mergeCell ref="J74:J75"/>
    <mergeCell ref="I74:I75"/>
    <mergeCell ref="H74:H75"/>
    <mergeCell ref="K84:K85"/>
    <mergeCell ref="J84:J85"/>
    <mergeCell ref="C84:C85"/>
    <mergeCell ref="C48:C49"/>
    <mergeCell ref="D48:D49"/>
    <mergeCell ref="E55:E56"/>
    <mergeCell ref="E48:E49"/>
    <mergeCell ref="A230:A231"/>
    <mergeCell ref="A137:A139"/>
    <mergeCell ref="A146:A147"/>
    <mergeCell ref="A159:A160"/>
    <mergeCell ref="A165:A166"/>
    <mergeCell ref="A172:A173"/>
    <mergeCell ref="A179:A180"/>
    <mergeCell ref="A186:A187"/>
    <mergeCell ref="A191:A192"/>
    <mergeCell ref="A198:A199"/>
    <mergeCell ref="A215:A216"/>
    <mergeCell ref="A208:A209"/>
    <mergeCell ref="A84:A85"/>
    <mergeCell ref="B91:B92"/>
    <mergeCell ref="B106:B107"/>
    <mergeCell ref="B48:B49"/>
    <mergeCell ref="B55:B56"/>
    <mergeCell ref="B62:B63"/>
    <mergeCell ref="B67:B68"/>
    <mergeCell ref="L186:L187"/>
    <mergeCell ref="L191:L192"/>
    <mergeCell ref="L198:L199"/>
    <mergeCell ref="L208:L209"/>
    <mergeCell ref="D84:D85"/>
    <mergeCell ref="E13:E14"/>
    <mergeCell ref="J13:J14"/>
    <mergeCell ref="I13:I14"/>
    <mergeCell ref="H13:H14"/>
    <mergeCell ref="G13:G14"/>
    <mergeCell ref="L91:L92"/>
    <mergeCell ref="K91:K92"/>
    <mergeCell ref="J91:J92"/>
    <mergeCell ref="I91:I92"/>
    <mergeCell ref="F84:F85"/>
    <mergeCell ref="F48:F49"/>
    <mergeCell ref="L48:L49"/>
    <mergeCell ref="K48:K49"/>
    <mergeCell ref="J48:J49"/>
    <mergeCell ref="F62:F63"/>
    <mergeCell ref="G48:G49"/>
    <mergeCell ref="I48:I49"/>
    <mergeCell ref="H48:H49"/>
    <mergeCell ref="H41:H42"/>
    <mergeCell ref="L215:L216"/>
    <mergeCell ref="D74:D75"/>
    <mergeCell ref="C67:C68"/>
    <mergeCell ref="L67:L68"/>
    <mergeCell ref="I67:I68"/>
    <mergeCell ref="I84:I85"/>
    <mergeCell ref="H84:H85"/>
    <mergeCell ref="G84:G85"/>
    <mergeCell ref="J62:J63"/>
    <mergeCell ref="I62:I63"/>
    <mergeCell ref="H62:H63"/>
    <mergeCell ref="G62:G63"/>
    <mergeCell ref="C74:C75"/>
    <mergeCell ref="G74:G75"/>
    <mergeCell ref="L106:L107"/>
    <mergeCell ref="D133:E133"/>
    <mergeCell ref="B131:E132"/>
    <mergeCell ref="D137:D139"/>
    <mergeCell ref="L131:L134"/>
    <mergeCell ref="G137:G139"/>
    <mergeCell ref="F137:F139"/>
    <mergeCell ref="E137:E139"/>
    <mergeCell ref="E91:E92"/>
    <mergeCell ref="D91:D92"/>
    <mergeCell ref="D13:D14"/>
    <mergeCell ref="C13:C14"/>
    <mergeCell ref="K137:K139"/>
    <mergeCell ref="E106:E107"/>
    <mergeCell ref="F131:G133"/>
    <mergeCell ref="H131:I133"/>
    <mergeCell ref="J131:K133"/>
    <mergeCell ref="A127:F129"/>
    <mergeCell ref="A131:A134"/>
    <mergeCell ref="C91:C92"/>
    <mergeCell ref="F91:F92"/>
    <mergeCell ref="D106:D107"/>
    <mergeCell ref="C106:C107"/>
    <mergeCell ref="H91:H92"/>
    <mergeCell ref="F74:F75"/>
    <mergeCell ref="K67:K68"/>
    <mergeCell ref="J67:J68"/>
    <mergeCell ref="H67:H68"/>
    <mergeCell ref="G67:G68"/>
    <mergeCell ref="F67:F68"/>
    <mergeCell ref="C137:C139"/>
    <mergeCell ref="G127:L129"/>
    <mergeCell ref="B137:B139"/>
    <mergeCell ref="B133:C133"/>
    <mergeCell ref="J137:J139"/>
    <mergeCell ref="I137:I139"/>
    <mergeCell ref="H137:H139"/>
    <mergeCell ref="M35:M36"/>
    <mergeCell ref="N35:N36"/>
    <mergeCell ref="M48:M49"/>
    <mergeCell ref="N48:N49"/>
    <mergeCell ref="M62:M63"/>
    <mergeCell ref="K13:K14"/>
    <mergeCell ref="L41:L42"/>
    <mergeCell ref="K41:K42"/>
    <mergeCell ref="J41:J42"/>
    <mergeCell ref="I41:I42"/>
    <mergeCell ref="F130:L130"/>
    <mergeCell ref="L13:L14"/>
    <mergeCell ref="L62:L63"/>
    <mergeCell ref="K62:K63"/>
    <mergeCell ref="F55:F56"/>
    <mergeCell ref="L55:L56"/>
    <mergeCell ref="K55:K56"/>
    <mergeCell ref="J55:J56"/>
    <mergeCell ref="I55:I56"/>
    <mergeCell ref="H55:H56"/>
    <mergeCell ref="G55:G56"/>
    <mergeCell ref="M41:M42"/>
    <mergeCell ref="N41:N42"/>
    <mergeCell ref="U13:U14"/>
    <mergeCell ref="V13:V14"/>
    <mergeCell ref="M21:M22"/>
    <mergeCell ref="N21:N22"/>
    <mergeCell ref="O21:O22"/>
    <mergeCell ref="P21:P22"/>
    <mergeCell ref="F13:F14"/>
    <mergeCell ref="F21:F22"/>
    <mergeCell ref="G41:G42"/>
    <mergeCell ref="F41:F42"/>
    <mergeCell ref="F35:F36"/>
    <mergeCell ref="H21:H22"/>
    <mergeCell ref="G21:G22"/>
    <mergeCell ref="S106:S107"/>
    <mergeCell ref="V67:V68"/>
    <mergeCell ref="V84:V85"/>
    <mergeCell ref="U67:U68"/>
    <mergeCell ref="V74:V75"/>
    <mergeCell ref="V91:V92"/>
    <mergeCell ref="U74:U75"/>
    <mergeCell ref="V21:V22"/>
    <mergeCell ref="O35:O36"/>
    <mergeCell ref="P35:P36"/>
    <mergeCell ref="Q35:Q36"/>
    <mergeCell ref="R35:R36"/>
    <mergeCell ref="S35:S36"/>
    <mergeCell ref="T35:T36"/>
    <mergeCell ref="U35:U36"/>
    <mergeCell ref="V35:V36"/>
    <mergeCell ref="Q21:Q22"/>
    <mergeCell ref="U21:U22"/>
    <mergeCell ref="R21:R22"/>
    <mergeCell ref="S21:S22"/>
    <mergeCell ref="T21:T22"/>
    <mergeCell ref="U106:U107"/>
    <mergeCell ref="V106:V107"/>
    <mergeCell ref="U91:U92"/>
    <mergeCell ref="M74:M75"/>
    <mergeCell ref="N74:N75"/>
    <mergeCell ref="O74:O75"/>
    <mergeCell ref="P74:P75"/>
    <mergeCell ref="Q74:Q75"/>
    <mergeCell ref="R74:R75"/>
    <mergeCell ref="S74:S75"/>
    <mergeCell ref="R67:R68"/>
    <mergeCell ref="S67:S68"/>
    <mergeCell ref="M67:M68"/>
    <mergeCell ref="N67:N68"/>
    <mergeCell ref="O67:O68"/>
    <mergeCell ref="P67:P68"/>
    <mergeCell ref="Q67:Q68"/>
    <mergeCell ref="W7:Y10"/>
    <mergeCell ref="C11:C12"/>
    <mergeCell ref="M7:P8"/>
    <mergeCell ref="L11:L12"/>
    <mergeCell ref="K11:K12"/>
    <mergeCell ref="J11:J12"/>
    <mergeCell ref="I11:I12"/>
    <mergeCell ref="W13:Y14"/>
    <mergeCell ref="E11:E12"/>
    <mergeCell ref="D11:D12"/>
    <mergeCell ref="U11:U12"/>
    <mergeCell ref="G11:G12"/>
    <mergeCell ref="F11:F12"/>
    <mergeCell ref="V11:V12"/>
    <mergeCell ref="O13:O14"/>
    <mergeCell ref="P13:P14"/>
    <mergeCell ref="Q13:Q14"/>
    <mergeCell ref="R13:R14"/>
    <mergeCell ref="S13:S14"/>
    <mergeCell ref="T13:T14"/>
    <mergeCell ref="M13:M14"/>
    <mergeCell ref="N13:N14"/>
    <mergeCell ref="N11:N12"/>
    <mergeCell ref="H11:H12"/>
    <mergeCell ref="O11:O12"/>
    <mergeCell ref="P11:P12"/>
    <mergeCell ref="P41:P42"/>
    <mergeCell ref="Q41:Q42"/>
    <mergeCell ref="R41:R42"/>
    <mergeCell ref="S41:S42"/>
    <mergeCell ref="T41:T42"/>
    <mergeCell ref="W11:Y12"/>
    <mergeCell ref="T106:T107"/>
    <mergeCell ref="U84:U85"/>
    <mergeCell ref="S91:S92"/>
    <mergeCell ref="T91:T92"/>
    <mergeCell ref="W48:Y49"/>
    <mergeCell ref="V48:V49"/>
    <mergeCell ref="U41:U42"/>
    <mergeCell ref="V41:V42"/>
    <mergeCell ref="O41:O42"/>
    <mergeCell ref="W21:Y22"/>
    <mergeCell ref="W35:Y36"/>
    <mergeCell ref="W41:Y42"/>
    <mergeCell ref="U55:U56"/>
    <mergeCell ref="V62:V63"/>
    <mergeCell ref="T67:T68"/>
    <mergeCell ref="T74:T75"/>
    <mergeCell ref="R84:R85"/>
    <mergeCell ref="S84:S85"/>
    <mergeCell ref="T84:T85"/>
    <mergeCell ref="V55:V56"/>
    <mergeCell ref="O55:O56"/>
    <mergeCell ref="P55:P56"/>
    <mergeCell ref="Q55:Q56"/>
    <mergeCell ref="R55:R56"/>
    <mergeCell ref="S55:S56"/>
    <mergeCell ref="T55:T56"/>
    <mergeCell ref="S62:S63"/>
    <mergeCell ref="U62:U63"/>
    <mergeCell ref="T62:T63"/>
    <mergeCell ref="A13:A14"/>
    <mergeCell ref="S7:T9"/>
    <mergeCell ref="U7:V9"/>
    <mergeCell ref="M9:N9"/>
    <mergeCell ref="O9:P9"/>
    <mergeCell ref="M11:M12"/>
    <mergeCell ref="M55:M56"/>
    <mergeCell ref="N55:N56"/>
    <mergeCell ref="N62:N63"/>
    <mergeCell ref="O62:O63"/>
    <mergeCell ref="P62:P63"/>
    <mergeCell ref="Q62:Q63"/>
    <mergeCell ref="R62:R63"/>
    <mergeCell ref="O48:O49"/>
    <mergeCell ref="P48:P49"/>
    <mergeCell ref="Q48:Q49"/>
    <mergeCell ref="R48:R49"/>
    <mergeCell ref="S48:S49"/>
    <mergeCell ref="T48:T49"/>
    <mergeCell ref="U48:U49"/>
    <mergeCell ref="S11:S12"/>
    <mergeCell ref="T11:T12"/>
    <mergeCell ref="Q11:Q12"/>
    <mergeCell ref="R11:R12"/>
    <mergeCell ref="M106:M107"/>
    <mergeCell ref="W106:Y107"/>
    <mergeCell ref="W55:Y56"/>
    <mergeCell ref="W62:Y63"/>
    <mergeCell ref="W67:Y68"/>
    <mergeCell ref="W74:Y75"/>
    <mergeCell ref="W84:Y85"/>
    <mergeCell ref="W91:Y92"/>
    <mergeCell ref="M91:M92"/>
    <mergeCell ref="N91:N92"/>
    <mergeCell ref="O91:O92"/>
    <mergeCell ref="P91:P92"/>
    <mergeCell ref="Q91:Q92"/>
    <mergeCell ref="R91:R92"/>
    <mergeCell ref="N106:N107"/>
    <mergeCell ref="O106:O107"/>
    <mergeCell ref="P106:P107"/>
    <mergeCell ref="Q106:Q107"/>
    <mergeCell ref="R106:R107"/>
    <mergeCell ref="M84:M85"/>
    <mergeCell ref="N84:N85"/>
    <mergeCell ref="O84:O85"/>
    <mergeCell ref="P84:P85"/>
    <mergeCell ref="Q84:Q85"/>
  </mergeCells>
  <pageMargins left="0.7" right="0.7" top="0.75" bottom="0.75" header="0.3" footer="0.3"/>
  <pageSetup paperSize="9" orientation="portrait" horizontalDpi="200" verticalDpi="200" r:id="rId1"/>
  <ignoredErrors>
    <ignoredError sqref="B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ListOfRegions</vt:lpstr>
      <vt:lpstr>Πίνακας2(α)Συνολικός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2015-05-06T09:29:52Z</cp:lastPrinted>
  <dcterms:created xsi:type="dcterms:W3CDTF">2015-04-23T05:14:58Z</dcterms:created>
  <dcterms:modified xsi:type="dcterms:W3CDTF">2019-06-21T08:55:23Z</dcterms:modified>
</cp:coreProperties>
</file>