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3" windowWidth="15139" windowHeight="599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E21"/>
  <c r="E14"/>
  <c r="E12"/>
  <c r="B12" s="1"/>
  <c r="E13"/>
  <c r="B13"/>
  <c r="H93"/>
  <c r="E22"/>
  <c r="B22" s="1"/>
  <c r="D11"/>
  <c r="C11"/>
  <c r="E97"/>
  <c r="B97" s="1"/>
  <c r="E96"/>
  <c r="B96" s="1"/>
  <c r="E95"/>
  <c r="B95" s="1"/>
  <c r="E94"/>
  <c r="B94" s="1"/>
  <c r="E92"/>
  <c r="B92" s="1"/>
  <c r="E91"/>
  <c r="B91" s="1"/>
  <c r="E90"/>
  <c r="B90" s="1"/>
  <c r="E89"/>
  <c r="B89" s="1"/>
  <c r="E88"/>
  <c r="B88" s="1"/>
  <c r="E87"/>
  <c r="B87" s="1"/>
  <c r="E86"/>
  <c r="B86" s="1"/>
  <c r="E85"/>
  <c r="B85" s="1"/>
  <c r="E84"/>
  <c r="B84" s="1"/>
  <c r="E83"/>
  <c r="B83" s="1"/>
  <c r="E82"/>
  <c r="B82" s="1"/>
  <c r="E81"/>
  <c r="B81" s="1"/>
  <c r="E80"/>
  <c r="B80" s="1"/>
  <c r="E78"/>
  <c r="B78" s="1"/>
  <c r="E77"/>
  <c r="B77" s="1"/>
  <c r="E76"/>
  <c r="B76" s="1"/>
  <c r="E75"/>
  <c r="B75" s="1"/>
  <c r="E74"/>
  <c r="E72"/>
  <c r="B72" s="1"/>
  <c r="E71"/>
  <c r="B71" s="1"/>
  <c r="E70"/>
  <c r="B70" s="1"/>
  <c r="E69"/>
  <c r="B69" s="1"/>
  <c r="E68"/>
  <c r="B68" s="1"/>
  <c r="E67"/>
  <c r="B67" s="1"/>
  <c r="E66"/>
  <c r="B66" s="1"/>
  <c r="E65"/>
  <c r="B65" s="1"/>
  <c r="E63"/>
  <c r="B63" s="1"/>
  <c r="E62"/>
  <c r="B62" s="1"/>
  <c r="E61"/>
  <c r="B61" s="1"/>
  <c r="E60"/>
  <c r="B60" s="1"/>
  <c r="E59"/>
  <c r="B59" s="1"/>
  <c r="E57"/>
  <c r="B57" s="1"/>
  <c r="E56"/>
  <c r="B56" s="1"/>
  <c r="E55"/>
  <c r="E53"/>
  <c r="B53" s="1"/>
  <c r="E52"/>
  <c r="B52" s="1"/>
  <c r="E51"/>
  <c r="B51" s="1"/>
  <c r="E50"/>
  <c r="B50" s="1"/>
  <c r="E49"/>
  <c r="B49" s="1"/>
  <c r="E47"/>
  <c r="B47" s="1"/>
  <c r="E46"/>
  <c r="B46" s="1"/>
  <c r="E45"/>
  <c r="B45" s="1"/>
  <c r="E44"/>
  <c r="E43"/>
  <c r="E42" s="1"/>
  <c r="E41"/>
  <c r="E40"/>
  <c r="B40" s="1"/>
  <c r="E39"/>
  <c r="E38"/>
  <c r="B38" s="1"/>
  <c r="E37"/>
  <c r="E35"/>
  <c r="B35" s="1"/>
  <c r="E34"/>
  <c r="B34" s="1"/>
  <c r="E33"/>
  <c r="B33" s="1"/>
  <c r="E32"/>
  <c r="B32" s="1"/>
  <c r="E30"/>
  <c r="B30" s="1"/>
  <c r="E29"/>
  <c r="B29" s="1"/>
  <c r="E28"/>
  <c r="B28" s="1"/>
  <c r="E27"/>
  <c r="B27" s="1"/>
  <c r="E25"/>
  <c r="B25" s="1"/>
  <c r="E24"/>
  <c r="B24" s="1"/>
  <c r="E23"/>
  <c r="B23" s="1"/>
  <c r="B21"/>
  <c r="B20"/>
  <c r="E19"/>
  <c r="B19" s="1"/>
  <c r="B14"/>
  <c r="E15"/>
  <c r="B15" s="1"/>
  <c r="E16"/>
  <c r="B16" s="1"/>
  <c r="E17"/>
  <c r="B17" s="1"/>
  <c r="B74"/>
  <c r="B55"/>
  <c r="B44"/>
  <c r="B41"/>
  <c r="B39"/>
  <c r="B37"/>
  <c r="F93"/>
  <c r="G93"/>
  <c r="F79"/>
  <c r="G79"/>
  <c r="H79"/>
  <c r="F73"/>
  <c r="G73"/>
  <c r="H73"/>
  <c r="F64"/>
  <c r="G64"/>
  <c r="H64"/>
  <c r="F58"/>
  <c r="G58"/>
  <c r="H58"/>
  <c r="F54"/>
  <c r="G54"/>
  <c r="H54"/>
  <c r="F48"/>
  <c r="G48"/>
  <c r="H48"/>
  <c r="F42"/>
  <c r="G42"/>
  <c r="H42"/>
  <c r="F36"/>
  <c r="G36"/>
  <c r="H36"/>
  <c r="F31"/>
  <c r="G31"/>
  <c r="H31"/>
  <c r="F26"/>
  <c r="G26"/>
  <c r="H26"/>
  <c r="I26"/>
  <c r="F11"/>
  <c r="G11"/>
  <c r="I93"/>
  <c r="I79"/>
  <c r="I73"/>
  <c r="I64"/>
  <c r="I58"/>
  <c r="I54"/>
  <c r="I48"/>
  <c r="I42"/>
  <c r="I36"/>
  <c r="I31"/>
  <c r="I18"/>
  <c r="H18"/>
  <c r="I11"/>
  <c r="H11"/>
  <c r="F18"/>
  <c r="G18"/>
  <c r="H10" l="1"/>
  <c r="B43"/>
  <c r="B42" s="1"/>
  <c r="E26"/>
  <c r="I10"/>
  <c r="B11"/>
  <c r="E11"/>
  <c r="B26"/>
  <c r="B31"/>
  <c r="B79"/>
  <c r="B64"/>
  <c r="B93"/>
  <c r="B18"/>
  <c r="B48"/>
  <c r="B36"/>
  <c r="B54"/>
  <c r="B73"/>
  <c r="B58"/>
  <c r="F10"/>
  <c r="G10"/>
  <c r="J11"/>
  <c r="K11"/>
  <c r="L11"/>
  <c r="M11"/>
  <c r="K26"/>
  <c r="C26"/>
  <c r="J18"/>
  <c r="J26"/>
  <c r="L26"/>
  <c r="M26"/>
  <c r="D26"/>
  <c r="K18"/>
  <c r="L18"/>
  <c r="M18"/>
  <c r="D18"/>
  <c r="C18"/>
  <c r="C93"/>
  <c r="C79"/>
  <c r="C73"/>
  <c r="C64"/>
  <c r="C58"/>
  <c r="C54"/>
  <c r="C48"/>
  <c r="C42"/>
  <c r="C36"/>
  <c r="C31"/>
  <c r="K93"/>
  <c r="K79"/>
  <c r="K73"/>
  <c r="K64"/>
  <c r="K58"/>
  <c r="K54"/>
  <c r="K48"/>
  <c r="K42"/>
  <c r="K36"/>
  <c r="K31"/>
  <c r="D93"/>
  <c r="M93"/>
  <c r="L93"/>
  <c r="J93"/>
  <c r="D79"/>
  <c r="M79"/>
  <c r="L79"/>
  <c r="J79"/>
  <c r="D73"/>
  <c r="M73"/>
  <c r="L73"/>
  <c r="J73"/>
  <c r="D64"/>
  <c r="M64"/>
  <c r="L64"/>
  <c r="J64"/>
  <c r="D58"/>
  <c r="M58"/>
  <c r="L58"/>
  <c r="J58"/>
  <c r="D54"/>
  <c r="M54"/>
  <c r="L54"/>
  <c r="J54"/>
  <c r="D48"/>
  <c r="M48"/>
  <c r="L48"/>
  <c r="J48"/>
  <c r="D42"/>
  <c r="M42"/>
  <c r="L42"/>
  <c r="J42"/>
  <c r="D36"/>
  <c r="M36"/>
  <c r="L36"/>
  <c r="J36"/>
  <c r="D31"/>
  <c r="M31"/>
  <c r="L31"/>
  <c r="J31"/>
  <c r="C10" l="1"/>
  <c r="B10"/>
  <c r="E54"/>
  <c r="E64"/>
  <c r="M10"/>
  <c r="K10"/>
  <c r="D10"/>
  <c r="L10"/>
  <c r="J10"/>
  <c r="E31"/>
  <c r="E36"/>
  <c r="E48"/>
  <c r="E58"/>
  <c r="E79"/>
  <c r="E18"/>
  <c r="E73"/>
  <c r="E93"/>
  <c r="E10" l="1"/>
</calcChain>
</file>

<file path=xl/sharedStrings.xml><?xml version="1.0" encoding="utf-8"?>
<sst xmlns="http://schemas.openxmlformats.org/spreadsheetml/2006/main" count="537" uniqueCount="202">
  <si>
    <t>Περιφέρειες και Περιφερειακές Ενότητες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</si>
  <si>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</si>
  <si>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</si>
  <si>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</si>
  <si>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</si>
  <si>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</si>
  <si>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</si>
  <si>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>―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</si>
  <si>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</si>
  <si>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</si>
  <si>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</si>
  <si>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</si>
  <si>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</si>
  <si>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</si>
  <si>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</si>
  <si>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</si>
  <si>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</si>
  <si>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</si>
  <si>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</si>
  <si>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</si>
  <si>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</si>
  <si>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</si>
  <si>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</si>
  <si>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</si>
  <si>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</si>
  <si>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</si>
  <si>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</si>
  <si>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</si>
  <si>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</si>
  <si>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</si>
  <si>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</si>
  <si>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</si>
  <si>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</si>
  <si>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</si>
  <si>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</si>
  <si>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</si>
  <si>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</si>
  <si>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</si>
  <si>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</si>
  <si>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</si>
  <si>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</si>
  <si>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</si>
  <si>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</si>
  <si>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</si>
  <si>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</si>
  <si>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</si>
  <si>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</si>
  <si>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</si>
  <si>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</si>
  <si>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</si>
  <si>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</si>
  <si>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</si>
  <si>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</si>
  <si>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</si>
  <si>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</si>
  <si>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</si>
  <si>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</si>
  <si>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</si>
  <si>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</si>
  <si>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</si>
  <si>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</si>
  <si>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</si>
  <si>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</si>
  <si>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</si>
  <si>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</si>
  <si>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</si>
  <si>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</si>
  <si>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</si>
  <si>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</si>
  <si>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</si>
  <si>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</si>
  <si>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</si>
  <si>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</si>
  <si>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</si>
  <si>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</si>
  <si>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</si>
  <si>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</si>
  <si>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</si>
  <si>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</si>
  <si>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</si>
  <si>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</si>
  <si>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</si>
  <si>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</si>
  <si>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</si>
  <si>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</si>
  <si>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</si>
  <si>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</si>
  <si>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</si>
  <si>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</si>
  <si>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</si>
  <si>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</si>
  <si>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</si>
  <si>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</si>
  <si>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</si>
  <si>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</si>
  <si>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</si>
  <si>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</si>
  <si>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</si>
  <si>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</si>
  <si>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</si>
  <si>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</si>
  <si>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</si>
  <si>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</si>
  <si>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</si>
  <si>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</si>
  <si>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</si>
  <si>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</si>
  <si>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</si>
  <si>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</si>
  <si>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</si>
  <si>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</si>
  <si>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</si>
  <si>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 xml:space="preserve">  Athens Central Section</t>
  </si>
  <si>
    <t>Βορείου Τομέα Αθηνών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</si>
  <si>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</si>
  <si>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</si>
  <si>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</si>
  <si>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</si>
  <si>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</si>
  <si>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</si>
  <si>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</si>
  <si>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</si>
  <si>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</si>
  <si>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</si>
  <si>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</si>
  <si>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</si>
  <si>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</si>
  <si>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</si>
  <si>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</si>
  <si>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</si>
  <si>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</si>
  <si>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</si>
  <si>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</si>
  <si>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</si>
  <si>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</si>
  <si>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</si>
  <si>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</si>
  <si>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</si>
  <si>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</si>
  <si>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</si>
  <si>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</si>
  <si>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</si>
  <si>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</si>
  <si>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</si>
  <si>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</si>
  <si>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</si>
  <si>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</si>
  <si>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</si>
  <si>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</si>
  <si>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</si>
  <si>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</si>
  <si>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</si>
  <si>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</si>
  <si>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</si>
  <si>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</si>
  <si>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</si>
  <si>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</si>
  <si>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</si>
  <si>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</si>
  <si>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</si>
  <si>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</si>
  <si>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</si>
  <si>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</si>
  <si>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</si>
  <si>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</si>
  <si>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</si>
  <si>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</si>
  <si>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</si>
  <si>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</si>
  <si>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</si>
  <si>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</si>
  <si>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</si>
  <si>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</si>
  <si>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</si>
  <si>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</si>
  <si>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</si>
  <si>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</si>
  <si>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Εκτάσεις σε στρέμματα</t>
  </si>
  <si>
    <t>Περιφέρεια Δυτικής Μακεδονίας</t>
  </si>
  <si>
    <t>Region of Western Macedonia</t>
  </si>
  <si>
    <t>Σύνολο
Total</t>
  </si>
  <si>
    <t>Καπνοσπορεία Tobacco seedbeds</t>
  </si>
  <si>
    <t>Σπορεία παραγωγής μόνο φυταρίων κηπευτικών για μεταμφύτευση
Seedbeds for producing  seedlings exclusively for transplanting</t>
  </si>
  <si>
    <t>Φυτώρια
Nurseries</t>
  </si>
  <si>
    <t>Αμερικανικών αμπέλων American 
vines</t>
  </si>
  <si>
    <t>Καρποφόρων δένδρων
Fruit trees</t>
  </si>
  <si>
    <t>Γενικό Σύνολο 
Grand 
total</t>
  </si>
  <si>
    <t xml:space="preserve">Έκταση γης  που φυτεύτηκε με λαχανικά 
Areas under vegetables </t>
  </si>
  <si>
    <t>Δασικών δένδρων
Forest 
trees</t>
  </si>
  <si>
    <t>Καλλωπιστικών φυτών
Decorative plants</t>
  </si>
  <si>
    <t>Εμπορικοί ανθόκηποι
Commercial flower gardens</t>
  </si>
  <si>
    <t>Εκτάσεις καλλιεργειών ανθέων και καλλωπιστικών φυτών
Lands under flower and ornamental plants</t>
  </si>
  <si>
    <t>Εκ των οποίων εκτάσεις θερμοκηπίων για άνθη και καλλωπιστικά φυτά
Thereof lands under flower and ornamental plants in greenhouses</t>
  </si>
  <si>
    <t>Σπορεία
Seedbeds</t>
  </si>
  <si>
    <t xml:space="preserve">(1) Refers to net horticulture area. Does not include successive crops or intercropping </t>
  </si>
  <si>
    <t>Εκ των οποίων εκτάσεις θερμοκηπιων για καλλιέργεια κηπευτικών
Thereof lands under vegetables in greenhouses</t>
  </si>
  <si>
    <t>Καλλωπιστικά φυτά - Σπορεία - Φυτώρια
Ornamental plants - Seedbeds - Nurseries</t>
  </si>
  <si>
    <r>
      <t>Κηπευτική γη</t>
    </r>
    <r>
      <rPr>
        <vertAlign val="superscript"/>
        <sz val="11"/>
        <rFont val="Calibri"/>
        <family val="2"/>
        <charset val="161"/>
        <scheme val="minor"/>
      </rPr>
      <t>(1)</t>
    </r>
    <r>
      <rPr>
        <sz val="11"/>
        <rFont val="Calibri"/>
        <family val="2"/>
        <charset val="161"/>
        <scheme val="minor"/>
      </rPr>
      <t xml:space="preserve">
Holticultural land</t>
    </r>
    <r>
      <rPr>
        <vertAlign val="superscript"/>
        <sz val="11"/>
        <rFont val="Calibri"/>
        <family val="2"/>
        <charset val="161"/>
        <scheme val="minor"/>
      </rPr>
      <t>(1)</t>
    </r>
  </si>
  <si>
    <t>(1) Αναφέρεται στην καθαρή έκταση της κηπευτικής γης. Δεν περιλαμβάνονται οι διαδοχικές καλλιέργειες και συγκαλλιέργεις.</t>
  </si>
  <si>
    <t>Areas in stremmas (1 stremma = 0.1 ha)</t>
  </si>
  <si>
    <t>Πίνακας 3β. Κηπευτική γη. Εκτάσεις γης κηπευτικών και άλλων καλλιεργειών (άνθη, σπορεία, φυτώρια), κατά Περιφέρεια και Περιφερειακή Ενότητα, 2017</t>
  </si>
  <si>
    <t>Table 3b. Horticulture area. Areas under vegetables and other crops (ornamental plants, seedbeds, nurseries), by Regions and Regional Unities, 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</si>
</sst>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0" fillId="0" borderId="0" xfId="0" applyNumberFormat="1" applyFont="1" applyProtection="1"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3" fontId="1" fillId="0" borderId="21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</xf>
    <xf numFmtId="3" fontId="2" fillId="0" borderId="5" xfId="0" applyNumberFormat="1" applyFont="1" applyBorder="1" applyAlignment="1" applyProtection="1">
      <alignment vertical="center"/>
    </xf>
    <xf numFmtId="3" fontId="2" fillId="0" borderId="20" xfId="0" applyNumberFormat="1" applyFont="1" applyBorder="1" applyAlignment="1" applyProtection="1">
      <alignment vertical="center"/>
    </xf>
    <xf numFmtId="3" fontId="2" fillId="0" borderId="19" xfId="0" applyNumberFormat="1" applyFont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3" fontId="2" fillId="0" borderId="29" xfId="0" applyNumberFormat="1" applyFont="1" applyBorder="1" applyAlignment="1" applyProtection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3" fontId="2" fillId="0" borderId="17" xfId="0" applyNumberFormat="1" applyFont="1" applyBorder="1" applyAlignment="1" applyProtection="1">
      <alignment horizontal="right" vertical="center"/>
    </xf>
    <xf numFmtId="3" fontId="2" fillId="0" borderId="8" xfId="0" applyNumberFormat="1" applyFont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left" wrapText="1" indent="1"/>
      <protection locked="0"/>
    </xf>
    <xf numFmtId="3" fontId="0" fillId="0" borderId="21" xfId="0" applyNumberFormat="1" applyFont="1" applyBorder="1" applyAlignment="1" applyProtection="1">
      <alignment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Fill="1" applyBorder="1" applyAlignment="1" applyProtection="1"/>
    <xf numFmtId="3" fontId="2" fillId="0" borderId="22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3" fontId="2" fillId="2" borderId="29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2" fontId="6" fillId="0" borderId="0" xfId="0" applyNumberFormat="1" applyFont="1" applyBorder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protection locked="0"/>
    </xf>
    <xf numFmtId="49" fontId="0" fillId="0" borderId="1" xfId="0" applyNumberFormat="1" applyFont="1" applyBorder="1" applyAlignment="1" applyProtection="1">
      <alignment horizontal="left" wrapText="1" indent="1"/>
      <protection locked="0"/>
    </xf>
    <xf numFmtId="3" fontId="0" fillId="0" borderId="18" xfId="0" applyNumberFormat="1" applyFont="1" applyBorder="1" applyAlignment="1" applyProtection="1">
      <alignment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Protection="1"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protection locked="0"/>
    </xf>
    <xf numFmtId="3" fontId="10" fillId="0" borderId="2" xfId="0" applyNumberFormat="1" applyFont="1" applyFill="1" applyBorder="1" applyAlignment="1">
      <alignment horizontal="right" vertical="top"/>
    </xf>
    <xf numFmtId="3" fontId="10" fillId="0" borderId="7" xfId="0" applyNumberFormat="1" applyFont="1" applyFill="1" applyBorder="1" applyAlignment="1">
      <alignment horizontal="right" vertical="top"/>
    </xf>
    <xf numFmtId="0" fontId="9" fillId="0" borderId="18" xfId="0" applyNumberFormat="1" applyFont="1" applyFill="1" applyBorder="1" applyAlignment="1" applyProtection="1"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32" xfId="0" applyFont="1" applyFill="1" applyBorder="1" applyAlignment="1">
      <alignment horizontal="right" vertical="top"/>
    </xf>
    <xf numFmtId="3" fontId="10" fillId="0" borderId="32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10" fillId="0" borderId="7" xfId="0" applyFont="1" applyFill="1" applyBorder="1" applyAlignment="1">
      <alignment horizontal="right" vertical="top"/>
    </xf>
    <xf numFmtId="0" fontId="10" fillId="0" borderId="33" xfId="0" applyFont="1" applyFill="1" applyBorder="1" applyAlignment="1">
      <alignment horizontal="right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6"/>
  <sheetViews>
    <sheetView showGridLines="0" tabSelected="1" zoomScaleNormal="100" workbookViewId="0">
      <selection activeCell="J86" sqref="J86"/>
    </sheetView>
  </sheetViews>
  <sheetFormatPr defaultRowHeight="15.05"/>
  <cols>
    <col min="1" max="1" width="43.109375" style="4" bestFit="1" customWidth="1"/>
    <col min="2" max="2" width="8.5546875" style="4" customWidth="1"/>
    <col min="3" max="3" width="12.88671875" style="3" customWidth="1"/>
    <col min="4" max="4" width="13.5546875" style="3" customWidth="1"/>
    <col min="5" max="5" width="9.6640625" style="3" bestFit="1" customWidth="1"/>
    <col min="6" max="6" width="14" style="3" customWidth="1"/>
    <col min="7" max="7" width="14.33203125" style="3" customWidth="1"/>
    <col min="8" max="8" width="13.33203125" style="3" customWidth="1"/>
    <col min="9" max="9" width="14.44140625" style="3" customWidth="1"/>
    <col min="10" max="10" width="12.5546875" style="3" customWidth="1"/>
    <col min="11" max="11" width="11.109375" style="3" bestFit="1" customWidth="1"/>
    <col min="12" max="12" width="13.6640625" style="3" customWidth="1"/>
    <col min="13" max="13" width="13.109375" style="3" customWidth="1"/>
    <col min="14" max="14" width="10.77734375" style="3" customWidth="1"/>
    <col min="15" max="15" width="10.5546875" style="3" customWidth="1"/>
    <col min="16" max="16" width="12.109375" style="3" customWidth="1"/>
    <col min="17" max="17" width="9.5546875" style="3" customWidth="1"/>
    <col min="18" max="18" width="7.33203125" style="3" customWidth="1"/>
    <col min="19" max="19" width="6.44140625" style="3" customWidth="1"/>
    <col min="20" max="16384" width="8.88671875" style="3"/>
  </cols>
  <sheetData>
    <row r="2" spans="1:19" s="54" customFormat="1" ht="18.2">
      <c r="A2" s="61" t="s">
        <v>200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3"/>
      <c r="O2" s="53"/>
      <c r="P2" s="53"/>
      <c r="Q2" s="53"/>
      <c r="R2" s="53"/>
    </row>
    <row r="3" spans="1:19" s="54" customFormat="1" ht="18.2">
      <c r="A3" s="61" t="s">
        <v>201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3"/>
      <c r="O3" s="53"/>
      <c r="P3" s="53"/>
      <c r="Q3" s="53"/>
      <c r="R3" s="53"/>
    </row>
    <row r="4" spans="1:19"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5.05" customHeight="1" thickBot="1">
      <c r="A5" s="59" t="s">
        <v>177</v>
      </c>
      <c r="B5" s="56"/>
      <c r="C5" s="56"/>
      <c r="D5" s="56"/>
      <c r="E5" s="56"/>
      <c r="F5" s="56"/>
      <c r="G5" s="56"/>
      <c r="H5" s="56"/>
      <c r="I5" s="56"/>
      <c r="J5" s="56"/>
      <c r="K5" s="5"/>
      <c r="L5" s="5"/>
      <c r="M5" s="5"/>
      <c r="N5" s="74" t="s">
        <v>199</v>
      </c>
      <c r="O5" s="74"/>
      <c r="P5" s="74"/>
      <c r="Q5" s="6"/>
      <c r="R5" s="7"/>
    </row>
    <row r="6" spans="1:19" ht="18.8" customHeight="1">
      <c r="A6" s="76" t="s">
        <v>0</v>
      </c>
      <c r="B6" s="91" t="s">
        <v>186</v>
      </c>
      <c r="C6" s="87" t="s">
        <v>197</v>
      </c>
      <c r="D6" s="88"/>
      <c r="E6" s="79" t="s">
        <v>196</v>
      </c>
      <c r="F6" s="79"/>
      <c r="G6" s="79"/>
      <c r="H6" s="79"/>
      <c r="I6" s="79"/>
      <c r="J6" s="79"/>
      <c r="K6" s="79"/>
      <c r="L6" s="79"/>
      <c r="M6" s="80"/>
      <c r="N6" s="72" t="s">
        <v>1</v>
      </c>
      <c r="O6" s="72"/>
      <c r="P6" s="72"/>
    </row>
    <row r="7" spans="1:19" ht="15.05" customHeight="1">
      <c r="A7" s="77"/>
      <c r="B7" s="92"/>
      <c r="C7" s="89"/>
      <c r="D7" s="90"/>
      <c r="E7" s="81"/>
      <c r="F7" s="81"/>
      <c r="G7" s="81"/>
      <c r="H7" s="81"/>
      <c r="I7" s="81"/>
      <c r="J7" s="81"/>
      <c r="K7" s="81"/>
      <c r="L7" s="81"/>
      <c r="M7" s="82"/>
      <c r="N7" s="71"/>
      <c r="O7" s="71"/>
      <c r="P7" s="71"/>
      <c r="R7" s="8"/>
    </row>
    <row r="8" spans="1:19" ht="57.6" customHeight="1">
      <c r="A8" s="77"/>
      <c r="B8" s="92"/>
      <c r="C8" s="69" t="s">
        <v>187</v>
      </c>
      <c r="D8" s="83" t="s">
        <v>195</v>
      </c>
      <c r="E8" s="71" t="s">
        <v>180</v>
      </c>
      <c r="F8" s="66" t="s">
        <v>190</v>
      </c>
      <c r="G8" s="67"/>
      <c r="H8" s="66" t="s">
        <v>193</v>
      </c>
      <c r="I8" s="67"/>
      <c r="J8" s="85" t="s">
        <v>183</v>
      </c>
      <c r="K8" s="85"/>
      <c r="L8" s="85"/>
      <c r="M8" s="86"/>
      <c r="N8" s="71"/>
      <c r="O8" s="71"/>
      <c r="P8" s="71"/>
    </row>
    <row r="9" spans="1:19" ht="185.95" customHeight="1">
      <c r="A9" s="78"/>
      <c r="B9" s="93"/>
      <c r="C9" s="70"/>
      <c r="D9" s="84"/>
      <c r="E9" s="71"/>
      <c r="F9" s="9" t="s">
        <v>191</v>
      </c>
      <c r="G9" s="60" t="s">
        <v>192</v>
      </c>
      <c r="H9" s="55" t="s">
        <v>181</v>
      </c>
      <c r="I9" s="10" t="s">
        <v>182</v>
      </c>
      <c r="J9" s="11" t="s">
        <v>185</v>
      </c>
      <c r="K9" s="12" t="s">
        <v>188</v>
      </c>
      <c r="L9" s="12" t="s">
        <v>189</v>
      </c>
      <c r="M9" s="13" t="s">
        <v>184</v>
      </c>
      <c r="N9" s="73"/>
      <c r="O9" s="73"/>
      <c r="P9" s="73"/>
      <c r="R9" s="8"/>
    </row>
    <row r="10" spans="1:19" ht="21" customHeight="1">
      <c r="A10" s="14" t="s">
        <v>2</v>
      </c>
      <c r="B10" s="15">
        <f>SUM(B11,B18,B26,B31,B36,B42,B48,B54,B58,B64,B73,B79,B93)</f>
        <v>633113</v>
      </c>
      <c r="C10" s="16">
        <f>SUM(C11,C18,C26,C31,C36,C42,C48,C54,C58,C64,C73,C79,C93)</f>
        <v>611876</v>
      </c>
      <c r="D10" s="16">
        <f>SUM(D11,D18,D26,D31,D36,D42,D48,D54,D58,D64,D73,D79,D93)</f>
        <v>60973</v>
      </c>
      <c r="E10" s="17">
        <f>SUM(E11,E18,E26,E31,E36,E42,E48,E54,E58,E64,E73,E79,E93)</f>
        <v>21237</v>
      </c>
      <c r="F10" s="16">
        <f t="shared" ref="F10:G10" si="0">SUM(F11,F18,F26,F31,F36,F42,F48,F54,F58,F64,F73,F79,F93)</f>
        <v>7795</v>
      </c>
      <c r="G10" s="16">
        <f t="shared" si="0"/>
        <v>2717</v>
      </c>
      <c r="H10" s="17">
        <f>SUM(H11,H18,H26,H31,H36,H42,H48,H54,H58,H64,H73,H79,H93)</f>
        <v>2506</v>
      </c>
      <c r="I10" s="18">
        <f>SUM(I11,I18,I26,I31,I36,I42,I48,I54,I58,I64,I73,I79,I93)</f>
        <v>1659</v>
      </c>
      <c r="J10" s="18">
        <f t="shared" ref="J10:M10" si="1">SUM(J11,J18,J26,J31,J36,J42,J48,J54,J58,J64,J73,J79,J93)</f>
        <v>4669</v>
      </c>
      <c r="K10" s="18">
        <f t="shared" si="1"/>
        <v>1956</v>
      </c>
      <c r="L10" s="18">
        <f t="shared" si="1"/>
        <v>1516</v>
      </c>
      <c r="M10" s="19">
        <f t="shared" si="1"/>
        <v>1136</v>
      </c>
      <c r="N10" s="20" t="s">
        <v>3</v>
      </c>
      <c r="O10" s="21"/>
      <c r="P10" s="21"/>
      <c r="Q10" s="1"/>
    </row>
    <row r="11" spans="1:19" ht="24.6" customHeight="1">
      <c r="A11" s="22" t="s">
        <v>4</v>
      </c>
      <c r="B11" s="23">
        <f>SUM(B12:B17)</f>
        <v>70571</v>
      </c>
      <c r="C11" s="24">
        <f>SUM(C12:C17)</f>
        <v>68981</v>
      </c>
      <c r="D11" s="24">
        <f>SUM(D12:D17)</f>
        <v>1202</v>
      </c>
      <c r="E11" s="25">
        <f>SUM(E12:E17)</f>
        <v>1590</v>
      </c>
      <c r="F11" s="24">
        <f t="shared" ref="F11:H11" si="2">SUM(F12:F17)</f>
        <v>348</v>
      </c>
      <c r="G11" s="24">
        <f t="shared" si="2"/>
        <v>195</v>
      </c>
      <c r="H11" s="25">
        <f t="shared" si="2"/>
        <v>773</v>
      </c>
      <c r="I11" s="26">
        <f>SUM(I12:I17)</f>
        <v>31</v>
      </c>
      <c r="J11" s="26">
        <f t="shared" ref="J11:M11" si="3">SUM(J12:J17)</f>
        <v>58</v>
      </c>
      <c r="K11" s="26">
        <f t="shared" si="3"/>
        <v>39</v>
      </c>
      <c r="L11" s="26">
        <f t="shared" si="3"/>
        <v>341</v>
      </c>
      <c r="M11" s="27">
        <f t="shared" si="3"/>
        <v>0</v>
      </c>
      <c r="N11" s="28" t="s">
        <v>5</v>
      </c>
      <c r="O11" s="28"/>
      <c r="P11" s="28"/>
      <c r="Q11" s="29"/>
      <c r="R11" s="8"/>
    </row>
    <row r="12" spans="1:19">
      <c r="A12" s="30" t="s">
        <v>6</v>
      </c>
      <c r="B12" s="31">
        <f>SUM(C12,E12)</f>
        <v>13487</v>
      </c>
      <c r="C12" s="57">
        <v>13152</v>
      </c>
      <c r="D12" s="57">
        <v>303</v>
      </c>
      <c r="E12" s="32">
        <f>SUM(F12,H12:M12)</f>
        <v>335</v>
      </c>
      <c r="F12" s="57">
        <v>9</v>
      </c>
      <c r="G12" s="95">
        <v>2</v>
      </c>
      <c r="H12" s="57">
        <v>308</v>
      </c>
      <c r="I12" s="95">
        <v>10</v>
      </c>
      <c r="J12" s="57">
        <v>1</v>
      </c>
      <c r="K12" s="96" t="s">
        <v>7</v>
      </c>
      <c r="L12" s="57">
        <v>7</v>
      </c>
      <c r="M12" s="97" t="s">
        <v>7</v>
      </c>
      <c r="N12" s="33" t="s">
        <v>8</v>
      </c>
      <c r="O12" s="1"/>
      <c r="P12" s="1"/>
      <c r="Q12" s="34"/>
    </row>
    <row r="13" spans="1:19">
      <c r="A13" s="30" t="s">
        <v>9</v>
      </c>
      <c r="B13" s="31">
        <f>SUM(C13,E13)</f>
        <v>6294</v>
      </c>
      <c r="C13" s="57">
        <v>6213</v>
      </c>
      <c r="D13" s="57">
        <v>336</v>
      </c>
      <c r="E13" s="32">
        <f>SUM(F13,H13:M13)</f>
        <v>81</v>
      </c>
      <c r="F13" s="57">
        <v>71</v>
      </c>
      <c r="G13" s="95">
        <v>24</v>
      </c>
      <c r="H13" s="94" t="s">
        <v>7</v>
      </c>
      <c r="I13" s="96" t="s">
        <v>7</v>
      </c>
      <c r="J13" s="94" t="s">
        <v>7</v>
      </c>
      <c r="K13" s="95">
        <v>8</v>
      </c>
      <c r="L13" s="57">
        <v>2</v>
      </c>
      <c r="M13" s="97" t="s">
        <v>7</v>
      </c>
      <c r="N13" s="33" t="s">
        <v>10</v>
      </c>
      <c r="O13" s="1"/>
      <c r="P13" s="1"/>
      <c r="Q13" s="1"/>
      <c r="R13" s="8"/>
      <c r="S13" s="8"/>
    </row>
    <row r="14" spans="1:19">
      <c r="A14" s="30" t="s">
        <v>11</v>
      </c>
      <c r="B14" s="31">
        <f>SUM(C14,E14)</f>
        <v>27737</v>
      </c>
      <c r="C14" s="57">
        <v>27633</v>
      </c>
      <c r="D14" s="57">
        <v>156</v>
      </c>
      <c r="E14" s="32">
        <f>SUM(F14,H14:M14)</f>
        <v>104</v>
      </c>
      <c r="F14" s="57">
        <v>31</v>
      </c>
      <c r="G14" s="95">
        <v>4</v>
      </c>
      <c r="H14" s="57">
        <v>25</v>
      </c>
      <c r="I14" s="95">
        <v>1</v>
      </c>
      <c r="J14" s="57">
        <v>14</v>
      </c>
      <c r="K14" s="95">
        <v>31</v>
      </c>
      <c r="L14" s="57">
        <v>2</v>
      </c>
      <c r="M14" s="97" t="s">
        <v>7</v>
      </c>
      <c r="N14" s="33" t="s">
        <v>12</v>
      </c>
      <c r="O14" s="1"/>
      <c r="P14" s="1"/>
      <c r="Q14" s="1"/>
      <c r="R14" s="8"/>
      <c r="S14" s="35"/>
    </row>
    <row r="15" spans="1:19">
      <c r="A15" s="30" t="s">
        <v>13</v>
      </c>
      <c r="B15" s="31">
        <f t="shared" ref="B15:B17" si="4">SUM(C15,E15)</f>
        <v>375</v>
      </c>
      <c r="C15" s="57">
        <v>374</v>
      </c>
      <c r="D15" s="94" t="s">
        <v>7</v>
      </c>
      <c r="E15" s="32">
        <f t="shared" ref="E14:E17" si="5">SUM(F15,H15:M15)</f>
        <v>1</v>
      </c>
      <c r="F15" s="57">
        <v>1</v>
      </c>
      <c r="G15" s="96" t="s">
        <v>7</v>
      </c>
      <c r="H15" s="94" t="s">
        <v>7</v>
      </c>
      <c r="I15" s="96" t="s">
        <v>7</v>
      </c>
      <c r="J15" s="94" t="s">
        <v>7</v>
      </c>
      <c r="K15" s="96" t="s">
        <v>7</v>
      </c>
      <c r="L15" s="94" t="s">
        <v>7</v>
      </c>
      <c r="M15" s="97" t="s">
        <v>7</v>
      </c>
      <c r="N15" s="33" t="s">
        <v>14</v>
      </c>
      <c r="O15" s="1"/>
      <c r="P15" s="1"/>
      <c r="Q15" s="1"/>
    </row>
    <row r="16" spans="1:19">
      <c r="A16" s="30" t="s">
        <v>15</v>
      </c>
      <c r="B16" s="31">
        <f t="shared" si="4"/>
        <v>13068</v>
      </c>
      <c r="C16" s="57">
        <v>12473</v>
      </c>
      <c r="D16" s="57">
        <v>227</v>
      </c>
      <c r="E16" s="32">
        <f t="shared" si="5"/>
        <v>595</v>
      </c>
      <c r="F16" s="57">
        <v>224</v>
      </c>
      <c r="G16" s="95">
        <v>155</v>
      </c>
      <c r="H16" s="94" t="s">
        <v>7</v>
      </c>
      <c r="I16" s="95">
        <v>3</v>
      </c>
      <c r="J16" s="57">
        <v>43</v>
      </c>
      <c r="K16" s="96" t="s">
        <v>7</v>
      </c>
      <c r="L16" s="57">
        <v>325</v>
      </c>
      <c r="M16" s="97" t="s">
        <v>7</v>
      </c>
      <c r="N16" s="33" t="s">
        <v>16</v>
      </c>
      <c r="O16" s="1"/>
      <c r="P16" s="1"/>
      <c r="Q16" s="1"/>
      <c r="S16" s="8"/>
    </row>
    <row r="17" spans="1:20">
      <c r="A17" s="30" t="s">
        <v>17</v>
      </c>
      <c r="B17" s="31">
        <f t="shared" si="4"/>
        <v>9610</v>
      </c>
      <c r="C17" s="57">
        <v>9136</v>
      </c>
      <c r="D17" s="57">
        <v>180</v>
      </c>
      <c r="E17" s="32">
        <f t="shared" si="5"/>
        <v>474</v>
      </c>
      <c r="F17" s="57">
        <v>12</v>
      </c>
      <c r="G17" s="95">
        <v>10</v>
      </c>
      <c r="H17" s="57">
        <v>440</v>
      </c>
      <c r="I17" s="95">
        <v>17</v>
      </c>
      <c r="J17" s="94" t="s">
        <v>7</v>
      </c>
      <c r="K17" s="96" t="s">
        <v>7</v>
      </c>
      <c r="L17" s="57">
        <v>5</v>
      </c>
      <c r="M17" s="97" t="s">
        <v>7</v>
      </c>
      <c r="N17" s="33" t="s">
        <v>18</v>
      </c>
      <c r="O17" s="1"/>
      <c r="P17" s="1"/>
      <c r="Q17" s="1"/>
    </row>
    <row r="18" spans="1:20" ht="20.350000000000001" customHeight="1">
      <c r="A18" s="22" t="s">
        <v>19</v>
      </c>
      <c r="B18" s="23">
        <f>SUM(B19:B25)</f>
        <v>106320</v>
      </c>
      <c r="C18" s="24">
        <f>SUM(C19:C25)</f>
        <v>97531</v>
      </c>
      <c r="D18" s="24">
        <f>SUM(D19:D25)</f>
        <v>4765</v>
      </c>
      <c r="E18" s="36">
        <f>SUM(E19:E25)</f>
        <v>8789</v>
      </c>
      <c r="F18" s="24">
        <f>SUM(F19:F25)</f>
        <v>1847</v>
      </c>
      <c r="G18" s="24">
        <f t="shared" ref="G18:H18" si="6">SUM(G19:G25)</f>
        <v>259</v>
      </c>
      <c r="H18" s="36">
        <f t="shared" si="6"/>
        <v>1370</v>
      </c>
      <c r="I18" s="24">
        <f>SUM(I19:I25)</f>
        <v>627</v>
      </c>
      <c r="J18" s="24">
        <f>SUM(J19:J25)</f>
        <v>2458</v>
      </c>
      <c r="K18" s="24">
        <f t="shared" ref="K18:M18" si="7">SUM(K19:K25)</f>
        <v>1423</v>
      </c>
      <c r="L18" s="24">
        <f t="shared" si="7"/>
        <v>634</v>
      </c>
      <c r="M18" s="27">
        <f t="shared" si="7"/>
        <v>430</v>
      </c>
      <c r="N18" s="37" t="s">
        <v>20</v>
      </c>
      <c r="O18" s="37"/>
      <c r="P18" s="37"/>
      <c r="Q18" s="34"/>
    </row>
    <row r="19" spans="1:20">
      <c r="A19" s="30" t="s">
        <v>21</v>
      </c>
      <c r="B19" s="31">
        <f t="shared" ref="B19:B30" si="8">SUM(C19,E19)</f>
        <v>25362</v>
      </c>
      <c r="C19" s="57">
        <v>23456</v>
      </c>
      <c r="D19" s="57">
        <v>896</v>
      </c>
      <c r="E19" s="32">
        <f t="shared" ref="E19:E25" si="9">SUM(F19,H19:M19)</f>
        <v>1906</v>
      </c>
      <c r="F19" s="57">
        <v>1052</v>
      </c>
      <c r="G19" s="95">
        <v>97</v>
      </c>
      <c r="H19" s="94" t="s">
        <v>7</v>
      </c>
      <c r="I19" s="95">
        <v>236</v>
      </c>
      <c r="J19" s="57">
        <v>19</v>
      </c>
      <c r="K19" s="95">
        <v>9</v>
      </c>
      <c r="L19" s="57">
        <v>160</v>
      </c>
      <c r="M19" s="98">
        <v>430</v>
      </c>
      <c r="N19" s="38" t="s">
        <v>22</v>
      </c>
      <c r="O19" s="1"/>
      <c r="P19" s="1"/>
      <c r="Q19" s="1"/>
    </row>
    <row r="20" spans="1:20">
      <c r="A20" s="30" t="s">
        <v>23</v>
      </c>
      <c r="B20" s="31">
        <f t="shared" si="8"/>
        <v>12417</v>
      </c>
      <c r="C20" s="57">
        <v>11150</v>
      </c>
      <c r="D20" s="57">
        <v>1312</v>
      </c>
      <c r="E20" s="32">
        <f>SUM(F20,H20:M20)</f>
        <v>1267</v>
      </c>
      <c r="F20" s="57">
        <v>26</v>
      </c>
      <c r="G20" s="95">
        <v>12</v>
      </c>
      <c r="H20" s="94" t="s">
        <v>7</v>
      </c>
      <c r="I20" s="96" t="s">
        <v>7</v>
      </c>
      <c r="J20" s="57">
        <v>1232</v>
      </c>
      <c r="K20" s="96" t="s">
        <v>7</v>
      </c>
      <c r="L20" s="57">
        <v>9</v>
      </c>
      <c r="M20" s="97" t="s">
        <v>7</v>
      </c>
      <c r="N20" s="38" t="s">
        <v>24</v>
      </c>
      <c r="O20" s="1"/>
      <c r="P20" s="1"/>
      <c r="Q20" s="1"/>
      <c r="R20" s="8"/>
    </row>
    <row r="21" spans="1:20">
      <c r="A21" s="30" t="s">
        <v>25</v>
      </c>
      <c r="B21" s="31">
        <f t="shared" si="8"/>
        <v>13021</v>
      </c>
      <c r="C21" s="57">
        <v>12950</v>
      </c>
      <c r="D21" s="57">
        <v>59</v>
      </c>
      <c r="E21" s="32">
        <f>SUM(F21,H21:M21)</f>
        <v>71</v>
      </c>
      <c r="F21" s="57">
        <v>37</v>
      </c>
      <c r="G21" s="95">
        <v>12</v>
      </c>
      <c r="H21" s="94" t="s">
        <v>7</v>
      </c>
      <c r="I21" s="95">
        <v>4</v>
      </c>
      <c r="J21" s="57">
        <v>15</v>
      </c>
      <c r="K21" s="95">
        <v>15</v>
      </c>
      <c r="L21" s="94" t="s">
        <v>7</v>
      </c>
      <c r="M21" s="97" t="s">
        <v>7</v>
      </c>
      <c r="N21" s="38" t="s">
        <v>26</v>
      </c>
      <c r="O21" s="1"/>
      <c r="P21" s="1"/>
      <c r="Q21" s="1"/>
    </row>
    <row r="22" spans="1:20">
      <c r="A22" s="30" t="s">
        <v>27</v>
      </c>
      <c r="B22" s="31">
        <f t="shared" si="8"/>
        <v>20147</v>
      </c>
      <c r="C22" s="57">
        <v>18237</v>
      </c>
      <c r="D22" s="57">
        <v>1559</v>
      </c>
      <c r="E22" s="32">
        <f>SUM(F22,H22:M22)</f>
        <v>1910</v>
      </c>
      <c r="F22" s="57">
        <v>284</v>
      </c>
      <c r="G22" s="95">
        <v>44</v>
      </c>
      <c r="H22" s="57">
        <v>39</v>
      </c>
      <c r="I22" s="95">
        <v>153</v>
      </c>
      <c r="J22" s="57">
        <v>1040</v>
      </c>
      <c r="K22" s="95">
        <v>53</v>
      </c>
      <c r="L22" s="57">
        <v>341</v>
      </c>
      <c r="M22" s="97" t="s">
        <v>7</v>
      </c>
      <c r="N22" s="38" t="s">
        <v>28</v>
      </c>
      <c r="O22" s="1"/>
      <c r="P22" s="1"/>
      <c r="Q22" s="1"/>
      <c r="S22" s="8"/>
    </row>
    <row r="23" spans="1:20">
      <c r="A23" s="30" t="s">
        <v>29</v>
      </c>
      <c r="B23" s="31">
        <f t="shared" si="8"/>
        <v>11592</v>
      </c>
      <c r="C23" s="57">
        <v>10150</v>
      </c>
      <c r="D23" s="57">
        <v>378</v>
      </c>
      <c r="E23" s="32">
        <f t="shared" si="9"/>
        <v>1442</v>
      </c>
      <c r="F23" s="57">
        <v>183</v>
      </c>
      <c r="G23" s="95">
        <v>6</v>
      </c>
      <c r="H23" s="57">
        <v>1092</v>
      </c>
      <c r="I23" s="95">
        <v>39</v>
      </c>
      <c r="J23" s="57">
        <v>71</v>
      </c>
      <c r="K23" s="95">
        <v>3</v>
      </c>
      <c r="L23" s="57">
        <v>54</v>
      </c>
      <c r="M23" s="97" t="s">
        <v>7</v>
      </c>
      <c r="N23" s="38" t="s">
        <v>30</v>
      </c>
      <c r="O23" s="1"/>
      <c r="P23" s="1"/>
      <c r="Q23" s="1"/>
    </row>
    <row r="24" spans="1:20">
      <c r="A24" s="30" t="s">
        <v>31</v>
      </c>
      <c r="B24" s="31">
        <f t="shared" si="8"/>
        <v>14978</v>
      </c>
      <c r="C24" s="57">
        <v>14314</v>
      </c>
      <c r="D24" s="57">
        <v>241</v>
      </c>
      <c r="E24" s="32">
        <f t="shared" si="9"/>
        <v>664</v>
      </c>
      <c r="F24" s="57">
        <v>159</v>
      </c>
      <c r="G24" s="95">
        <v>81</v>
      </c>
      <c r="H24" s="57">
        <v>239</v>
      </c>
      <c r="I24" s="95">
        <v>188</v>
      </c>
      <c r="J24" s="57">
        <v>31</v>
      </c>
      <c r="K24" s="95">
        <v>17</v>
      </c>
      <c r="L24" s="57">
        <v>30</v>
      </c>
      <c r="M24" s="97" t="s">
        <v>7</v>
      </c>
      <c r="N24" s="38" t="s">
        <v>32</v>
      </c>
      <c r="O24" s="1"/>
      <c r="P24" s="1"/>
      <c r="Q24" s="1"/>
    </row>
    <row r="25" spans="1:20">
      <c r="A25" s="30" t="s">
        <v>33</v>
      </c>
      <c r="B25" s="31">
        <f t="shared" si="8"/>
        <v>8803</v>
      </c>
      <c r="C25" s="57">
        <v>7274</v>
      </c>
      <c r="D25" s="57">
        <v>320</v>
      </c>
      <c r="E25" s="32">
        <f t="shared" si="9"/>
        <v>1529</v>
      </c>
      <c r="F25" s="57">
        <v>106</v>
      </c>
      <c r="G25" s="95">
        <v>7</v>
      </c>
      <c r="H25" s="94" t="s">
        <v>7</v>
      </c>
      <c r="I25" s="95">
        <v>7</v>
      </c>
      <c r="J25" s="57">
        <v>50</v>
      </c>
      <c r="K25" s="95">
        <v>1326</v>
      </c>
      <c r="L25" s="57">
        <v>40</v>
      </c>
      <c r="M25" s="97" t="s">
        <v>7</v>
      </c>
      <c r="N25" s="38" t="s">
        <v>34</v>
      </c>
      <c r="O25" s="1"/>
      <c r="P25" s="1"/>
      <c r="Q25" s="1"/>
    </row>
    <row r="26" spans="1:20" ht="24.6" customHeight="1">
      <c r="A26" s="22" t="s">
        <v>178</v>
      </c>
      <c r="B26" s="39">
        <f>SUM(B27:B30)</f>
        <v>13939</v>
      </c>
      <c r="C26" s="40">
        <f>SUM(C27:C30)</f>
        <v>13607</v>
      </c>
      <c r="D26" s="41">
        <f>SUM(D27:D30)</f>
        <v>99</v>
      </c>
      <c r="E26" s="42">
        <f>SUM(E27:E30)</f>
        <v>332</v>
      </c>
      <c r="F26" s="41">
        <f t="shared" ref="F26:H26" si="10">SUM(F27:F30)</f>
        <v>153</v>
      </c>
      <c r="G26" s="41">
        <f t="shared" si="10"/>
        <v>6</v>
      </c>
      <c r="H26" s="42">
        <f t="shared" si="10"/>
        <v>95</v>
      </c>
      <c r="I26" s="41">
        <f>SUM(I27:I30)</f>
        <v>17</v>
      </c>
      <c r="J26" s="41">
        <f t="shared" ref="J26:M26" si="11">SUM(J27:J30)</f>
        <v>58</v>
      </c>
      <c r="K26" s="41">
        <f>SUM(K27:K30)</f>
        <v>3</v>
      </c>
      <c r="L26" s="41">
        <f t="shared" si="11"/>
        <v>6</v>
      </c>
      <c r="M26" s="43">
        <f t="shared" si="11"/>
        <v>0</v>
      </c>
      <c r="N26" s="37" t="s">
        <v>179</v>
      </c>
      <c r="O26" s="1"/>
      <c r="P26" s="1"/>
      <c r="Q26" s="1"/>
    </row>
    <row r="27" spans="1:20">
      <c r="A27" s="30" t="s">
        <v>35</v>
      </c>
      <c r="B27" s="31">
        <f t="shared" si="8"/>
        <v>5980</v>
      </c>
      <c r="C27" s="57">
        <v>5813</v>
      </c>
      <c r="D27" s="57">
        <v>48</v>
      </c>
      <c r="E27" s="32">
        <f t="shared" ref="E27:E30" si="12">SUM(F27,H27:M27)</f>
        <v>167</v>
      </c>
      <c r="F27" s="57">
        <v>70</v>
      </c>
      <c r="G27" s="95">
        <v>4</v>
      </c>
      <c r="H27" s="57">
        <v>21</v>
      </c>
      <c r="I27" s="95">
        <v>9</v>
      </c>
      <c r="J27" s="57">
        <v>58</v>
      </c>
      <c r="K27" s="95">
        <v>3</v>
      </c>
      <c r="L27" s="57">
        <v>6</v>
      </c>
      <c r="M27" s="97" t="s">
        <v>7</v>
      </c>
      <c r="N27" s="38" t="s">
        <v>36</v>
      </c>
      <c r="O27" s="1"/>
      <c r="P27" s="1"/>
      <c r="Q27" s="1"/>
    </row>
    <row r="28" spans="1:20">
      <c r="A28" s="30" t="s">
        <v>37</v>
      </c>
      <c r="B28" s="31">
        <f>SUM(C28,E28)</f>
        <v>2027</v>
      </c>
      <c r="C28" s="57">
        <v>1935</v>
      </c>
      <c r="D28" s="57">
        <v>6</v>
      </c>
      <c r="E28" s="32">
        <f t="shared" si="12"/>
        <v>92</v>
      </c>
      <c r="F28" s="57">
        <v>10</v>
      </c>
      <c r="G28" s="95">
        <v>1</v>
      </c>
      <c r="H28" s="57">
        <v>74</v>
      </c>
      <c r="I28" s="95">
        <v>8</v>
      </c>
      <c r="J28" s="94" t="s">
        <v>7</v>
      </c>
      <c r="K28" s="96" t="s">
        <v>7</v>
      </c>
      <c r="L28" s="94" t="s">
        <v>7</v>
      </c>
      <c r="M28" s="97" t="s">
        <v>7</v>
      </c>
      <c r="N28" s="38" t="s">
        <v>38</v>
      </c>
      <c r="O28" s="1"/>
      <c r="P28" s="1"/>
      <c r="Q28" s="1"/>
      <c r="T28" s="8"/>
    </row>
    <row r="29" spans="1:20">
      <c r="A29" s="30" t="s">
        <v>39</v>
      </c>
      <c r="B29" s="31">
        <f>SUM(C29,E29)</f>
        <v>1892</v>
      </c>
      <c r="C29" s="57">
        <v>1838</v>
      </c>
      <c r="D29" s="57">
        <v>19</v>
      </c>
      <c r="E29" s="32">
        <f t="shared" si="12"/>
        <v>54</v>
      </c>
      <c r="F29" s="57">
        <v>54</v>
      </c>
      <c r="G29" s="96" t="s">
        <v>7</v>
      </c>
      <c r="H29" s="94" t="s">
        <v>7</v>
      </c>
      <c r="I29" s="96" t="s">
        <v>7</v>
      </c>
      <c r="J29" s="94" t="s">
        <v>7</v>
      </c>
      <c r="K29" s="96" t="s">
        <v>7</v>
      </c>
      <c r="L29" s="94" t="s">
        <v>7</v>
      </c>
      <c r="M29" s="97" t="s">
        <v>7</v>
      </c>
      <c r="N29" s="38" t="s">
        <v>40</v>
      </c>
      <c r="O29" s="1"/>
      <c r="P29" s="1"/>
      <c r="Q29" s="1"/>
      <c r="R29" s="8"/>
    </row>
    <row r="30" spans="1:20">
      <c r="A30" s="30" t="s">
        <v>41</v>
      </c>
      <c r="B30" s="31">
        <f t="shared" si="8"/>
        <v>4040</v>
      </c>
      <c r="C30" s="57">
        <v>4021</v>
      </c>
      <c r="D30" s="57">
        <v>26</v>
      </c>
      <c r="E30" s="32">
        <f t="shared" si="12"/>
        <v>19</v>
      </c>
      <c r="F30" s="57">
        <v>19</v>
      </c>
      <c r="G30" s="95">
        <v>1</v>
      </c>
      <c r="H30" s="94" t="s">
        <v>7</v>
      </c>
      <c r="I30" s="96" t="s">
        <v>7</v>
      </c>
      <c r="J30" s="94" t="s">
        <v>7</v>
      </c>
      <c r="K30" s="96" t="s">
        <v>7</v>
      </c>
      <c r="L30" s="94" t="s">
        <v>7</v>
      </c>
      <c r="M30" s="97" t="s">
        <v>7</v>
      </c>
      <c r="N30" s="38" t="s">
        <v>42</v>
      </c>
      <c r="O30" s="1"/>
      <c r="P30" s="1"/>
      <c r="Q30" s="1"/>
      <c r="R30" s="8"/>
    </row>
    <row r="31" spans="1:20" ht="20.350000000000001" customHeight="1">
      <c r="A31" s="22" t="s">
        <v>43</v>
      </c>
      <c r="B31" s="23">
        <f>SUM(B32:B35)</f>
        <v>9156</v>
      </c>
      <c r="C31" s="24">
        <f>SUM(C32:C35)</f>
        <v>8495</v>
      </c>
      <c r="D31" s="24">
        <f>SUM(D32:D35)</f>
        <v>1193</v>
      </c>
      <c r="E31" s="36">
        <f>SUM(E32:E35)</f>
        <v>661</v>
      </c>
      <c r="F31" s="24">
        <f t="shared" ref="F31:H31" si="13">SUM(F32:F35)</f>
        <v>78</v>
      </c>
      <c r="G31" s="24">
        <f t="shared" si="13"/>
        <v>20</v>
      </c>
      <c r="H31" s="36">
        <f t="shared" si="13"/>
        <v>0</v>
      </c>
      <c r="I31" s="24">
        <f>SUM(I32:I35)</f>
        <v>36</v>
      </c>
      <c r="J31" s="24">
        <f t="shared" ref="J31:M31" si="14">SUM(J32:J35)</f>
        <v>299</v>
      </c>
      <c r="K31" s="24">
        <f>SUM(K32:K35)</f>
        <v>218</v>
      </c>
      <c r="L31" s="24">
        <f t="shared" si="14"/>
        <v>30</v>
      </c>
      <c r="M31" s="27">
        <f t="shared" si="14"/>
        <v>0</v>
      </c>
      <c r="N31" s="37" t="s">
        <v>44</v>
      </c>
      <c r="O31" s="37"/>
      <c r="P31" s="37"/>
      <c r="Q31" s="1"/>
      <c r="R31" s="8"/>
    </row>
    <row r="32" spans="1:20">
      <c r="A32" s="30" t="s">
        <v>45</v>
      </c>
      <c r="B32" s="31">
        <f t="shared" ref="B32:B35" si="15">SUM(C32,E32)</f>
        <v>2793</v>
      </c>
      <c r="C32" s="57">
        <v>2773</v>
      </c>
      <c r="D32" s="57">
        <v>175</v>
      </c>
      <c r="E32" s="32">
        <f t="shared" ref="E32:E35" si="16">SUM(F32,H32:M32)</f>
        <v>20</v>
      </c>
      <c r="F32" s="57">
        <v>19</v>
      </c>
      <c r="G32" s="95">
        <v>5</v>
      </c>
      <c r="H32" s="94" t="s">
        <v>7</v>
      </c>
      <c r="I32" s="96" t="s">
        <v>7</v>
      </c>
      <c r="J32" s="94" t="s">
        <v>7</v>
      </c>
      <c r="K32" s="96" t="s">
        <v>7</v>
      </c>
      <c r="L32" s="57">
        <v>1</v>
      </c>
      <c r="M32" s="97" t="s">
        <v>7</v>
      </c>
      <c r="N32" s="38" t="s">
        <v>46</v>
      </c>
      <c r="O32" s="1"/>
      <c r="P32" s="1"/>
      <c r="Q32" s="1"/>
    </row>
    <row r="33" spans="1:17">
      <c r="A33" s="30" t="s">
        <v>47</v>
      </c>
      <c r="B33" s="31">
        <f t="shared" si="15"/>
        <v>3199</v>
      </c>
      <c r="C33" s="57">
        <v>2695</v>
      </c>
      <c r="D33" s="57">
        <v>218</v>
      </c>
      <c r="E33" s="32">
        <f t="shared" si="16"/>
        <v>504</v>
      </c>
      <c r="F33" s="57">
        <v>18</v>
      </c>
      <c r="G33" s="95">
        <v>8</v>
      </c>
      <c r="H33" s="94" t="s">
        <v>7</v>
      </c>
      <c r="I33" s="95">
        <v>5</v>
      </c>
      <c r="J33" s="57">
        <v>254</v>
      </c>
      <c r="K33" s="95">
        <v>218</v>
      </c>
      <c r="L33" s="57">
        <v>9</v>
      </c>
      <c r="M33" s="97" t="s">
        <v>7</v>
      </c>
      <c r="N33" s="38" t="s">
        <v>48</v>
      </c>
      <c r="O33" s="1"/>
      <c r="P33" s="1"/>
      <c r="Q33" s="1"/>
    </row>
    <row r="34" spans="1:17">
      <c r="A34" s="30" t="s">
        <v>49</v>
      </c>
      <c r="B34" s="31">
        <f>SUM(C34,E34)</f>
        <v>1995</v>
      </c>
      <c r="C34" s="57">
        <v>1972</v>
      </c>
      <c r="D34" s="57">
        <v>199</v>
      </c>
      <c r="E34" s="32">
        <f t="shared" si="16"/>
        <v>23</v>
      </c>
      <c r="F34" s="57">
        <v>5</v>
      </c>
      <c r="G34" s="95">
        <v>5</v>
      </c>
      <c r="H34" s="94" t="s">
        <v>7</v>
      </c>
      <c r="I34" s="95">
        <v>2</v>
      </c>
      <c r="J34" s="57">
        <v>13</v>
      </c>
      <c r="K34" s="96" t="s">
        <v>7</v>
      </c>
      <c r="L34" s="57">
        <v>3</v>
      </c>
      <c r="M34" s="97" t="s">
        <v>7</v>
      </c>
      <c r="N34" s="38" t="s">
        <v>50</v>
      </c>
      <c r="O34" s="1"/>
      <c r="P34" s="1"/>
      <c r="Q34" s="1"/>
    </row>
    <row r="35" spans="1:17">
      <c r="A35" s="30" t="s">
        <v>51</v>
      </c>
      <c r="B35" s="31">
        <f t="shared" si="15"/>
        <v>1169</v>
      </c>
      <c r="C35" s="57">
        <v>1055</v>
      </c>
      <c r="D35" s="57">
        <v>601</v>
      </c>
      <c r="E35" s="32">
        <f t="shared" si="16"/>
        <v>114</v>
      </c>
      <c r="F35" s="57">
        <v>36</v>
      </c>
      <c r="G35" s="95">
        <v>2</v>
      </c>
      <c r="H35" s="94" t="s">
        <v>7</v>
      </c>
      <c r="I35" s="95">
        <v>29</v>
      </c>
      <c r="J35" s="57">
        <v>32</v>
      </c>
      <c r="K35" s="96" t="s">
        <v>7</v>
      </c>
      <c r="L35" s="57">
        <v>17</v>
      </c>
      <c r="M35" s="97" t="s">
        <v>7</v>
      </c>
      <c r="N35" s="38" t="s">
        <v>52</v>
      </c>
      <c r="O35" s="1"/>
      <c r="P35" s="1"/>
      <c r="Q35" s="1"/>
    </row>
    <row r="36" spans="1:17" ht="19.899999999999999" customHeight="1">
      <c r="A36" s="22" t="s">
        <v>53</v>
      </c>
      <c r="B36" s="23">
        <f>SUM(B37:B41)</f>
        <v>73469</v>
      </c>
      <c r="C36" s="24">
        <f>SUM(C37:C41)</f>
        <v>72042</v>
      </c>
      <c r="D36" s="24">
        <f>SUM(D37:D41)</f>
        <v>1859</v>
      </c>
      <c r="E36" s="36">
        <f>SUM(E37:E41)</f>
        <v>1427</v>
      </c>
      <c r="F36" s="24">
        <f t="shared" ref="F36:H36" si="17">SUM(F37:F41)</f>
        <v>511</v>
      </c>
      <c r="G36" s="24">
        <f t="shared" si="17"/>
        <v>146</v>
      </c>
      <c r="H36" s="36">
        <f t="shared" si="17"/>
        <v>264</v>
      </c>
      <c r="I36" s="24">
        <f>SUM(I37:I41)</f>
        <v>210</v>
      </c>
      <c r="J36" s="24">
        <f t="shared" ref="J36:M36" si="18">SUM(J37:J41)</f>
        <v>175</v>
      </c>
      <c r="K36" s="24">
        <f>SUM(K37:K41)</f>
        <v>81</v>
      </c>
      <c r="L36" s="24">
        <f t="shared" si="18"/>
        <v>166</v>
      </c>
      <c r="M36" s="27">
        <f t="shared" si="18"/>
        <v>20</v>
      </c>
      <c r="N36" s="37" t="s">
        <v>54</v>
      </c>
      <c r="O36" s="37"/>
      <c r="P36" s="37"/>
      <c r="Q36" s="1"/>
    </row>
    <row r="37" spans="1:17">
      <c r="A37" s="30" t="s">
        <v>55</v>
      </c>
      <c r="B37" s="31">
        <f t="shared" ref="B37:B41" si="19">SUM(C37,E37)</f>
        <v>35117</v>
      </c>
      <c r="C37" s="57">
        <v>34802</v>
      </c>
      <c r="D37" s="57">
        <v>486</v>
      </c>
      <c r="E37" s="32">
        <f t="shared" ref="E37:E41" si="20">SUM(F37,H37:M37)</f>
        <v>315</v>
      </c>
      <c r="F37" s="57">
        <v>22</v>
      </c>
      <c r="G37" s="95">
        <v>10</v>
      </c>
      <c r="H37" s="94" t="s">
        <v>7</v>
      </c>
      <c r="I37" s="95">
        <v>145</v>
      </c>
      <c r="J37" s="57">
        <v>91</v>
      </c>
      <c r="K37" s="95">
        <v>30</v>
      </c>
      <c r="L37" s="57">
        <v>7</v>
      </c>
      <c r="M37" s="98">
        <v>20</v>
      </c>
      <c r="N37" s="38" t="s">
        <v>56</v>
      </c>
      <c r="O37" s="1"/>
      <c r="P37" s="1"/>
      <c r="Q37" s="1"/>
    </row>
    <row r="38" spans="1:17">
      <c r="A38" s="30" t="s">
        <v>57</v>
      </c>
      <c r="B38" s="31">
        <f t="shared" si="19"/>
        <v>18336</v>
      </c>
      <c r="C38" s="57">
        <v>18106</v>
      </c>
      <c r="D38" s="57">
        <v>298</v>
      </c>
      <c r="E38" s="32">
        <f t="shared" si="20"/>
        <v>230</v>
      </c>
      <c r="F38" s="57">
        <v>33</v>
      </c>
      <c r="G38" s="95">
        <v>27</v>
      </c>
      <c r="H38" s="57">
        <v>162</v>
      </c>
      <c r="I38" s="95">
        <v>3</v>
      </c>
      <c r="J38" s="57">
        <v>16</v>
      </c>
      <c r="K38" s="95">
        <v>16</v>
      </c>
      <c r="L38" s="94" t="s">
        <v>7</v>
      </c>
      <c r="M38" s="97" t="s">
        <v>7</v>
      </c>
      <c r="N38" s="38" t="s">
        <v>58</v>
      </c>
      <c r="O38" s="1"/>
      <c r="P38" s="1"/>
      <c r="Q38" s="1"/>
    </row>
    <row r="39" spans="1:17">
      <c r="A39" s="30" t="s">
        <v>59</v>
      </c>
      <c r="B39" s="31">
        <f t="shared" si="19"/>
        <v>5345</v>
      </c>
      <c r="C39" s="57">
        <v>4763</v>
      </c>
      <c r="D39" s="57">
        <v>206</v>
      </c>
      <c r="E39" s="32">
        <f t="shared" si="20"/>
        <v>582</v>
      </c>
      <c r="F39" s="57">
        <v>418</v>
      </c>
      <c r="G39" s="95">
        <v>75</v>
      </c>
      <c r="H39" s="94" t="s">
        <v>7</v>
      </c>
      <c r="I39" s="95">
        <v>13</v>
      </c>
      <c r="J39" s="57">
        <v>42</v>
      </c>
      <c r="K39" s="96" t="s">
        <v>7</v>
      </c>
      <c r="L39" s="57">
        <v>109</v>
      </c>
      <c r="M39" s="97" t="s">
        <v>7</v>
      </c>
      <c r="N39" s="38" t="s">
        <v>60</v>
      </c>
      <c r="O39" s="1"/>
      <c r="P39" s="1"/>
      <c r="Q39" s="1"/>
    </row>
    <row r="40" spans="1:17">
      <c r="A40" s="30" t="s">
        <v>61</v>
      </c>
      <c r="B40" s="31">
        <f t="shared" si="19"/>
        <v>85</v>
      </c>
      <c r="C40" s="57">
        <v>81</v>
      </c>
      <c r="D40" s="57">
        <v>1</v>
      </c>
      <c r="E40" s="32">
        <f t="shared" si="20"/>
        <v>4</v>
      </c>
      <c r="F40" s="57">
        <v>4</v>
      </c>
      <c r="G40" s="96" t="s">
        <v>7</v>
      </c>
      <c r="H40" s="94" t="s">
        <v>7</v>
      </c>
      <c r="I40" s="96" t="s">
        <v>7</v>
      </c>
      <c r="J40" s="94" t="s">
        <v>7</v>
      </c>
      <c r="K40" s="96" t="s">
        <v>7</v>
      </c>
      <c r="L40" s="94" t="s">
        <v>7</v>
      </c>
      <c r="M40" s="97" t="s">
        <v>7</v>
      </c>
      <c r="N40" s="75" t="s">
        <v>62</v>
      </c>
      <c r="O40" s="75"/>
      <c r="P40" s="75"/>
      <c r="Q40" s="1"/>
    </row>
    <row r="41" spans="1:17">
      <c r="A41" s="30" t="s">
        <v>63</v>
      </c>
      <c r="B41" s="31">
        <f t="shared" si="19"/>
        <v>14586</v>
      </c>
      <c r="C41" s="57">
        <v>14290</v>
      </c>
      <c r="D41" s="57">
        <v>868</v>
      </c>
      <c r="E41" s="32">
        <f t="shared" si="20"/>
        <v>296</v>
      </c>
      <c r="F41" s="57">
        <v>34</v>
      </c>
      <c r="G41" s="95">
        <v>34</v>
      </c>
      <c r="H41" s="57">
        <v>102</v>
      </c>
      <c r="I41" s="95">
        <v>49</v>
      </c>
      <c r="J41" s="57">
        <v>26</v>
      </c>
      <c r="K41" s="95">
        <v>35</v>
      </c>
      <c r="L41" s="57">
        <v>50</v>
      </c>
      <c r="M41" s="97" t="s">
        <v>7</v>
      </c>
      <c r="N41" s="38" t="s">
        <v>64</v>
      </c>
      <c r="O41" s="1"/>
      <c r="P41" s="1"/>
      <c r="Q41" s="1"/>
    </row>
    <row r="42" spans="1:17" ht="19.899999999999999" customHeight="1">
      <c r="A42" s="22" t="s">
        <v>65</v>
      </c>
      <c r="B42" s="23">
        <f>SUM(B43:B47)</f>
        <v>71051</v>
      </c>
      <c r="C42" s="24">
        <f>SUM(C43:C47)</f>
        <v>70100</v>
      </c>
      <c r="D42" s="24">
        <f>SUM(D43:D47)</f>
        <v>485</v>
      </c>
      <c r="E42" s="36">
        <f>SUM(E43:E47)</f>
        <v>951</v>
      </c>
      <c r="F42" s="24">
        <f t="shared" ref="F42:H42" si="21">SUM(F43:F47)</f>
        <v>580</v>
      </c>
      <c r="G42" s="24">
        <f t="shared" si="21"/>
        <v>61</v>
      </c>
      <c r="H42" s="36">
        <f t="shared" si="21"/>
        <v>0</v>
      </c>
      <c r="I42" s="24">
        <f>SUM(I43:I47)</f>
        <v>15</v>
      </c>
      <c r="J42" s="24">
        <f t="shared" ref="J42:M42" si="22">SUM(J43:J47)</f>
        <v>65</v>
      </c>
      <c r="K42" s="24">
        <f>SUM(K43:K47)</f>
        <v>37</v>
      </c>
      <c r="L42" s="24">
        <f t="shared" si="22"/>
        <v>28</v>
      </c>
      <c r="M42" s="27">
        <f t="shared" si="22"/>
        <v>226</v>
      </c>
      <c r="N42" s="44" t="s">
        <v>66</v>
      </c>
      <c r="O42" s="44"/>
      <c r="P42" s="44"/>
      <c r="Q42" s="1"/>
    </row>
    <row r="43" spans="1:17">
      <c r="A43" s="30" t="s">
        <v>67</v>
      </c>
      <c r="B43" s="31">
        <f t="shared" ref="B43:B47" si="23">SUM(C43,E43)</f>
        <v>20061</v>
      </c>
      <c r="C43" s="57">
        <v>19891</v>
      </c>
      <c r="D43" s="57">
        <v>184</v>
      </c>
      <c r="E43" s="32">
        <f t="shared" ref="E43:E47" si="24">SUM(F43,H43:M43)</f>
        <v>170</v>
      </c>
      <c r="F43" s="57">
        <v>65</v>
      </c>
      <c r="G43" s="95">
        <v>1</v>
      </c>
      <c r="H43" s="94" t="s">
        <v>7</v>
      </c>
      <c r="I43" s="95">
        <v>5</v>
      </c>
      <c r="J43" s="57">
        <v>55</v>
      </c>
      <c r="K43" s="95">
        <v>37</v>
      </c>
      <c r="L43" s="57">
        <v>8</v>
      </c>
      <c r="M43" s="97" t="s">
        <v>7</v>
      </c>
      <c r="N43" s="38" t="s">
        <v>68</v>
      </c>
      <c r="O43" s="1"/>
      <c r="P43" s="1"/>
      <c r="Q43" s="1"/>
    </row>
    <row r="44" spans="1:17">
      <c r="A44" s="30" t="s">
        <v>69</v>
      </c>
      <c r="B44" s="31">
        <f t="shared" si="23"/>
        <v>32928</v>
      </c>
      <c r="C44" s="57">
        <v>32199</v>
      </c>
      <c r="D44" s="57">
        <v>119</v>
      </c>
      <c r="E44" s="32">
        <f t="shared" si="24"/>
        <v>729</v>
      </c>
      <c r="F44" s="57">
        <v>507</v>
      </c>
      <c r="G44" s="95">
        <v>57</v>
      </c>
      <c r="H44" s="94" t="s">
        <v>7</v>
      </c>
      <c r="I44" s="95">
        <v>9</v>
      </c>
      <c r="J44" s="94" t="s">
        <v>7</v>
      </c>
      <c r="K44" s="96" t="s">
        <v>7</v>
      </c>
      <c r="L44" s="57">
        <v>3</v>
      </c>
      <c r="M44" s="98">
        <v>210</v>
      </c>
      <c r="N44" s="38" t="s">
        <v>70</v>
      </c>
      <c r="O44" s="1"/>
      <c r="P44" s="1"/>
      <c r="Q44" s="1"/>
    </row>
    <row r="45" spans="1:17">
      <c r="A45" s="30" t="s">
        <v>71</v>
      </c>
      <c r="B45" s="31">
        <f t="shared" si="23"/>
        <v>16595</v>
      </c>
      <c r="C45" s="57">
        <v>16543</v>
      </c>
      <c r="D45" s="57">
        <v>158</v>
      </c>
      <c r="E45" s="32">
        <f t="shared" si="24"/>
        <v>52</v>
      </c>
      <c r="F45" s="57">
        <v>8</v>
      </c>
      <c r="G45" s="95">
        <v>3</v>
      </c>
      <c r="H45" s="94" t="s">
        <v>7</v>
      </c>
      <c r="I45" s="95">
        <v>1</v>
      </c>
      <c r="J45" s="57">
        <v>10</v>
      </c>
      <c r="K45" s="96" t="s">
        <v>7</v>
      </c>
      <c r="L45" s="57">
        <v>17</v>
      </c>
      <c r="M45" s="98">
        <v>16</v>
      </c>
      <c r="N45" s="38" t="s">
        <v>72</v>
      </c>
      <c r="O45" s="1"/>
      <c r="P45" s="1"/>
      <c r="Q45" s="1"/>
    </row>
    <row r="46" spans="1:17">
      <c r="A46" s="30" t="s">
        <v>73</v>
      </c>
      <c r="B46" s="31">
        <f>SUM(C46,E46)</f>
        <v>532</v>
      </c>
      <c r="C46" s="57">
        <v>532</v>
      </c>
      <c r="D46" s="57">
        <v>7</v>
      </c>
      <c r="E46" s="32">
        <f t="shared" si="24"/>
        <v>0</v>
      </c>
      <c r="F46" s="57" t="s">
        <v>7</v>
      </c>
      <c r="G46" s="96" t="s">
        <v>7</v>
      </c>
      <c r="H46" s="94" t="s">
        <v>7</v>
      </c>
      <c r="I46" s="96" t="s">
        <v>7</v>
      </c>
      <c r="J46" s="94" t="s">
        <v>7</v>
      </c>
      <c r="K46" s="96" t="s">
        <v>7</v>
      </c>
      <c r="L46" s="94" t="s">
        <v>7</v>
      </c>
      <c r="M46" s="97" t="s">
        <v>7</v>
      </c>
      <c r="N46" s="38" t="s">
        <v>74</v>
      </c>
      <c r="O46" s="1"/>
      <c r="P46" s="1"/>
      <c r="Q46" s="1"/>
    </row>
    <row r="47" spans="1:17">
      <c r="A47" s="30" t="s">
        <v>75</v>
      </c>
      <c r="B47" s="31">
        <f t="shared" si="23"/>
        <v>935</v>
      </c>
      <c r="C47" s="57">
        <v>935</v>
      </c>
      <c r="D47" s="57">
        <v>17</v>
      </c>
      <c r="E47" s="32">
        <f t="shared" si="24"/>
        <v>0</v>
      </c>
      <c r="F47" s="57" t="s">
        <v>7</v>
      </c>
      <c r="G47" s="96" t="s">
        <v>7</v>
      </c>
      <c r="H47" s="94" t="s">
        <v>7</v>
      </c>
      <c r="I47" s="96" t="s">
        <v>7</v>
      </c>
      <c r="J47" s="94" t="s">
        <v>7</v>
      </c>
      <c r="K47" s="96" t="s">
        <v>7</v>
      </c>
      <c r="L47" s="94" t="s">
        <v>7</v>
      </c>
      <c r="M47" s="97" t="s">
        <v>7</v>
      </c>
      <c r="N47" s="38" t="s">
        <v>76</v>
      </c>
      <c r="O47" s="1"/>
      <c r="P47" s="1"/>
      <c r="Q47" s="1"/>
    </row>
    <row r="48" spans="1:17" ht="17.399999999999999" customHeight="1">
      <c r="A48" s="22" t="s">
        <v>77</v>
      </c>
      <c r="B48" s="23">
        <f>SUM(B49:B53)</f>
        <v>5115</v>
      </c>
      <c r="C48" s="24">
        <f>SUM(C49:C53)</f>
        <v>5060</v>
      </c>
      <c r="D48" s="24">
        <f>SUM(D49:D53)</f>
        <v>311</v>
      </c>
      <c r="E48" s="36">
        <f>SUM(E49:E53)</f>
        <v>55</v>
      </c>
      <c r="F48" s="24">
        <f t="shared" ref="F48:H48" si="25">SUM(F49:F53)</f>
        <v>0</v>
      </c>
      <c r="G48" s="24">
        <f t="shared" si="25"/>
        <v>0</v>
      </c>
      <c r="H48" s="36">
        <f t="shared" si="25"/>
        <v>0</v>
      </c>
      <c r="I48" s="24">
        <f>SUM(I49:I53)</f>
        <v>11</v>
      </c>
      <c r="J48" s="24">
        <f t="shared" ref="J48:M48" si="26">SUM(J49:J53)</f>
        <v>11</v>
      </c>
      <c r="K48" s="24">
        <f>SUM(K49:K53)</f>
        <v>0</v>
      </c>
      <c r="L48" s="24">
        <f t="shared" si="26"/>
        <v>33</v>
      </c>
      <c r="M48" s="27">
        <f t="shared" si="26"/>
        <v>0</v>
      </c>
      <c r="N48" s="37" t="s">
        <v>78</v>
      </c>
      <c r="O48" s="37"/>
      <c r="P48" s="37"/>
      <c r="Q48" s="1"/>
    </row>
    <row r="49" spans="1:17">
      <c r="A49" s="30" t="s">
        <v>79</v>
      </c>
      <c r="B49" s="31">
        <f t="shared" ref="B49:B53" si="27">SUM(C49,E49)</f>
        <v>2895</v>
      </c>
      <c r="C49" s="57">
        <v>2893</v>
      </c>
      <c r="D49" s="57">
        <v>190</v>
      </c>
      <c r="E49" s="32">
        <f t="shared" ref="E49:E53" si="28">SUM(F49,H49:M49)</f>
        <v>2</v>
      </c>
      <c r="F49" s="57" t="s">
        <v>7</v>
      </c>
      <c r="G49" s="96" t="s">
        <v>7</v>
      </c>
      <c r="H49" s="94" t="s">
        <v>7</v>
      </c>
      <c r="I49" s="96" t="s">
        <v>7</v>
      </c>
      <c r="J49" s="57">
        <v>1</v>
      </c>
      <c r="K49" s="96" t="s">
        <v>7</v>
      </c>
      <c r="L49" s="57">
        <v>1</v>
      </c>
      <c r="M49" s="97" t="s">
        <v>7</v>
      </c>
      <c r="N49" s="38" t="s">
        <v>80</v>
      </c>
      <c r="O49" s="1"/>
      <c r="P49" s="1"/>
      <c r="Q49" s="1"/>
    </row>
    <row r="50" spans="1:17">
      <c r="A50" s="30" t="s">
        <v>81</v>
      </c>
      <c r="B50" s="31">
        <f t="shared" si="27"/>
        <v>694</v>
      </c>
      <c r="C50" s="57">
        <v>694</v>
      </c>
      <c r="D50" s="57">
        <v>83</v>
      </c>
      <c r="E50" s="32">
        <f t="shared" si="28"/>
        <v>0</v>
      </c>
      <c r="F50" s="57" t="s">
        <v>7</v>
      </c>
      <c r="G50" s="96" t="s">
        <v>7</v>
      </c>
      <c r="H50" s="94" t="s">
        <v>7</v>
      </c>
      <c r="I50" s="96" t="s">
        <v>7</v>
      </c>
      <c r="J50" s="94" t="s">
        <v>7</v>
      </c>
      <c r="K50" s="96" t="s">
        <v>7</v>
      </c>
      <c r="L50" s="94" t="s">
        <v>7</v>
      </c>
      <c r="M50" s="97" t="s">
        <v>7</v>
      </c>
      <c r="N50" s="38" t="s">
        <v>82</v>
      </c>
      <c r="O50" s="1"/>
      <c r="P50" s="1"/>
      <c r="Q50" s="1"/>
    </row>
    <row r="51" spans="1:17">
      <c r="A51" s="30" t="s">
        <v>83</v>
      </c>
      <c r="B51" s="31">
        <f t="shared" si="27"/>
        <v>66</v>
      </c>
      <c r="C51" s="57">
        <v>66</v>
      </c>
      <c r="D51" s="94" t="s">
        <v>7</v>
      </c>
      <c r="E51" s="32">
        <f t="shared" si="28"/>
        <v>0</v>
      </c>
      <c r="F51" s="57" t="s">
        <v>7</v>
      </c>
      <c r="G51" s="96" t="s">
        <v>7</v>
      </c>
      <c r="H51" s="94" t="s">
        <v>7</v>
      </c>
      <c r="I51" s="96" t="s">
        <v>7</v>
      </c>
      <c r="J51" s="94" t="s">
        <v>7</v>
      </c>
      <c r="K51" s="96" t="s">
        <v>7</v>
      </c>
      <c r="L51" s="94" t="s">
        <v>7</v>
      </c>
      <c r="M51" s="97" t="s">
        <v>7</v>
      </c>
      <c r="N51" s="38" t="s">
        <v>84</v>
      </c>
      <c r="O51" s="1"/>
      <c r="P51" s="1"/>
      <c r="Q51" s="1"/>
    </row>
    <row r="52" spans="1:17">
      <c r="A52" s="30" t="s">
        <v>85</v>
      </c>
      <c r="B52" s="31">
        <f t="shared" si="27"/>
        <v>1278</v>
      </c>
      <c r="C52" s="57">
        <v>1225</v>
      </c>
      <c r="D52" s="57">
        <v>33</v>
      </c>
      <c r="E52" s="32">
        <f t="shared" si="28"/>
        <v>53</v>
      </c>
      <c r="F52" s="57" t="s">
        <v>7</v>
      </c>
      <c r="G52" s="96" t="s">
        <v>7</v>
      </c>
      <c r="H52" s="94" t="s">
        <v>7</v>
      </c>
      <c r="I52" s="95">
        <v>11</v>
      </c>
      <c r="J52" s="57">
        <v>10</v>
      </c>
      <c r="K52" s="96" t="s">
        <v>7</v>
      </c>
      <c r="L52" s="57">
        <v>32</v>
      </c>
      <c r="M52" s="97" t="s">
        <v>7</v>
      </c>
      <c r="N52" s="38" t="s">
        <v>86</v>
      </c>
      <c r="O52" s="1"/>
      <c r="P52" s="1"/>
      <c r="Q52" s="1"/>
    </row>
    <row r="53" spans="1:17">
      <c r="A53" s="30" t="s">
        <v>87</v>
      </c>
      <c r="B53" s="31">
        <f t="shared" si="27"/>
        <v>182</v>
      </c>
      <c r="C53" s="57">
        <v>182</v>
      </c>
      <c r="D53" s="57">
        <v>5</v>
      </c>
      <c r="E53" s="32">
        <f t="shared" si="28"/>
        <v>0</v>
      </c>
      <c r="F53" s="57" t="s">
        <v>7</v>
      </c>
      <c r="G53" s="96" t="s">
        <v>7</v>
      </c>
      <c r="H53" s="94" t="s">
        <v>7</v>
      </c>
      <c r="I53" s="96" t="s">
        <v>7</v>
      </c>
      <c r="J53" s="94" t="s">
        <v>7</v>
      </c>
      <c r="K53" s="96" t="s">
        <v>7</v>
      </c>
      <c r="L53" s="94" t="s">
        <v>7</v>
      </c>
      <c r="M53" s="97" t="s">
        <v>7</v>
      </c>
      <c r="N53" s="38" t="s">
        <v>88</v>
      </c>
      <c r="O53" s="1"/>
      <c r="P53" s="1"/>
      <c r="Q53" s="1"/>
    </row>
    <row r="54" spans="1:17" ht="16.75" customHeight="1">
      <c r="A54" s="22" t="s">
        <v>89</v>
      </c>
      <c r="B54" s="23">
        <f>SUM(B55:B57)</f>
        <v>91344</v>
      </c>
      <c r="C54" s="24">
        <f>SUM(C55:C57)</f>
        <v>90454</v>
      </c>
      <c r="D54" s="24">
        <f>SUM(D55:D57)</f>
        <v>17837</v>
      </c>
      <c r="E54" s="36">
        <f>SUM(E55:E57)</f>
        <v>890</v>
      </c>
      <c r="F54" s="24">
        <f t="shared" ref="F54:H54" si="29">SUM(F55:F57)</f>
        <v>242</v>
      </c>
      <c r="G54" s="24">
        <f t="shared" si="29"/>
        <v>113</v>
      </c>
      <c r="H54" s="36">
        <f t="shared" si="29"/>
        <v>4</v>
      </c>
      <c r="I54" s="24">
        <f>SUM(I55:I57)</f>
        <v>44</v>
      </c>
      <c r="J54" s="24">
        <f t="shared" ref="J54:M54" si="30">SUM(J55:J57)</f>
        <v>287</v>
      </c>
      <c r="K54" s="24">
        <f>SUM(K55:K57)</f>
        <v>39</v>
      </c>
      <c r="L54" s="24">
        <f t="shared" si="30"/>
        <v>62</v>
      </c>
      <c r="M54" s="27">
        <f t="shared" si="30"/>
        <v>212</v>
      </c>
      <c r="N54" s="44" t="s">
        <v>90</v>
      </c>
      <c r="O54" s="44"/>
      <c r="P54" s="44"/>
      <c r="Q54" s="1"/>
    </row>
    <row r="55" spans="1:17">
      <c r="A55" s="30" t="s">
        <v>91</v>
      </c>
      <c r="B55" s="31">
        <f t="shared" ref="B55:B57" si="31">SUM(C55,E55)</f>
        <v>13646</v>
      </c>
      <c r="C55" s="57">
        <v>13443</v>
      </c>
      <c r="D55" s="57">
        <v>2194</v>
      </c>
      <c r="E55" s="32">
        <f t="shared" ref="E55:E57" si="32">SUM(F55,H55:M55)</f>
        <v>203</v>
      </c>
      <c r="F55" s="57">
        <v>90</v>
      </c>
      <c r="G55" s="95">
        <v>16</v>
      </c>
      <c r="H55" s="94" t="s">
        <v>7</v>
      </c>
      <c r="I55" s="95">
        <v>3</v>
      </c>
      <c r="J55" s="57">
        <v>48</v>
      </c>
      <c r="K55" s="95">
        <v>27</v>
      </c>
      <c r="L55" s="57">
        <v>35</v>
      </c>
      <c r="M55" s="97" t="s">
        <v>7</v>
      </c>
      <c r="N55" s="38" t="s">
        <v>92</v>
      </c>
      <c r="O55" s="1"/>
      <c r="P55" s="1"/>
      <c r="Q55" s="1"/>
    </row>
    <row r="56" spans="1:17">
      <c r="A56" s="30" t="s">
        <v>93</v>
      </c>
      <c r="B56" s="31">
        <f>SUM(C56,E56)</f>
        <v>23778</v>
      </c>
      <c r="C56" s="57">
        <v>23600</v>
      </c>
      <c r="D56" s="57">
        <v>1157</v>
      </c>
      <c r="E56" s="32">
        <f t="shared" si="32"/>
        <v>178</v>
      </c>
      <c r="F56" s="57">
        <v>66</v>
      </c>
      <c r="G56" s="95">
        <v>35</v>
      </c>
      <c r="H56" s="57">
        <v>4</v>
      </c>
      <c r="I56" s="95">
        <v>20</v>
      </c>
      <c r="J56" s="57">
        <v>78</v>
      </c>
      <c r="K56" s="95">
        <v>5</v>
      </c>
      <c r="L56" s="57">
        <v>5</v>
      </c>
      <c r="M56" s="97" t="s">
        <v>7</v>
      </c>
      <c r="N56" s="75" t="s">
        <v>94</v>
      </c>
      <c r="O56" s="75"/>
      <c r="P56" s="75"/>
      <c r="Q56" s="1"/>
    </row>
    <row r="57" spans="1:17">
      <c r="A57" s="30" t="s">
        <v>95</v>
      </c>
      <c r="B57" s="31">
        <f t="shared" si="31"/>
        <v>53920</v>
      </c>
      <c r="C57" s="57">
        <v>53411</v>
      </c>
      <c r="D57" s="57">
        <v>14486</v>
      </c>
      <c r="E57" s="32">
        <f t="shared" si="32"/>
        <v>509</v>
      </c>
      <c r="F57" s="57">
        <v>86</v>
      </c>
      <c r="G57" s="95">
        <v>62</v>
      </c>
      <c r="H57" s="94" t="s">
        <v>7</v>
      </c>
      <c r="I57" s="95">
        <v>21</v>
      </c>
      <c r="J57" s="57">
        <v>161</v>
      </c>
      <c r="K57" s="95">
        <v>7</v>
      </c>
      <c r="L57" s="57">
        <v>22</v>
      </c>
      <c r="M57" s="98">
        <v>212</v>
      </c>
      <c r="N57" s="38" t="s">
        <v>96</v>
      </c>
      <c r="O57" s="1"/>
      <c r="P57" s="1"/>
      <c r="Q57" s="1"/>
    </row>
    <row r="58" spans="1:17" ht="16.3" customHeight="1">
      <c r="A58" s="22" t="s">
        <v>97</v>
      </c>
      <c r="B58" s="23">
        <f>SUM(B59:B63)</f>
        <v>58382</v>
      </c>
      <c r="C58" s="24">
        <f>SUM(C59:C63)</f>
        <v>56545</v>
      </c>
      <c r="D58" s="24">
        <f>SUM(D59:D63)</f>
        <v>5833</v>
      </c>
      <c r="E58" s="36">
        <f>SUM(E59:E63)</f>
        <v>1837</v>
      </c>
      <c r="F58" s="24">
        <f t="shared" ref="F58:H58" si="33">SUM(F59:F63)</f>
        <v>155</v>
      </c>
      <c r="G58" s="24">
        <f t="shared" si="33"/>
        <v>61</v>
      </c>
      <c r="H58" s="36">
        <f t="shared" si="33"/>
        <v>0</v>
      </c>
      <c r="I58" s="24">
        <f>SUM(I59:I63)</f>
        <v>40</v>
      </c>
      <c r="J58" s="24">
        <f t="shared" ref="J58:M58" si="34">SUM(J59:J63)</f>
        <v>1166</v>
      </c>
      <c r="K58" s="24">
        <f>SUM(K59:K63)</f>
        <v>108</v>
      </c>
      <c r="L58" s="24">
        <f t="shared" si="34"/>
        <v>121</v>
      </c>
      <c r="M58" s="27">
        <f t="shared" si="34"/>
        <v>247</v>
      </c>
      <c r="N58" s="44" t="s">
        <v>98</v>
      </c>
      <c r="O58" s="44"/>
      <c r="P58" s="44"/>
      <c r="Q58" s="1"/>
    </row>
    <row r="59" spans="1:17">
      <c r="A59" s="30" t="s">
        <v>99</v>
      </c>
      <c r="B59" s="31">
        <f t="shared" ref="B59:B63" si="35">SUM(C59,E59)</f>
        <v>9065</v>
      </c>
      <c r="C59" s="57">
        <v>8955</v>
      </c>
      <c r="D59" s="57">
        <v>453</v>
      </c>
      <c r="E59" s="32">
        <f t="shared" ref="E59:E63" si="36">SUM(F59,H59:M59)</f>
        <v>110</v>
      </c>
      <c r="F59" s="57">
        <v>20</v>
      </c>
      <c r="G59" s="95">
        <v>14</v>
      </c>
      <c r="H59" s="94" t="s">
        <v>7</v>
      </c>
      <c r="I59" s="95">
        <v>5</v>
      </c>
      <c r="J59" s="57">
        <v>39</v>
      </c>
      <c r="K59" s="95">
        <v>40</v>
      </c>
      <c r="L59" s="57">
        <v>6</v>
      </c>
      <c r="M59" s="97" t="s">
        <v>7</v>
      </c>
      <c r="N59" s="38" t="s">
        <v>100</v>
      </c>
      <c r="O59" s="1"/>
      <c r="P59" s="1"/>
      <c r="Q59" s="1"/>
    </row>
    <row r="60" spans="1:17">
      <c r="A60" s="30" t="s">
        <v>101</v>
      </c>
      <c r="B60" s="31">
        <f t="shared" si="35"/>
        <v>18234</v>
      </c>
      <c r="C60" s="57">
        <v>18152</v>
      </c>
      <c r="D60" s="57">
        <v>1235</v>
      </c>
      <c r="E60" s="32">
        <f t="shared" si="36"/>
        <v>82</v>
      </c>
      <c r="F60" s="57">
        <v>13</v>
      </c>
      <c r="G60" s="95">
        <v>11</v>
      </c>
      <c r="H60" s="94" t="s">
        <v>7</v>
      </c>
      <c r="I60" s="95">
        <v>8</v>
      </c>
      <c r="J60" s="57">
        <v>38</v>
      </c>
      <c r="K60" s="95">
        <v>3</v>
      </c>
      <c r="L60" s="57">
        <v>20</v>
      </c>
      <c r="M60" s="97" t="s">
        <v>7</v>
      </c>
      <c r="N60" s="38" t="s">
        <v>102</v>
      </c>
      <c r="O60" s="1"/>
      <c r="P60" s="1"/>
      <c r="Q60" s="1"/>
    </row>
    <row r="61" spans="1:17">
      <c r="A61" s="30" t="s">
        <v>103</v>
      </c>
      <c r="B61" s="31">
        <f t="shared" si="35"/>
        <v>9690</v>
      </c>
      <c r="C61" s="57">
        <v>9136</v>
      </c>
      <c r="D61" s="57">
        <v>253</v>
      </c>
      <c r="E61" s="32">
        <f t="shared" si="36"/>
        <v>554</v>
      </c>
      <c r="F61" s="57">
        <v>84</v>
      </c>
      <c r="G61" s="95">
        <v>15</v>
      </c>
      <c r="H61" s="94" t="s">
        <v>7</v>
      </c>
      <c r="I61" s="95">
        <v>6</v>
      </c>
      <c r="J61" s="57">
        <v>149</v>
      </c>
      <c r="K61" s="95">
        <v>48</v>
      </c>
      <c r="L61" s="57">
        <v>20</v>
      </c>
      <c r="M61" s="98">
        <v>247</v>
      </c>
      <c r="N61" s="38" t="s">
        <v>104</v>
      </c>
      <c r="O61" s="1"/>
      <c r="P61" s="1"/>
      <c r="Q61" s="1"/>
    </row>
    <row r="62" spans="1:17">
      <c r="A62" s="30" t="s">
        <v>105</v>
      </c>
      <c r="B62" s="31">
        <f t="shared" si="35"/>
        <v>12369</v>
      </c>
      <c r="C62" s="57">
        <v>11439</v>
      </c>
      <c r="D62" s="57">
        <v>1245</v>
      </c>
      <c r="E62" s="32">
        <f t="shared" si="36"/>
        <v>930</v>
      </c>
      <c r="F62" s="57">
        <v>11</v>
      </c>
      <c r="G62" s="95">
        <v>3</v>
      </c>
      <c r="H62" s="94" t="s">
        <v>7</v>
      </c>
      <c r="I62" s="95">
        <v>4</v>
      </c>
      <c r="J62" s="57">
        <v>841</v>
      </c>
      <c r="K62" s="95">
        <v>17</v>
      </c>
      <c r="L62" s="57">
        <v>57</v>
      </c>
      <c r="M62" s="97" t="s">
        <v>7</v>
      </c>
      <c r="N62" s="38" t="s">
        <v>106</v>
      </c>
      <c r="O62" s="1"/>
      <c r="P62" s="1"/>
      <c r="Q62" s="1"/>
    </row>
    <row r="63" spans="1:17">
      <c r="A63" s="30" t="s">
        <v>107</v>
      </c>
      <c r="B63" s="31">
        <f t="shared" si="35"/>
        <v>9024</v>
      </c>
      <c r="C63" s="57">
        <v>8863</v>
      </c>
      <c r="D63" s="57">
        <v>2647</v>
      </c>
      <c r="E63" s="32">
        <f t="shared" si="36"/>
        <v>161</v>
      </c>
      <c r="F63" s="57">
        <v>27</v>
      </c>
      <c r="G63" s="95">
        <v>18</v>
      </c>
      <c r="H63" s="94" t="s">
        <v>7</v>
      </c>
      <c r="I63" s="95">
        <v>17</v>
      </c>
      <c r="J63" s="57">
        <v>99</v>
      </c>
      <c r="K63" s="96" t="s">
        <v>7</v>
      </c>
      <c r="L63" s="57">
        <v>18</v>
      </c>
      <c r="M63" s="97" t="s">
        <v>7</v>
      </c>
      <c r="N63" s="38" t="s">
        <v>108</v>
      </c>
      <c r="O63" s="1"/>
      <c r="P63" s="1"/>
      <c r="Q63" s="1"/>
    </row>
    <row r="64" spans="1:17" ht="15.65" customHeight="1">
      <c r="A64" s="22" t="s">
        <v>109</v>
      </c>
      <c r="B64" s="23">
        <f>SUM(B65:B72)</f>
        <v>35039</v>
      </c>
      <c r="C64" s="24">
        <f>SUM(C65:C72)</f>
        <v>31140</v>
      </c>
      <c r="D64" s="24">
        <f>SUM(D65:D72)</f>
        <v>3401</v>
      </c>
      <c r="E64" s="36">
        <f>SUM(E65:E72)</f>
        <v>3899</v>
      </c>
      <c r="F64" s="24">
        <f t="shared" ref="F64:H64" si="37">SUM(F65:F72)</f>
        <v>3339</v>
      </c>
      <c r="G64" s="24">
        <f t="shared" si="37"/>
        <v>1504</v>
      </c>
      <c r="H64" s="36">
        <f t="shared" si="37"/>
        <v>0</v>
      </c>
      <c r="I64" s="24">
        <f>SUM(I65:I72)</f>
        <v>513</v>
      </c>
      <c r="J64" s="24">
        <f t="shared" ref="J64:M64" si="38">SUM(J65:J72)</f>
        <v>4</v>
      </c>
      <c r="K64" s="24">
        <f>SUM(K65:K72)</f>
        <v>0</v>
      </c>
      <c r="L64" s="24">
        <f t="shared" si="38"/>
        <v>43</v>
      </c>
      <c r="M64" s="27">
        <f t="shared" si="38"/>
        <v>0</v>
      </c>
      <c r="N64" s="37" t="s">
        <v>110</v>
      </c>
      <c r="O64" s="37"/>
      <c r="P64" s="37"/>
      <c r="Q64" s="1"/>
    </row>
    <row r="65" spans="1:17">
      <c r="A65" s="45" t="s">
        <v>111</v>
      </c>
      <c r="B65" s="31">
        <f t="shared" ref="B65:B72" si="39">SUM(C65,E65)</f>
        <v>0</v>
      </c>
      <c r="C65" s="57" t="s">
        <v>7</v>
      </c>
      <c r="D65" s="57" t="s">
        <v>7</v>
      </c>
      <c r="E65" s="32">
        <f t="shared" ref="E65:E72" si="40">SUM(F65,H65:M65)</f>
        <v>0</v>
      </c>
      <c r="F65" s="57" t="s">
        <v>7</v>
      </c>
      <c r="G65" s="95" t="s">
        <v>7</v>
      </c>
      <c r="H65" s="94" t="s">
        <v>7</v>
      </c>
      <c r="I65" s="95" t="s">
        <v>7</v>
      </c>
      <c r="J65" s="57" t="s">
        <v>7</v>
      </c>
      <c r="K65" s="96" t="s">
        <v>7</v>
      </c>
      <c r="L65" s="57" t="s">
        <v>7</v>
      </c>
      <c r="M65" s="97" t="s">
        <v>7</v>
      </c>
      <c r="N65" s="68" t="s">
        <v>112</v>
      </c>
      <c r="O65" s="68"/>
      <c r="P65" s="68"/>
      <c r="Q65" s="68"/>
    </row>
    <row r="66" spans="1:17">
      <c r="A66" s="45" t="s">
        <v>113</v>
      </c>
      <c r="B66" s="31">
        <f t="shared" si="39"/>
        <v>71</v>
      </c>
      <c r="C66" s="57">
        <v>65</v>
      </c>
      <c r="D66" s="57">
        <v>7</v>
      </c>
      <c r="E66" s="32">
        <f t="shared" si="40"/>
        <v>6</v>
      </c>
      <c r="F66" s="57">
        <v>4</v>
      </c>
      <c r="G66" s="95">
        <v>4</v>
      </c>
      <c r="H66" s="94" t="s">
        <v>7</v>
      </c>
      <c r="I66" s="96" t="s">
        <v>7</v>
      </c>
      <c r="J66" s="94" t="s">
        <v>7</v>
      </c>
      <c r="K66" s="96" t="s">
        <v>7</v>
      </c>
      <c r="L66" s="57">
        <v>2</v>
      </c>
      <c r="M66" s="97" t="s">
        <v>7</v>
      </c>
      <c r="N66" s="68" t="s">
        <v>114</v>
      </c>
      <c r="O66" s="68"/>
      <c r="P66" s="68"/>
      <c r="Q66" s="68"/>
    </row>
    <row r="67" spans="1:17">
      <c r="A67" s="45" t="s">
        <v>171</v>
      </c>
      <c r="B67" s="31">
        <f t="shared" si="39"/>
        <v>3</v>
      </c>
      <c r="C67" s="57" t="s">
        <v>7</v>
      </c>
      <c r="D67" s="94" t="s">
        <v>7</v>
      </c>
      <c r="E67" s="32">
        <f t="shared" si="40"/>
        <v>3</v>
      </c>
      <c r="F67" s="57">
        <v>2</v>
      </c>
      <c r="G67" s="96" t="s">
        <v>7</v>
      </c>
      <c r="H67" s="94" t="s">
        <v>7</v>
      </c>
      <c r="I67" s="96" t="s">
        <v>7</v>
      </c>
      <c r="J67" s="94" t="s">
        <v>7</v>
      </c>
      <c r="K67" s="96" t="s">
        <v>7</v>
      </c>
      <c r="L67" s="57">
        <v>1</v>
      </c>
      <c r="M67" s="97" t="s">
        <v>7</v>
      </c>
      <c r="N67" s="68" t="s">
        <v>115</v>
      </c>
      <c r="O67" s="68"/>
      <c r="P67" s="68"/>
      <c r="Q67" s="68"/>
    </row>
    <row r="68" spans="1:17">
      <c r="A68" s="45" t="s">
        <v>172</v>
      </c>
      <c r="B68" s="31">
        <f t="shared" si="39"/>
        <v>0</v>
      </c>
      <c r="C68" s="57" t="s">
        <v>7</v>
      </c>
      <c r="D68" s="94" t="s">
        <v>7</v>
      </c>
      <c r="E68" s="32">
        <f t="shared" si="40"/>
        <v>0</v>
      </c>
      <c r="F68" s="57" t="s">
        <v>7</v>
      </c>
      <c r="G68" s="96" t="s">
        <v>7</v>
      </c>
      <c r="H68" s="94" t="s">
        <v>7</v>
      </c>
      <c r="I68" s="96" t="s">
        <v>7</v>
      </c>
      <c r="J68" s="94" t="s">
        <v>7</v>
      </c>
      <c r="K68" s="96" t="s">
        <v>7</v>
      </c>
      <c r="L68" s="57" t="s">
        <v>7</v>
      </c>
      <c r="M68" s="97" t="s">
        <v>7</v>
      </c>
      <c r="N68" s="68" t="s">
        <v>116</v>
      </c>
      <c r="O68" s="68"/>
      <c r="P68" s="68"/>
      <c r="Q68" s="68"/>
    </row>
    <row r="69" spans="1:17">
      <c r="A69" s="45" t="s">
        <v>173</v>
      </c>
      <c r="B69" s="31">
        <f t="shared" si="39"/>
        <v>19341</v>
      </c>
      <c r="C69" s="57">
        <v>16308</v>
      </c>
      <c r="D69" s="57">
        <v>2735</v>
      </c>
      <c r="E69" s="32">
        <f t="shared" si="40"/>
        <v>3033</v>
      </c>
      <c r="F69" s="57">
        <v>2994</v>
      </c>
      <c r="G69" s="95">
        <v>1463</v>
      </c>
      <c r="H69" s="94" t="s">
        <v>7</v>
      </c>
      <c r="I69" s="96" t="s">
        <v>7</v>
      </c>
      <c r="J69" s="57">
        <v>2</v>
      </c>
      <c r="K69" s="96" t="s">
        <v>7</v>
      </c>
      <c r="L69" s="57">
        <v>37</v>
      </c>
      <c r="M69" s="97" t="s">
        <v>7</v>
      </c>
      <c r="N69" s="68" t="s">
        <v>117</v>
      </c>
      <c r="O69" s="68"/>
      <c r="P69" s="68"/>
      <c r="Q69" s="68"/>
    </row>
    <row r="70" spans="1:17">
      <c r="A70" s="45" t="s">
        <v>174</v>
      </c>
      <c r="B70" s="31">
        <f t="shared" si="39"/>
        <v>13180</v>
      </c>
      <c r="C70" s="57">
        <v>12583</v>
      </c>
      <c r="D70" s="57">
        <v>215</v>
      </c>
      <c r="E70" s="32">
        <f t="shared" si="40"/>
        <v>597</v>
      </c>
      <c r="F70" s="57">
        <v>79</v>
      </c>
      <c r="G70" s="95">
        <v>3</v>
      </c>
      <c r="H70" s="94" t="s">
        <v>7</v>
      </c>
      <c r="I70" s="95">
        <v>513</v>
      </c>
      <c r="J70" s="57">
        <v>2</v>
      </c>
      <c r="K70" s="96" t="s">
        <v>7</v>
      </c>
      <c r="L70" s="57">
        <v>3</v>
      </c>
      <c r="M70" s="97" t="s">
        <v>7</v>
      </c>
      <c r="N70" s="68" t="s">
        <v>118</v>
      </c>
      <c r="O70" s="68"/>
      <c r="P70" s="68"/>
      <c r="Q70" s="68"/>
    </row>
    <row r="71" spans="1:17" ht="12.05" customHeight="1">
      <c r="A71" s="45" t="s">
        <v>175</v>
      </c>
      <c r="B71" s="31">
        <f t="shared" si="39"/>
        <v>0</v>
      </c>
      <c r="C71" s="57" t="s">
        <v>7</v>
      </c>
      <c r="D71" s="57" t="s">
        <v>7</v>
      </c>
      <c r="E71" s="32">
        <f t="shared" si="40"/>
        <v>0</v>
      </c>
      <c r="F71" s="57" t="s">
        <v>7</v>
      </c>
      <c r="G71" s="95" t="s">
        <v>7</v>
      </c>
      <c r="H71" s="94" t="s">
        <v>7</v>
      </c>
      <c r="I71" s="95" t="s">
        <v>7</v>
      </c>
      <c r="J71" s="57" t="s">
        <v>7</v>
      </c>
      <c r="K71" s="96" t="s">
        <v>7</v>
      </c>
      <c r="L71" s="57" t="s">
        <v>7</v>
      </c>
      <c r="M71" s="97" t="s">
        <v>7</v>
      </c>
      <c r="N71" s="68" t="s">
        <v>119</v>
      </c>
      <c r="O71" s="68"/>
      <c r="P71" s="68"/>
      <c r="Q71" s="68"/>
    </row>
    <row r="72" spans="1:17">
      <c r="A72" s="45" t="s">
        <v>176</v>
      </c>
      <c r="B72" s="31">
        <f t="shared" si="39"/>
        <v>2444</v>
      </c>
      <c r="C72" s="57">
        <v>2184</v>
      </c>
      <c r="D72" s="57">
        <v>444</v>
      </c>
      <c r="E72" s="32">
        <f t="shared" si="40"/>
        <v>260</v>
      </c>
      <c r="F72" s="57">
        <v>260</v>
      </c>
      <c r="G72" s="95">
        <v>34</v>
      </c>
      <c r="H72" s="94" t="s">
        <v>7</v>
      </c>
      <c r="I72" s="96" t="s">
        <v>7</v>
      </c>
      <c r="J72" s="94" t="s">
        <v>7</v>
      </c>
      <c r="K72" s="96" t="s">
        <v>7</v>
      </c>
      <c r="L72" s="94" t="s">
        <v>7</v>
      </c>
      <c r="M72" s="97" t="s">
        <v>7</v>
      </c>
      <c r="N72" s="68" t="s">
        <v>120</v>
      </c>
      <c r="O72" s="68"/>
      <c r="P72" s="68"/>
      <c r="Q72" s="68"/>
    </row>
    <row r="73" spans="1:17" ht="21" customHeight="1">
      <c r="A73" s="22" t="s">
        <v>121</v>
      </c>
      <c r="B73" s="23">
        <f>SUM(B74:B78)</f>
        <v>15744</v>
      </c>
      <c r="C73" s="24">
        <f>SUM(C74:C78)</f>
        <v>15635</v>
      </c>
      <c r="D73" s="24">
        <f>SUM(D74:D78)</f>
        <v>605</v>
      </c>
      <c r="E73" s="36">
        <f>SUM(E74:E78)</f>
        <v>109</v>
      </c>
      <c r="F73" s="24">
        <f t="shared" ref="F73:H73" si="41">SUM(F74:F78)</f>
        <v>66</v>
      </c>
      <c r="G73" s="24">
        <f t="shared" si="41"/>
        <v>20</v>
      </c>
      <c r="H73" s="36">
        <f t="shared" si="41"/>
        <v>0</v>
      </c>
      <c r="I73" s="24">
        <f>SUM(I74:I78)</f>
        <v>22</v>
      </c>
      <c r="J73" s="24">
        <f t="shared" ref="J73:M73" si="42">SUM(J74:J78)</f>
        <v>4</v>
      </c>
      <c r="K73" s="24">
        <f>SUM(K74:K78)</f>
        <v>1</v>
      </c>
      <c r="L73" s="24">
        <f t="shared" si="42"/>
        <v>16</v>
      </c>
      <c r="M73" s="27">
        <f t="shared" si="42"/>
        <v>0</v>
      </c>
      <c r="N73" s="44" t="s">
        <v>122</v>
      </c>
      <c r="O73" s="44"/>
      <c r="P73" s="44"/>
      <c r="Q73" s="1"/>
    </row>
    <row r="74" spans="1:17">
      <c r="A74" s="30" t="s">
        <v>123</v>
      </c>
      <c r="B74" s="31">
        <f t="shared" ref="B74:B78" si="43">SUM(C74,E74)</f>
        <v>8817</v>
      </c>
      <c r="C74" s="57">
        <v>8792</v>
      </c>
      <c r="D74" s="57">
        <v>438</v>
      </c>
      <c r="E74" s="32">
        <f t="shared" ref="E74:E78" si="44">SUM(F74,H74:M74)</f>
        <v>25</v>
      </c>
      <c r="F74" s="57">
        <v>14</v>
      </c>
      <c r="G74" s="95">
        <v>4</v>
      </c>
      <c r="H74" s="94" t="s">
        <v>7</v>
      </c>
      <c r="I74" s="95">
        <v>11</v>
      </c>
      <c r="J74" s="94" t="s">
        <v>7</v>
      </c>
      <c r="K74" s="96" t="s">
        <v>7</v>
      </c>
      <c r="L74" s="94" t="s">
        <v>7</v>
      </c>
      <c r="M74" s="97" t="s">
        <v>7</v>
      </c>
      <c r="N74" s="38" t="s">
        <v>124</v>
      </c>
      <c r="O74" s="1"/>
      <c r="P74" s="1"/>
      <c r="Q74" s="1"/>
    </row>
    <row r="75" spans="1:17">
      <c r="A75" s="30" t="s">
        <v>125</v>
      </c>
      <c r="B75" s="31">
        <f t="shared" si="43"/>
        <v>851</v>
      </c>
      <c r="C75" s="57">
        <v>849</v>
      </c>
      <c r="D75" s="57">
        <v>3</v>
      </c>
      <c r="E75" s="32">
        <f t="shared" si="44"/>
        <v>2</v>
      </c>
      <c r="F75" s="57">
        <v>1</v>
      </c>
      <c r="G75" s="95">
        <v>1</v>
      </c>
      <c r="H75" s="94" t="s">
        <v>7</v>
      </c>
      <c r="I75" s="95">
        <v>1</v>
      </c>
      <c r="J75" s="94" t="s">
        <v>7</v>
      </c>
      <c r="K75" s="96" t="s">
        <v>7</v>
      </c>
      <c r="L75" s="94" t="s">
        <v>7</v>
      </c>
      <c r="M75" s="97" t="s">
        <v>7</v>
      </c>
      <c r="N75" s="38" t="s">
        <v>126</v>
      </c>
      <c r="O75" s="1"/>
      <c r="P75" s="1"/>
      <c r="Q75" s="1"/>
    </row>
    <row r="76" spans="1:17">
      <c r="A76" s="30" t="s">
        <v>127</v>
      </c>
      <c r="B76" s="31">
        <f t="shared" si="43"/>
        <v>540</v>
      </c>
      <c r="C76" s="57">
        <v>538</v>
      </c>
      <c r="D76" s="57">
        <v>21</v>
      </c>
      <c r="E76" s="32">
        <f t="shared" si="44"/>
        <v>2</v>
      </c>
      <c r="F76" s="57" t="s">
        <v>7</v>
      </c>
      <c r="G76" s="96" t="s">
        <v>7</v>
      </c>
      <c r="H76" s="94" t="s">
        <v>7</v>
      </c>
      <c r="I76" s="95">
        <v>2</v>
      </c>
      <c r="J76" s="94" t="s">
        <v>7</v>
      </c>
      <c r="K76" s="96" t="s">
        <v>7</v>
      </c>
      <c r="L76" s="94" t="s">
        <v>7</v>
      </c>
      <c r="M76" s="97" t="s">
        <v>7</v>
      </c>
      <c r="N76" s="38" t="s">
        <v>128</v>
      </c>
      <c r="O76" s="1"/>
      <c r="P76" s="1"/>
      <c r="Q76" s="1"/>
    </row>
    <row r="77" spans="1:17">
      <c r="A77" s="30" t="s">
        <v>129</v>
      </c>
      <c r="B77" s="31">
        <f t="shared" si="43"/>
        <v>859</v>
      </c>
      <c r="C77" s="57">
        <v>826</v>
      </c>
      <c r="D77" s="57">
        <v>56</v>
      </c>
      <c r="E77" s="32">
        <f t="shared" si="44"/>
        <v>33</v>
      </c>
      <c r="F77" s="57">
        <v>31</v>
      </c>
      <c r="G77" s="95">
        <v>6</v>
      </c>
      <c r="H77" s="94" t="s">
        <v>7</v>
      </c>
      <c r="I77" s="95">
        <v>1</v>
      </c>
      <c r="J77" s="57">
        <v>1</v>
      </c>
      <c r="K77" s="96" t="s">
        <v>7</v>
      </c>
      <c r="L77" s="94" t="s">
        <v>7</v>
      </c>
      <c r="M77" s="97" t="s">
        <v>7</v>
      </c>
      <c r="N77" s="38" t="s">
        <v>130</v>
      </c>
      <c r="O77" s="1"/>
      <c r="P77" s="1"/>
      <c r="Q77" s="1"/>
    </row>
    <row r="78" spans="1:17">
      <c r="A78" s="30" t="s">
        <v>131</v>
      </c>
      <c r="B78" s="31">
        <f t="shared" si="43"/>
        <v>4677</v>
      </c>
      <c r="C78" s="57">
        <v>4630</v>
      </c>
      <c r="D78" s="57">
        <v>87</v>
      </c>
      <c r="E78" s="32">
        <f t="shared" si="44"/>
        <v>47</v>
      </c>
      <c r="F78" s="57">
        <v>20</v>
      </c>
      <c r="G78" s="95">
        <v>9</v>
      </c>
      <c r="H78" s="94" t="s">
        <v>7</v>
      </c>
      <c r="I78" s="95">
        <v>7</v>
      </c>
      <c r="J78" s="57">
        <v>3</v>
      </c>
      <c r="K78" s="95">
        <v>1</v>
      </c>
      <c r="L78" s="57">
        <v>16</v>
      </c>
      <c r="M78" s="97" t="s">
        <v>7</v>
      </c>
      <c r="N78" s="38" t="s">
        <v>132</v>
      </c>
      <c r="O78" s="1"/>
      <c r="P78" s="1"/>
      <c r="Q78" s="1"/>
    </row>
    <row r="79" spans="1:17" ht="16.3" customHeight="1">
      <c r="A79" s="22" t="s">
        <v>133</v>
      </c>
      <c r="B79" s="23">
        <f>SUM(B80:B92)</f>
        <v>16157</v>
      </c>
      <c r="C79" s="24">
        <f>SUM(C80:C92)</f>
        <v>16125</v>
      </c>
      <c r="D79" s="24">
        <f>SUM(D80:D92)</f>
        <v>998</v>
      </c>
      <c r="E79" s="36">
        <f>SUM(E80:E92)</f>
        <v>32</v>
      </c>
      <c r="F79" s="24">
        <f t="shared" ref="F79:H79" si="45">SUM(F80:F92)</f>
        <v>23</v>
      </c>
      <c r="G79" s="24">
        <f t="shared" si="45"/>
        <v>17</v>
      </c>
      <c r="H79" s="36">
        <f t="shared" si="45"/>
        <v>0</v>
      </c>
      <c r="I79" s="24">
        <f>SUM(I80:I92)</f>
        <v>6</v>
      </c>
      <c r="J79" s="24">
        <f t="shared" ref="J79:M79" si="46">SUM(J80:J92)</f>
        <v>3</v>
      </c>
      <c r="K79" s="24">
        <f>SUM(K80:K92)</f>
        <v>0</v>
      </c>
      <c r="L79" s="24">
        <f t="shared" si="46"/>
        <v>0</v>
      </c>
      <c r="M79" s="27">
        <f t="shared" si="46"/>
        <v>0</v>
      </c>
      <c r="N79" s="37" t="s">
        <v>134</v>
      </c>
      <c r="O79" s="37"/>
      <c r="P79" s="37"/>
      <c r="Q79" s="1"/>
    </row>
    <row r="80" spans="1:17">
      <c r="A80" s="30" t="s">
        <v>135</v>
      </c>
      <c r="B80" s="31">
        <f t="shared" ref="B80:B92" si="47">SUM(C80,E80)</f>
        <v>790</v>
      </c>
      <c r="C80" s="57">
        <v>790</v>
      </c>
      <c r="D80" s="57">
        <v>214</v>
      </c>
      <c r="E80" s="32">
        <f t="shared" ref="E80:E92" si="48">SUM(F80,H80:M80)</f>
        <v>0</v>
      </c>
      <c r="F80" s="57" t="s">
        <v>7</v>
      </c>
      <c r="G80" s="96" t="s">
        <v>7</v>
      </c>
      <c r="H80" s="94" t="s">
        <v>7</v>
      </c>
      <c r="I80" s="96" t="s">
        <v>7</v>
      </c>
      <c r="J80" s="94" t="s">
        <v>7</v>
      </c>
      <c r="K80" s="96" t="s">
        <v>7</v>
      </c>
      <c r="L80" s="94" t="s">
        <v>7</v>
      </c>
      <c r="M80" s="97" t="s">
        <v>7</v>
      </c>
      <c r="N80" s="38" t="s">
        <v>136</v>
      </c>
      <c r="O80" s="1"/>
      <c r="P80" s="1"/>
      <c r="Q80" s="1"/>
    </row>
    <row r="81" spans="1:17">
      <c r="A81" s="30" t="s">
        <v>137</v>
      </c>
      <c r="B81" s="31">
        <f t="shared" si="47"/>
        <v>1543</v>
      </c>
      <c r="C81" s="57">
        <v>1543</v>
      </c>
      <c r="D81" s="57">
        <v>10</v>
      </c>
      <c r="E81" s="32">
        <f t="shared" si="48"/>
        <v>0</v>
      </c>
      <c r="F81" s="57" t="s">
        <v>7</v>
      </c>
      <c r="G81" s="96" t="s">
        <v>7</v>
      </c>
      <c r="H81" s="94" t="s">
        <v>7</v>
      </c>
      <c r="I81" s="96" t="s">
        <v>7</v>
      </c>
      <c r="J81" s="94" t="s">
        <v>7</v>
      </c>
      <c r="K81" s="96" t="s">
        <v>7</v>
      </c>
      <c r="L81" s="94" t="s">
        <v>7</v>
      </c>
      <c r="M81" s="97" t="s">
        <v>7</v>
      </c>
      <c r="N81" s="38" t="s">
        <v>138</v>
      </c>
      <c r="O81" s="1"/>
      <c r="P81" s="1"/>
      <c r="Q81" s="1"/>
    </row>
    <row r="82" spans="1:17">
      <c r="A82" s="30" t="s">
        <v>139</v>
      </c>
      <c r="B82" s="31">
        <f t="shared" si="47"/>
        <v>1693</v>
      </c>
      <c r="C82" s="57">
        <v>1688</v>
      </c>
      <c r="D82" s="57">
        <v>5</v>
      </c>
      <c r="E82" s="32">
        <f t="shared" si="48"/>
        <v>5</v>
      </c>
      <c r="F82" s="57">
        <v>2</v>
      </c>
      <c r="G82" s="95">
        <v>2</v>
      </c>
      <c r="H82" s="94" t="s">
        <v>7</v>
      </c>
      <c r="I82" s="96" t="s">
        <v>7</v>
      </c>
      <c r="J82" s="57">
        <v>3</v>
      </c>
      <c r="K82" s="96" t="s">
        <v>7</v>
      </c>
      <c r="L82" s="94" t="s">
        <v>7</v>
      </c>
      <c r="M82" s="97" t="s">
        <v>7</v>
      </c>
      <c r="N82" s="38" t="s">
        <v>140</v>
      </c>
      <c r="O82" s="1"/>
      <c r="P82" s="1"/>
      <c r="Q82" s="1"/>
    </row>
    <row r="83" spans="1:17">
      <c r="A83" s="30" t="s">
        <v>141</v>
      </c>
      <c r="B83" s="31">
        <f t="shared" si="47"/>
        <v>697</v>
      </c>
      <c r="C83" s="57">
        <v>690</v>
      </c>
      <c r="D83" s="57">
        <v>17</v>
      </c>
      <c r="E83" s="32">
        <f t="shared" si="48"/>
        <v>7</v>
      </c>
      <c r="F83" s="57">
        <v>5</v>
      </c>
      <c r="G83" s="95">
        <v>3</v>
      </c>
      <c r="H83" s="94" t="s">
        <v>7</v>
      </c>
      <c r="I83" s="95">
        <v>2</v>
      </c>
      <c r="J83" s="94" t="s">
        <v>7</v>
      </c>
      <c r="K83" s="96" t="s">
        <v>7</v>
      </c>
      <c r="L83" s="94" t="s">
        <v>7</v>
      </c>
      <c r="M83" s="97" t="s">
        <v>7</v>
      </c>
      <c r="N83" s="38" t="s">
        <v>142</v>
      </c>
      <c r="O83" s="1"/>
      <c r="P83" s="1"/>
      <c r="Q83" s="1"/>
    </row>
    <row r="84" spans="1:17">
      <c r="A84" s="30" t="s">
        <v>143</v>
      </c>
      <c r="B84" s="31">
        <f t="shared" si="47"/>
        <v>224</v>
      </c>
      <c r="C84" s="57">
        <v>224</v>
      </c>
      <c r="D84" s="57">
        <v>5</v>
      </c>
      <c r="E84" s="32">
        <f t="shared" si="48"/>
        <v>0</v>
      </c>
      <c r="F84" s="57" t="s">
        <v>7</v>
      </c>
      <c r="G84" s="96" t="s">
        <v>7</v>
      </c>
      <c r="H84" s="94" t="s">
        <v>7</v>
      </c>
      <c r="I84" s="96" t="s">
        <v>7</v>
      </c>
      <c r="J84" s="94" t="s">
        <v>7</v>
      </c>
      <c r="K84" s="96" t="s">
        <v>7</v>
      </c>
      <c r="L84" s="94" t="s">
        <v>7</v>
      </c>
      <c r="M84" s="97" t="s">
        <v>7</v>
      </c>
      <c r="N84" s="38" t="s">
        <v>144</v>
      </c>
      <c r="O84" s="1"/>
      <c r="P84" s="1"/>
      <c r="Q84" s="1"/>
    </row>
    <row r="85" spans="1:17">
      <c r="A85" s="30" t="s">
        <v>145</v>
      </c>
      <c r="B85" s="31">
        <f t="shared" si="47"/>
        <v>981</v>
      </c>
      <c r="C85" s="57">
        <v>981</v>
      </c>
      <c r="D85" s="94" t="s">
        <v>7</v>
      </c>
      <c r="E85" s="32">
        <f t="shared" si="48"/>
        <v>0</v>
      </c>
      <c r="F85" s="57" t="s">
        <v>7</v>
      </c>
      <c r="G85" s="96" t="s">
        <v>7</v>
      </c>
      <c r="H85" s="94" t="s">
        <v>7</v>
      </c>
      <c r="I85" s="96" t="s">
        <v>7</v>
      </c>
      <c r="J85" s="94" t="s">
        <v>7</v>
      </c>
      <c r="K85" s="96" t="s">
        <v>7</v>
      </c>
      <c r="L85" s="94" t="s">
        <v>7</v>
      </c>
      <c r="M85" s="97" t="s">
        <v>7</v>
      </c>
      <c r="N85" s="38" t="s">
        <v>146</v>
      </c>
      <c r="O85" s="1"/>
      <c r="P85" s="1"/>
      <c r="Q85" s="1"/>
    </row>
    <row r="86" spans="1:17">
      <c r="A86" s="30" t="s">
        <v>147</v>
      </c>
      <c r="B86" s="31">
        <f t="shared" si="47"/>
        <v>2792</v>
      </c>
      <c r="C86" s="57">
        <v>2775</v>
      </c>
      <c r="D86" s="57">
        <v>65</v>
      </c>
      <c r="E86" s="32">
        <f t="shared" si="48"/>
        <v>17</v>
      </c>
      <c r="F86" s="57">
        <v>14</v>
      </c>
      <c r="G86" s="95">
        <v>12</v>
      </c>
      <c r="H86" s="94" t="s">
        <v>7</v>
      </c>
      <c r="I86" s="95">
        <v>3</v>
      </c>
      <c r="J86" s="94" t="s">
        <v>7</v>
      </c>
      <c r="K86" s="96" t="s">
        <v>7</v>
      </c>
      <c r="L86" s="94" t="s">
        <v>7</v>
      </c>
      <c r="M86" s="97" t="s">
        <v>7</v>
      </c>
      <c r="N86" s="38" t="s">
        <v>148</v>
      </c>
      <c r="O86" s="1"/>
      <c r="P86" s="1"/>
      <c r="Q86" s="1"/>
    </row>
    <row r="87" spans="1:17">
      <c r="A87" s="30" t="s">
        <v>149</v>
      </c>
      <c r="B87" s="31">
        <f t="shared" si="47"/>
        <v>795</v>
      </c>
      <c r="C87" s="57">
        <v>795</v>
      </c>
      <c r="D87" s="57">
        <v>4</v>
      </c>
      <c r="E87" s="32">
        <f t="shared" si="48"/>
        <v>0</v>
      </c>
      <c r="F87" s="57" t="s">
        <v>7</v>
      </c>
      <c r="G87" s="96" t="s">
        <v>7</v>
      </c>
      <c r="H87" s="94" t="s">
        <v>7</v>
      </c>
      <c r="I87" s="96" t="s">
        <v>7</v>
      </c>
      <c r="J87" s="94" t="s">
        <v>7</v>
      </c>
      <c r="K87" s="96" t="s">
        <v>7</v>
      </c>
      <c r="L87" s="94" t="s">
        <v>7</v>
      </c>
      <c r="M87" s="97" t="s">
        <v>7</v>
      </c>
      <c r="N87" s="38" t="s">
        <v>150</v>
      </c>
      <c r="O87" s="1"/>
      <c r="P87" s="1"/>
      <c r="Q87" s="1"/>
    </row>
    <row r="88" spans="1:17">
      <c r="A88" s="30" t="s">
        <v>151</v>
      </c>
      <c r="B88" s="31">
        <f t="shared" si="47"/>
        <v>425</v>
      </c>
      <c r="C88" s="57">
        <v>425</v>
      </c>
      <c r="D88" s="57">
        <v>23</v>
      </c>
      <c r="E88" s="32">
        <f t="shared" si="48"/>
        <v>0</v>
      </c>
      <c r="F88" s="57" t="s">
        <v>7</v>
      </c>
      <c r="G88" s="96" t="s">
        <v>7</v>
      </c>
      <c r="H88" s="94" t="s">
        <v>7</v>
      </c>
      <c r="I88" s="96" t="s">
        <v>7</v>
      </c>
      <c r="J88" s="94" t="s">
        <v>7</v>
      </c>
      <c r="K88" s="96" t="s">
        <v>7</v>
      </c>
      <c r="L88" s="94" t="s">
        <v>7</v>
      </c>
      <c r="M88" s="97" t="s">
        <v>7</v>
      </c>
      <c r="N88" s="38" t="s">
        <v>152</v>
      </c>
      <c r="O88" s="1"/>
      <c r="P88" s="1"/>
      <c r="Q88" s="1"/>
    </row>
    <row r="89" spans="1:17">
      <c r="A89" s="30" t="s">
        <v>153</v>
      </c>
      <c r="B89" s="31">
        <f t="shared" si="47"/>
        <v>902</v>
      </c>
      <c r="C89" s="57">
        <v>902</v>
      </c>
      <c r="D89" s="57">
        <v>13</v>
      </c>
      <c r="E89" s="32">
        <f t="shared" si="48"/>
        <v>0</v>
      </c>
      <c r="F89" s="57" t="s">
        <v>7</v>
      </c>
      <c r="G89" s="96" t="s">
        <v>7</v>
      </c>
      <c r="H89" s="94" t="s">
        <v>7</v>
      </c>
      <c r="I89" s="96" t="s">
        <v>7</v>
      </c>
      <c r="J89" s="94" t="s">
        <v>7</v>
      </c>
      <c r="K89" s="96" t="s">
        <v>7</v>
      </c>
      <c r="L89" s="94" t="s">
        <v>7</v>
      </c>
      <c r="M89" s="97" t="s">
        <v>7</v>
      </c>
      <c r="N89" s="38" t="s">
        <v>154</v>
      </c>
      <c r="O89" s="1"/>
      <c r="P89" s="1"/>
      <c r="Q89" s="1"/>
    </row>
    <row r="90" spans="1:17">
      <c r="A90" s="30" t="s">
        <v>155</v>
      </c>
      <c r="B90" s="31">
        <f t="shared" si="47"/>
        <v>729</v>
      </c>
      <c r="C90" s="57">
        <v>729</v>
      </c>
      <c r="D90" s="57">
        <v>38</v>
      </c>
      <c r="E90" s="32">
        <f t="shared" si="48"/>
        <v>0</v>
      </c>
      <c r="F90" s="57" t="s">
        <v>7</v>
      </c>
      <c r="G90" s="96" t="s">
        <v>7</v>
      </c>
      <c r="H90" s="94" t="s">
        <v>7</v>
      </c>
      <c r="I90" s="96" t="s">
        <v>7</v>
      </c>
      <c r="J90" s="94" t="s">
        <v>7</v>
      </c>
      <c r="K90" s="96" t="s">
        <v>7</v>
      </c>
      <c r="L90" s="94" t="s">
        <v>7</v>
      </c>
      <c r="M90" s="97" t="s">
        <v>7</v>
      </c>
      <c r="N90" s="38" t="s">
        <v>156</v>
      </c>
      <c r="O90" s="1"/>
      <c r="P90" s="1"/>
      <c r="Q90" s="1"/>
    </row>
    <row r="91" spans="1:17">
      <c r="A91" s="30" t="s">
        <v>157</v>
      </c>
      <c r="B91" s="31">
        <f t="shared" si="47"/>
        <v>3622</v>
      </c>
      <c r="C91" s="57">
        <v>3619</v>
      </c>
      <c r="D91" s="57">
        <v>603</v>
      </c>
      <c r="E91" s="32">
        <f t="shared" si="48"/>
        <v>3</v>
      </c>
      <c r="F91" s="57">
        <v>2</v>
      </c>
      <c r="G91" s="96" t="s">
        <v>7</v>
      </c>
      <c r="H91" s="94" t="s">
        <v>7</v>
      </c>
      <c r="I91" s="95">
        <v>1</v>
      </c>
      <c r="J91" s="94" t="s">
        <v>7</v>
      </c>
      <c r="K91" s="96" t="s">
        <v>7</v>
      </c>
      <c r="L91" s="94" t="s">
        <v>7</v>
      </c>
      <c r="M91" s="97" t="s">
        <v>7</v>
      </c>
      <c r="N91" s="38" t="s">
        <v>158</v>
      </c>
      <c r="O91" s="1"/>
      <c r="P91" s="1"/>
      <c r="Q91" s="1"/>
    </row>
    <row r="92" spans="1:17">
      <c r="A92" s="30" t="s">
        <v>159</v>
      </c>
      <c r="B92" s="31">
        <f t="shared" si="47"/>
        <v>964</v>
      </c>
      <c r="C92" s="57">
        <v>964</v>
      </c>
      <c r="D92" s="57">
        <v>1</v>
      </c>
      <c r="E92" s="32">
        <f t="shared" si="48"/>
        <v>0</v>
      </c>
      <c r="F92" s="57" t="s">
        <v>7</v>
      </c>
      <c r="G92" s="96" t="s">
        <v>7</v>
      </c>
      <c r="H92" s="94" t="s">
        <v>7</v>
      </c>
      <c r="I92" s="96" t="s">
        <v>7</v>
      </c>
      <c r="J92" s="94" t="s">
        <v>7</v>
      </c>
      <c r="K92" s="96" t="s">
        <v>7</v>
      </c>
      <c r="L92" s="94" t="s">
        <v>7</v>
      </c>
      <c r="M92" s="97" t="s">
        <v>7</v>
      </c>
      <c r="N92" s="38" t="s">
        <v>160</v>
      </c>
      <c r="O92" s="1"/>
      <c r="P92" s="1"/>
      <c r="Q92" s="1"/>
    </row>
    <row r="93" spans="1:17" ht="20.350000000000001" customHeight="1">
      <c r="A93" s="22" t="s">
        <v>161</v>
      </c>
      <c r="B93" s="23">
        <f>SUM(B94:B97)</f>
        <v>66826</v>
      </c>
      <c r="C93" s="24">
        <f>SUM(C94:C97)</f>
        <v>66161</v>
      </c>
      <c r="D93" s="24">
        <f>SUM(D94:D97)</f>
        <v>22385</v>
      </c>
      <c r="E93" s="36">
        <f>SUM(E94:E97)</f>
        <v>665</v>
      </c>
      <c r="F93" s="24">
        <f t="shared" ref="F93:G93" si="49">SUM(F94:F97)</f>
        <v>453</v>
      </c>
      <c r="G93" s="24">
        <f t="shared" si="49"/>
        <v>315</v>
      </c>
      <c r="H93" s="36">
        <f>SUM(H94:H97)</f>
        <v>0</v>
      </c>
      <c r="I93" s="24">
        <f>SUM(I94:I97)</f>
        <v>87</v>
      </c>
      <c r="J93" s="24">
        <f t="shared" ref="J93:M93" si="50">SUM(J94:J97)</f>
        <v>81</v>
      </c>
      <c r="K93" s="24">
        <f>SUM(K94:K97)</f>
        <v>7</v>
      </c>
      <c r="L93" s="24">
        <f t="shared" si="50"/>
        <v>36</v>
      </c>
      <c r="M93" s="27">
        <f t="shared" si="50"/>
        <v>1</v>
      </c>
      <c r="N93" s="37" t="s">
        <v>162</v>
      </c>
      <c r="O93" s="37"/>
      <c r="P93" s="37"/>
      <c r="Q93" s="1"/>
    </row>
    <row r="94" spans="1:17">
      <c r="A94" s="30" t="s">
        <v>163</v>
      </c>
      <c r="B94" s="31">
        <f t="shared" ref="B94:B97" si="51">SUM(C94,E94)</f>
        <v>28271</v>
      </c>
      <c r="C94" s="57">
        <v>28026</v>
      </c>
      <c r="D94" s="57">
        <v>7710</v>
      </c>
      <c r="E94" s="32">
        <f t="shared" ref="E94:E97" si="52">SUM(F94,H94:M94)</f>
        <v>245</v>
      </c>
      <c r="F94" s="57">
        <v>194</v>
      </c>
      <c r="G94" s="95">
        <v>77</v>
      </c>
      <c r="H94" s="94" t="s">
        <v>7</v>
      </c>
      <c r="I94" s="95">
        <v>23</v>
      </c>
      <c r="J94" s="57">
        <v>19</v>
      </c>
      <c r="K94" s="95">
        <v>1</v>
      </c>
      <c r="L94" s="57">
        <v>7</v>
      </c>
      <c r="M94" s="98">
        <v>1</v>
      </c>
      <c r="N94" s="38" t="s">
        <v>164</v>
      </c>
      <c r="O94" s="1"/>
      <c r="P94" s="1"/>
      <c r="Q94" s="1"/>
    </row>
    <row r="95" spans="1:17">
      <c r="A95" s="30" t="s">
        <v>165</v>
      </c>
      <c r="B95" s="31">
        <f t="shared" si="51"/>
        <v>16432</v>
      </c>
      <c r="C95" s="57">
        <v>16144</v>
      </c>
      <c r="D95" s="57">
        <v>11776</v>
      </c>
      <c r="E95" s="32">
        <f t="shared" si="52"/>
        <v>288</v>
      </c>
      <c r="F95" s="57">
        <v>202</v>
      </c>
      <c r="G95" s="95">
        <v>200</v>
      </c>
      <c r="H95" s="94" t="s">
        <v>7</v>
      </c>
      <c r="I95" s="95">
        <v>42</v>
      </c>
      <c r="J95" s="57">
        <v>43</v>
      </c>
      <c r="K95" s="96" t="s">
        <v>7</v>
      </c>
      <c r="L95" s="57">
        <v>1</v>
      </c>
      <c r="M95" s="97" t="s">
        <v>7</v>
      </c>
      <c r="N95" s="38" t="s">
        <v>166</v>
      </c>
      <c r="O95" s="1"/>
      <c r="P95" s="1"/>
      <c r="Q95" s="1"/>
    </row>
    <row r="96" spans="1:17">
      <c r="A96" s="30" t="s">
        <v>167</v>
      </c>
      <c r="B96" s="31">
        <f t="shared" si="51"/>
        <v>6040</v>
      </c>
      <c r="C96" s="57">
        <v>5984</v>
      </c>
      <c r="D96" s="57">
        <v>261</v>
      </c>
      <c r="E96" s="32">
        <f t="shared" si="52"/>
        <v>56</v>
      </c>
      <c r="F96" s="57">
        <v>47</v>
      </c>
      <c r="G96" s="95">
        <v>33</v>
      </c>
      <c r="H96" s="94" t="s">
        <v>7</v>
      </c>
      <c r="I96" s="95">
        <v>4</v>
      </c>
      <c r="J96" s="94" t="s">
        <v>7</v>
      </c>
      <c r="K96" s="96" t="s">
        <v>7</v>
      </c>
      <c r="L96" s="57">
        <v>5</v>
      </c>
      <c r="M96" s="97" t="s">
        <v>7</v>
      </c>
      <c r="N96" s="38" t="s">
        <v>168</v>
      </c>
      <c r="O96" s="46"/>
      <c r="P96" s="46"/>
      <c r="Q96" s="1"/>
    </row>
    <row r="97" spans="1:17" ht="15.65" thickBot="1">
      <c r="A97" s="47" t="s">
        <v>169</v>
      </c>
      <c r="B97" s="48">
        <f t="shared" si="51"/>
        <v>16083</v>
      </c>
      <c r="C97" s="58">
        <v>16007</v>
      </c>
      <c r="D97" s="58">
        <v>2638</v>
      </c>
      <c r="E97" s="49">
        <f t="shared" si="52"/>
        <v>76</v>
      </c>
      <c r="F97" s="58">
        <v>10</v>
      </c>
      <c r="G97" s="99">
        <v>5</v>
      </c>
      <c r="H97" s="100" t="s">
        <v>7</v>
      </c>
      <c r="I97" s="99">
        <v>18</v>
      </c>
      <c r="J97" s="58">
        <v>19</v>
      </c>
      <c r="K97" s="99">
        <v>6</v>
      </c>
      <c r="L97" s="58">
        <v>23</v>
      </c>
      <c r="M97" s="101" t="s">
        <v>7</v>
      </c>
      <c r="N97" s="50" t="s">
        <v>170</v>
      </c>
      <c r="O97" s="51"/>
      <c r="P97" s="51"/>
      <c r="Q97" s="1"/>
    </row>
    <row r="98" spans="1:17" ht="31.95" customHeight="1">
      <c r="A98" s="64" t="s">
        <v>198</v>
      </c>
      <c r="B98" s="65"/>
      <c r="C98" s="65"/>
      <c r="D98" s="65"/>
      <c r="I98" s="33"/>
      <c r="M98" s="62" t="s">
        <v>194</v>
      </c>
      <c r="N98" s="63"/>
      <c r="O98" s="63"/>
      <c r="P98" s="63"/>
      <c r="Q98" s="1"/>
    </row>
    <row r="99" spans="1:17">
      <c r="B99" s="52"/>
      <c r="C99" s="8"/>
      <c r="M99" s="1"/>
      <c r="O99" s="1"/>
      <c r="P99" s="1"/>
      <c r="Q99" s="1"/>
    </row>
    <row r="100" spans="1:17">
      <c r="N100" s="1"/>
      <c r="O100" s="1"/>
      <c r="P100" s="1"/>
      <c r="Q100" s="1"/>
    </row>
    <row r="116" spans="18:18">
      <c r="R116" s="3" t="s">
        <v>7</v>
      </c>
    </row>
  </sheetData>
  <mergeCells count="26">
    <mergeCell ref="N5:P5"/>
    <mergeCell ref="N56:P56"/>
    <mergeCell ref="F8:G8"/>
    <mergeCell ref="A6:A9"/>
    <mergeCell ref="N40:P40"/>
    <mergeCell ref="E6:M7"/>
    <mergeCell ref="D8:D9"/>
    <mergeCell ref="J8:M8"/>
    <mergeCell ref="C6:D7"/>
    <mergeCell ref="B6:B9"/>
    <mergeCell ref="A2:M2"/>
    <mergeCell ref="A3:M3"/>
    <mergeCell ref="M98:P98"/>
    <mergeCell ref="A98:D98"/>
    <mergeCell ref="H8:I8"/>
    <mergeCell ref="N72:Q72"/>
    <mergeCell ref="C8:C9"/>
    <mergeCell ref="E8:E9"/>
    <mergeCell ref="N68:Q68"/>
    <mergeCell ref="N69:Q69"/>
    <mergeCell ref="N65:Q65"/>
    <mergeCell ref="N66:Q66"/>
    <mergeCell ref="N67:Q67"/>
    <mergeCell ref="N70:Q70"/>
    <mergeCell ref="N71:Q71"/>
    <mergeCell ref="N6:P9"/>
  </mergeCells>
  <pageMargins left="0.7" right="0.7" top="0.75" bottom="0.75" header="0.3" footer="0.3"/>
  <pageSetup paperSize="9" orientation="portrait" horizontalDpi="200" verticalDpi="200" r:id="rId1"/>
  <ignoredErrors>
    <ignoredError sqref="B10 B15:B17" unlockedFormula="1"/>
    <ignoredError sqref="B18:B27 B57:B97 B29:B55" formula="1" unlockedFormula="1"/>
    <ignoredError sqref="E26:E36 E42:E96 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2015-05-08T06:26:32Z</cp:lastPrinted>
  <dcterms:created xsi:type="dcterms:W3CDTF">2015-05-07T09:58:04Z</dcterms:created>
  <dcterms:modified xsi:type="dcterms:W3CDTF">2019-06-25T06:23:16Z</dcterms:modified>
</cp:coreProperties>
</file>