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113" windowWidth="15139" windowHeight="5209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6" i="1"/>
  <c r="B12"/>
  <c r="C14"/>
  <c r="C22"/>
  <c r="C31"/>
  <c r="C36"/>
  <c r="C42"/>
  <c r="C49"/>
  <c r="C56"/>
  <c r="C63"/>
  <c r="C68"/>
  <c r="C75"/>
  <c r="C92"/>
  <c r="C107"/>
  <c r="E16"/>
  <c r="C85" l="1"/>
  <c r="C12" s="1"/>
  <c r="F75"/>
  <c r="K42"/>
  <c r="J36"/>
  <c r="J14"/>
  <c r="D68"/>
  <c r="L107"/>
  <c r="K107"/>
  <c r="J107"/>
  <c r="H107"/>
  <c r="G107"/>
  <c r="F107"/>
  <c r="L92"/>
  <c r="K92"/>
  <c r="J92"/>
  <c r="H92"/>
  <c r="G92"/>
  <c r="F92"/>
  <c r="L85"/>
  <c r="K85"/>
  <c r="J85"/>
  <c r="H85"/>
  <c r="G85"/>
  <c r="F85"/>
  <c r="L75"/>
  <c r="K75"/>
  <c r="J75"/>
  <c r="H75"/>
  <c r="G75"/>
  <c r="L68"/>
  <c r="K68"/>
  <c r="J68"/>
  <c r="H68"/>
  <c r="G68"/>
  <c r="F68"/>
  <c r="L63"/>
  <c r="K63"/>
  <c r="J63"/>
  <c r="H63"/>
  <c r="G63"/>
  <c r="F63"/>
  <c r="L56"/>
  <c r="K56"/>
  <c r="J56"/>
  <c r="H56"/>
  <c r="G56"/>
  <c r="F56"/>
  <c r="L49"/>
  <c r="K49"/>
  <c r="J49"/>
  <c r="H49"/>
  <c r="G49"/>
  <c r="F49"/>
  <c r="L42"/>
  <c r="J42"/>
  <c r="H42"/>
  <c r="G42"/>
  <c r="F42"/>
  <c r="L36"/>
  <c r="K36"/>
  <c r="H36"/>
  <c r="G36"/>
  <c r="F36"/>
  <c r="L31"/>
  <c r="K31"/>
  <c r="J31"/>
  <c r="H31"/>
  <c r="G31"/>
  <c r="F31"/>
  <c r="L22"/>
  <c r="K22"/>
  <c r="J22"/>
  <c r="H22"/>
  <c r="G22"/>
  <c r="F22"/>
  <c r="I112"/>
  <c r="I111"/>
  <c r="I110"/>
  <c r="I109"/>
  <c r="I106"/>
  <c r="I105"/>
  <c r="I104"/>
  <c r="I103"/>
  <c r="I102"/>
  <c r="I101"/>
  <c r="I100"/>
  <c r="I99"/>
  <c r="I98"/>
  <c r="I97"/>
  <c r="I96"/>
  <c r="I95"/>
  <c r="I94"/>
  <c r="I91"/>
  <c r="I90"/>
  <c r="I89"/>
  <c r="I88"/>
  <c r="I87"/>
  <c r="I84"/>
  <c r="I83"/>
  <c r="I82"/>
  <c r="I81"/>
  <c r="I80"/>
  <c r="I79"/>
  <c r="I78"/>
  <c r="I77"/>
  <c r="I74"/>
  <c r="I73"/>
  <c r="I72"/>
  <c r="I71"/>
  <c r="I70"/>
  <c r="I67"/>
  <c r="I66"/>
  <c r="I65"/>
  <c r="I62"/>
  <c r="I61"/>
  <c r="I60"/>
  <c r="I59"/>
  <c r="I58"/>
  <c r="I55"/>
  <c r="I54"/>
  <c r="I53"/>
  <c r="I52"/>
  <c r="I51"/>
  <c r="I48"/>
  <c r="I47"/>
  <c r="I46"/>
  <c r="I45"/>
  <c r="I44"/>
  <c r="I41"/>
  <c r="I40"/>
  <c r="I39"/>
  <c r="I38"/>
  <c r="B38" s="1"/>
  <c r="I35"/>
  <c r="I34"/>
  <c r="I33"/>
  <c r="I32"/>
  <c r="I30"/>
  <c r="I29"/>
  <c r="I28"/>
  <c r="I27"/>
  <c r="I26"/>
  <c r="I25"/>
  <c r="I24"/>
  <c r="I21"/>
  <c r="I20"/>
  <c r="I19"/>
  <c r="I18"/>
  <c r="I17"/>
  <c r="E112"/>
  <c r="E111"/>
  <c r="E110"/>
  <c r="E109"/>
  <c r="E106"/>
  <c r="E105"/>
  <c r="E104"/>
  <c r="E103"/>
  <c r="E102"/>
  <c r="E101"/>
  <c r="E100"/>
  <c r="E99"/>
  <c r="E98"/>
  <c r="E97"/>
  <c r="E96"/>
  <c r="E95"/>
  <c r="E94"/>
  <c r="E91"/>
  <c r="E90"/>
  <c r="E89"/>
  <c r="E88"/>
  <c r="E87"/>
  <c r="E84"/>
  <c r="E83"/>
  <c r="E82"/>
  <c r="E81"/>
  <c r="E80"/>
  <c r="E79"/>
  <c r="E78"/>
  <c r="E77"/>
  <c r="E74"/>
  <c r="E73"/>
  <c r="E72"/>
  <c r="E71"/>
  <c r="E70"/>
  <c r="E67"/>
  <c r="E66"/>
  <c r="E65"/>
  <c r="E62"/>
  <c r="E61"/>
  <c r="E60"/>
  <c r="E59"/>
  <c r="E58"/>
  <c r="E55"/>
  <c r="E54"/>
  <c r="E53"/>
  <c r="E52"/>
  <c r="E51"/>
  <c r="E48"/>
  <c r="E47"/>
  <c r="E46"/>
  <c r="E45"/>
  <c r="E44"/>
  <c r="E41"/>
  <c r="E40"/>
  <c r="E39"/>
  <c r="E38"/>
  <c r="E35"/>
  <c r="E34"/>
  <c r="E33"/>
  <c r="E32"/>
  <c r="E30"/>
  <c r="E29"/>
  <c r="E28"/>
  <c r="E27"/>
  <c r="E26"/>
  <c r="E25"/>
  <c r="E24"/>
  <c r="E21"/>
  <c r="E20"/>
  <c r="E19"/>
  <c r="E18"/>
  <c r="E17"/>
  <c r="G14"/>
  <c r="L14"/>
  <c r="K14"/>
  <c r="H14"/>
  <c r="F14"/>
  <c r="D107"/>
  <c r="D92"/>
  <c r="D75"/>
  <c r="D63"/>
  <c r="D56"/>
  <c r="D49"/>
  <c r="D42"/>
  <c r="D36"/>
  <c r="D14"/>
  <c r="D22"/>
  <c r="D31"/>
  <c r="B109"/>
  <c r="B58"/>
  <c r="I16"/>
  <c r="B98" l="1"/>
  <c r="B82"/>
  <c r="B52"/>
  <c r="B54"/>
  <c r="G12"/>
  <c r="B46"/>
  <c r="B35"/>
  <c r="B26"/>
  <c r="B106"/>
  <c r="B18"/>
  <c r="B19"/>
  <c r="B17"/>
  <c r="B40"/>
  <c r="B44"/>
  <c r="B48"/>
  <c r="B60"/>
  <c r="B62"/>
  <c r="B72"/>
  <c r="B94"/>
  <c r="B102"/>
  <c r="B30"/>
  <c r="B45"/>
  <c r="B47"/>
  <c r="B51"/>
  <c r="B53"/>
  <c r="B55"/>
  <c r="E22"/>
  <c r="E49"/>
  <c r="E63"/>
  <c r="E75"/>
  <c r="E85"/>
  <c r="E107"/>
  <c r="I31"/>
  <c r="I36"/>
  <c r="I42"/>
  <c r="I56"/>
  <c r="I92"/>
  <c r="I107"/>
  <c r="B70"/>
  <c r="B74"/>
  <c r="B96"/>
  <c r="B100"/>
  <c r="B104"/>
  <c r="I75"/>
  <c r="I14"/>
  <c r="E14"/>
  <c r="E31"/>
  <c r="E36"/>
  <c r="E42"/>
  <c r="E56"/>
  <c r="E68"/>
  <c r="E92"/>
  <c r="I22"/>
  <c r="I63"/>
  <c r="I85"/>
  <c r="I49"/>
  <c r="I68"/>
  <c r="B39"/>
  <c r="B41"/>
  <c r="B28"/>
  <c r="B33"/>
  <c r="B65"/>
  <c r="B111"/>
  <c r="B21"/>
  <c r="B24"/>
  <c r="B59"/>
  <c r="B61"/>
  <c r="B71"/>
  <c r="B73"/>
  <c r="B87"/>
  <c r="B89"/>
  <c r="B91"/>
  <c r="B20"/>
  <c r="L12"/>
  <c r="B79"/>
  <c r="B77"/>
  <c r="K12"/>
  <c r="B67"/>
  <c r="B32"/>
  <c r="B34"/>
  <c r="B25"/>
  <c r="B27"/>
  <c r="B29"/>
  <c r="B95"/>
  <c r="B97"/>
  <c r="B99"/>
  <c r="B101"/>
  <c r="B103"/>
  <c r="B105"/>
  <c r="B66"/>
  <c r="J12"/>
  <c r="B110"/>
  <c r="B112"/>
  <c r="B81"/>
  <c r="B83"/>
  <c r="B78"/>
  <c r="B80"/>
  <c r="B84"/>
  <c r="H12"/>
  <c r="F12"/>
  <c r="D12"/>
  <c r="B88"/>
  <c r="B90"/>
  <c r="B42" l="1"/>
  <c r="B49"/>
  <c r="B14"/>
  <c r="B36"/>
  <c r="B63"/>
  <c r="B107"/>
  <c r="B92"/>
  <c r="B56"/>
  <c r="B31"/>
  <c r="B75"/>
  <c r="B85"/>
  <c r="B68"/>
  <c r="B22"/>
  <c r="I12"/>
  <c r="E12"/>
</calcChain>
</file>

<file path=xl/sharedStrings.xml><?xml version="1.0" encoding="utf-8"?>
<sst xmlns="http://schemas.openxmlformats.org/spreadsheetml/2006/main" count="417" uniqueCount="194">
  <si>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</si>
  <si>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</si>
  <si>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</si>
  <si>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</si>
  <si>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</si>
  <si>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</si>
  <si>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>―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</si>
  <si>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</si>
  <si>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</si>
  <si>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</si>
  <si>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</si>
  <si>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</si>
  <si>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</si>
  <si>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</si>
  <si>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</si>
  <si>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</si>
  <si>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</si>
  <si>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</si>
  <si>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</si>
  <si>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</si>
  <si>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</si>
  <si>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</si>
  <si>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</si>
  <si>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</si>
  <si>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</si>
  <si>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</si>
  <si>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</si>
  <si>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</si>
  <si>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</si>
  <si>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</si>
  <si>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</si>
  <si>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</si>
  <si>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</si>
  <si>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</si>
  <si>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</si>
  <si>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</si>
  <si>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</si>
  <si>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</si>
  <si>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</si>
  <si>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</si>
  <si>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</si>
  <si>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</si>
  <si>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</si>
  <si>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</si>
  <si>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</si>
  <si>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</si>
  <si>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</si>
  <si>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</si>
  <si>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</si>
  <si>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</si>
  <si>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</si>
  <si>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</si>
  <si>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</si>
  <si>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</si>
  <si>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</si>
  <si>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</si>
  <si>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</si>
  <si>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</si>
  <si>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</si>
  <si>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</si>
  <si>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</si>
  <si>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</si>
  <si>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</si>
  <si>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</si>
  <si>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</si>
  <si>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</si>
  <si>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</si>
  <si>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</si>
  <si>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</si>
  <si>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</si>
  <si>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</si>
  <si>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</si>
  <si>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</si>
  <si>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</si>
  <si>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</si>
  <si>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</si>
  <si>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</si>
  <si>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</si>
  <si>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</si>
  <si>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</si>
  <si>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</si>
  <si>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</si>
  <si>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</si>
  <si>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</si>
  <si>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</si>
  <si>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</si>
  <si>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</si>
  <si>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</si>
  <si>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</si>
  <si>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</si>
  <si>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</si>
  <si>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</si>
  <si>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</si>
  <si>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</si>
  <si>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</si>
  <si>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</si>
  <si>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</si>
  <si>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</si>
  <si>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</si>
  <si>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</si>
  <si>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</si>
  <si>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</si>
  <si>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</si>
  <si>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</si>
  <si>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</si>
  <si>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</si>
  <si>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</si>
  <si>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</si>
  <si>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</si>
  <si>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</si>
  <si>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</si>
  <si>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7. Πρωτογενή κτηνοτροφικά προϊόντα</t>
  </si>
  <si>
    <t>In tons</t>
  </si>
  <si>
    <t>7. Primary livestock products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</si>
  <si>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</si>
  <si>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</si>
  <si>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</si>
  <si>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</si>
  <si>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</si>
  <si>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</si>
  <si>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</si>
  <si>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</si>
  <si>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</si>
  <si>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</si>
  <si>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</si>
  <si>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</si>
  <si>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</si>
  <si>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</si>
  <si>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</si>
  <si>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</si>
  <si>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</si>
  <si>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</si>
  <si>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</si>
  <si>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</si>
  <si>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</si>
  <si>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</si>
  <si>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</si>
  <si>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</si>
  <si>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</si>
  <si>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</si>
  <si>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</si>
  <si>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</si>
  <si>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</si>
  <si>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</si>
  <si>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</si>
  <si>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</si>
  <si>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</si>
  <si>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</si>
  <si>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</si>
  <si>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</si>
  <si>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</si>
  <si>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</si>
  <si>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</si>
  <si>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</si>
  <si>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</si>
  <si>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</si>
  <si>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</si>
  <si>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</si>
  <si>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</si>
  <si>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</si>
  <si>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</si>
  <si>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</si>
  <si>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</si>
  <si>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</si>
  <si>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</si>
  <si>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</si>
  <si>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</si>
  <si>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</si>
  <si>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</si>
  <si>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</si>
  <si>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</si>
  <si>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</si>
  <si>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</si>
  <si>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</si>
  <si>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</si>
  <si>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</si>
  <si>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</si>
  <si>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</si>
  <si>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</si>
  <si>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</si>
  <si>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Περιφέρεια Δυτικής Μακεδονίας</t>
  </si>
  <si>
    <t>Region of Western Macedonia</t>
  </si>
  <si>
    <t>Σε τόνους</t>
  </si>
  <si>
    <t>Γενικό σύνολο γάλακτος
Grand Total of milk</t>
  </si>
  <si>
    <t>Γάλα βουβαλιών
Milk from buffaloes</t>
  </si>
  <si>
    <t>Οικόσιτων
Domestic</t>
  </si>
  <si>
    <t>Κοπαδιάρικων
In flock</t>
  </si>
  <si>
    <t>Νομαδικών
Nomadic</t>
  </si>
  <si>
    <t>Γάλα προβάτων
Sheep milk for human consumption</t>
  </si>
  <si>
    <t>Γάλα αιγών
Goat milk for human consumption</t>
  </si>
  <si>
    <t>Γάλα αγελάδων
Cow milk
for human consumption</t>
  </si>
  <si>
    <t>Πίνακας 7α. Παραγωγή γάλακτος, κατά Περιφέρεια και Περιφερειακή Ενότητα, 2016</t>
  </si>
  <si>
    <t>Table 7a. Milk production, by Region and Regional Unities, 2016</t>
  </si>
  <si>
    <r>
      <t>Σύνολο</t>
    </r>
    <r>
      <rPr>
        <b/>
        <vertAlign val="superscript"/>
        <sz val="11"/>
        <rFont val="Calibri"/>
        <family val="2"/>
        <charset val="161"/>
        <scheme val="minor"/>
      </rPr>
      <t xml:space="preserve">
</t>
    </r>
    <r>
      <rPr>
        <b/>
        <sz val="11"/>
        <rFont val="Calibri"/>
        <family val="2"/>
        <charset val="161"/>
        <scheme val="minor"/>
      </rPr>
      <t>Total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</si>
</sst>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vertAlign val="superscript"/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Font="1" applyBorder="1"/>
    <xf numFmtId="49" fontId="4" fillId="0" borderId="0" xfId="0" applyNumberFormat="1" applyFont="1" applyFill="1" applyBorder="1" applyAlignment="1" applyProtection="1">
      <alignment horizontal="left" wrapText="1" indent="1"/>
    </xf>
    <xf numFmtId="3" fontId="4" fillId="0" borderId="2" xfId="0" applyNumberFormat="1" applyFont="1" applyFill="1" applyBorder="1" applyAlignment="1" applyProtection="1">
      <alignment horizontal="right" vertical="center" wrapText="1"/>
    </xf>
    <xf numFmtId="3" fontId="4" fillId="0" borderId="4" xfId="0" applyNumberFormat="1" applyFont="1" applyFill="1" applyBorder="1" applyAlignment="1" applyProtection="1">
      <alignment horizontal="right"/>
    </xf>
    <xf numFmtId="0" fontId="3" fillId="0" borderId="5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vertical="center" wrapText="1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28" xfId="0" applyNumberFormat="1" applyFont="1" applyFill="1" applyBorder="1" applyAlignment="1" applyProtection="1">
      <alignment horizontal="right" vertical="center"/>
    </xf>
    <xf numFmtId="3" fontId="2" fillId="0" borderId="25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 vertical="center" wrapText="1" indent="1"/>
      <protection locked="0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left" wrapText="1" indent="1"/>
    </xf>
    <xf numFmtId="3" fontId="4" fillId="0" borderId="26" xfId="0" applyNumberFormat="1" applyFont="1" applyFill="1" applyBorder="1" applyAlignment="1" applyProtection="1">
      <alignment horizontal="right" vertical="center" wrapText="1"/>
    </xf>
    <xf numFmtId="3" fontId="4" fillId="0" borderId="27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6" xfId="0" applyFont="1" applyBorder="1" applyAlignment="1">
      <alignment horizontal="left" indent="1"/>
    </xf>
    <xf numFmtId="0" fontId="3" fillId="0" borderId="1" xfId="0" applyFont="1" applyBorder="1" applyAlignment="1">
      <alignment horizontal="left"/>
    </xf>
    <xf numFmtId="49" fontId="4" fillId="0" borderId="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indent="2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indent="2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indent="2"/>
    </xf>
    <xf numFmtId="49" fontId="3" fillId="0" borderId="0" xfId="0" applyNumberFormat="1" applyFont="1" applyBorder="1"/>
    <xf numFmtId="0" fontId="6" fillId="0" borderId="0" xfId="0" applyFont="1" applyBorder="1" applyAlignment="1">
      <alignment horizontal="right" vertical="center"/>
    </xf>
    <xf numFmtId="49" fontId="3" fillId="0" borderId="0" xfId="0" applyNumberFormat="1" applyFont="1"/>
    <xf numFmtId="0" fontId="8" fillId="0" borderId="1" xfId="0" applyNumberFormat="1" applyFont="1" applyFill="1" applyBorder="1" applyAlignment="1" applyProtection="1">
      <alignment horizontal="left"/>
    </xf>
    <xf numFmtId="3" fontId="9" fillId="0" borderId="4" xfId="0" applyNumberFormat="1" applyFont="1" applyBorder="1" applyAlignment="1">
      <alignment horizontal="right" vertical="top"/>
    </xf>
    <xf numFmtId="3" fontId="9" fillId="0" borderId="0" xfId="0" applyNumberFormat="1" applyFont="1" applyBorder="1" applyAlignment="1">
      <alignment horizontal="right" vertical="top"/>
    </xf>
    <xf numFmtId="3" fontId="9" fillId="0" borderId="25" xfId="0" applyNumberFormat="1" applyFont="1" applyBorder="1" applyAlignment="1">
      <alignment horizontal="right" vertical="top"/>
    </xf>
    <xf numFmtId="3" fontId="9" fillId="0" borderId="27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3" fontId="9" fillId="0" borderId="29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3" fontId="2" fillId="0" borderId="28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3" fontId="6" fillId="0" borderId="28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righ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3" fontId="2" fillId="0" borderId="25" xfId="0" applyNumberFormat="1" applyFont="1" applyFill="1" applyBorder="1" applyAlignment="1" applyProtection="1">
      <alignment horizontal="right" vertical="center" wrapText="1"/>
    </xf>
    <xf numFmtId="0" fontId="2" fillId="0" borderId="25" xfId="0" applyNumberFormat="1" applyFont="1" applyFill="1" applyBorder="1" applyAlignment="1" applyProtection="1">
      <alignment horizontal="right" vertical="center" wrapText="1"/>
    </xf>
    <xf numFmtId="3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3"/>
  <sheetViews>
    <sheetView showGridLines="0" tabSelected="1" zoomScaleNormal="100" workbookViewId="0">
      <selection activeCell="M7" sqref="M7"/>
    </sheetView>
  </sheetViews>
  <sheetFormatPr defaultRowHeight="15.05"/>
  <cols>
    <col min="1" max="1" width="43.109375" style="2" bestFit="1" customWidth="1"/>
    <col min="2" max="2" width="11.6640625" style="2" customWidth="1"/>
    <col min="3" max="3" width="12.5546875" style="2" customWidth="1"/>
    <col min="4" max="4" width="11.6640625" style="2" customWidth="1"/>
    <col min="5" max="5" width="8.88671875" style="2" customWidth="1"/>
    <col min="6" max="6" width="9.6640625" style="2" customWidth="1"/>
    <col min="7" max="7" width="12.77734375" style="2" bestFit="1" customWidth="1"/>
    <col min="8" max="8" width="10.44140625" style="2" bestFit="1" customWidth="1"/>
    <col min="9" max="9" width="8.88671875" style="2" customWidth="1"/>
    <col min="10" max="10" width="9.88671875" style="2" customWidth="1"/>
    <col min="11" max="11" width="13.33203125" style="2" customWidth="1"/>
    <col min="12" max="12" width="11.44140625" style="2" customWidth="1"/>
    <col min="13" max="13" width="12.33203125" style="2" customWidth="1"/>
    <col min="14" max="14" width="10.44140625" style="2" customWidth="1"/>
    <col min="15" max="15" width="14.77734375" style="2" customWidth="1"/>
    <col min="16" max="16" width="10.109375" style="2" customWidth="1"/>
    <col min="17" max="16384" width="8.88671875" style="2"/>
  </cols>
  <sheetData>
    <row r="2" spans="1:16" ht="18.2">
      <c r="B2" s="103" t="s">
        <v>111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"/>
      <c r="N2" s="1"/>
      <c r="O2" s="1"/>
      <c r="P2" s="3"/>
    </row>
    <row r="3" spans="1:16" ht="18.2">
      <c r="B3" s="104" t="s">
        <v>191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"/>
      <c r="N3" s="1"/>
      <c r="O3" s="1"/>
      <c r="P3" s="3"/>
    </row>
    <row r="4" spans="1:16" ht="18" customHeight="1">
      <c r="B4" s="103" t="s">
        <v>113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"/>
      <c r="N4" s="1"/>
      <c r="O4" s="1"/>
      <c r="P4" s="3"/>
    </row>
    <row r="5" spans="1:16" ht="18.2">
      <c r="B5" s="105" t="s">
        <v>192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"/>
      <c r="N5" s="1"/>
      <c r="O5" s="1"/>
      <c r="P5" s="3"/>
    </row>
    <row r="6" spans="1:16" ht="18.649999999999999" customHeight="1">
      <c r="B6" s="4"/>
      <c r="C6" s="4"/>
      <c r="D6" s="4"/>
      <c r="E6" s="4"/>
      <c r="F6" s="5"/>
      <c r="G6" s="6"/>
      <c r="H6" s="6"/>
      <c r="I6" s="6"/>
      <c r="J6" s="6"/>
      <c r="K6" s="6"/>
      <c r="L6" s="6"/>
      <c r="M6" s="1"/>
      <c r="N6" s="1"/>
      <c r="O6" s="1"/>
      <c r="P6" s="3"/>
    </row>
    <row r="7" spans="1:16" ht="15.65" thickBot="1">
      <c r="A7" s="42" t="s">
        <v>182</v>
      </c>
      <c r="B7" s="7"/>
      <c r="C7" s="7"/>
      <c r="D7" s="7"/>
      <c r="E7" s="94"/>
      <c r="F7" s="95"/>
      <c r="G7" s="95"/>
      <c r="H7" s="95"/>
      <c r="I7" s="96"/>
      <c r="J7" s="96"/>
      <c r="K7" s="96"/>
      <c r="L7" s="96"/>
      <c r="M7" s="8"/>
      <c r="N7" s="97" t="s">
        <v>112</v>
      </c>
      <c r="O7" s="97"/>
      <c r="P7" s="9"/>
    </row>
    <row r="8" spans="1:16" ht="14.4" customHeight="1">
      <c r="A8" s="113" t="s">
        <v>0</v>
      </c>
      <c r="B8" s="85" t="s">
        <v>183</v>
      </c>
      <c r="C8" s="66" t="s">
        <v>190</v>
      </c>
      <c r="D8" s="66" t="s">
        <v>184</v>
      </c>
      <c r="E8" s="98" t="s">
        <v>188</v>
      </c>
      <c r="F8" s="99"/>
      <c r="G8" s="99"/>
      <c r="H8" s="99"/>
      <c r="I8" s="98" t="s">
        <v>189</v>
      </c>
      <c r="J8" s="99"/>
      <c r="K8" s="99"/>
      <c r="L8" s="102"/>
      <c r="M8" s="116" t="s">
        <v>1</v>
      </c>
      <c r="N8" s="117"/>
      <c r="O8" s="117"/>
      <c r="P8" s="10"/>
    </row>
    <row r="9" spans="1:16">
      <c r="A9" s="114"/>
      <c r="B9" s="86"/>
      <c r="C9" s="67"/>
      <c r="D9" s="67"/>
      <c r="E9" s="100"/>
      <c r="F9" s="101"/>
      <c r="G9" s="101"/>
      <c r="H9" s="101"/>
      <c r="I9" s="100"/>
      <c r="J9" s="101"/>
      <c r="K9" s="101"/>
      <c r="L9" s="93"/>
      <c r="M9" s="118"/>
      <c r="N9" s="119"/>
      <c r="O9" s="119"/>
      <c r="P9" s="10"/>
    </row>
    <row r="10" spans="1:16" ht="30.7" customHeight="1">
      <c r="A10" s="114"/>
      <c r="B10" s="86"/>
      <c r="C10" s="67"/>
      <c r="D10" s="67"/>
      <c r="E10" s="88" t="s">
        <v>193</v>
      </c>
      <c r="F10" s="90" t="s">
        <v>185</v>
      </c>
      <c r="G10" s="90" t="s">
        <v>186</v>
      </c>
      <c r="H10" s="90" t="s">
        <v>187</v>
      </c>
      <c r="I10" s="88" t="s">
        <v>193</v>
      </c>
      <c r="J10" s="90" t="s">
        <v>185</v>
      </c>
      <c r="K10" s="90" t="s">
        <v>186</v>
      </c>
      <c r="L10" s="92" t="s">
        <v>187</v>
      </c>
      <c r="M10" s="118"/>
      <c r="N10" s="119"/>
      <c r="O10" s="119"/>
      <c r="P10" s="10"/>
    </row>
    <row r="11" spans="1:16" ht="36.65" customHeight="1">
      <c r="A11" s="115"/>
      <c r="B11" s="87"/>
      <c r="C11" s="68"/>
      <c r="D11" s="68"/>
      <c r="E11" s="89"/>
      <c r="F11" s="91"/>
      <c r="G11" s="91"/>
      <c r="H11" s="91"/>
      <c r="I11" s="89"/>
      <c r="J11" s="91"/>
      <c r="K11" s="91"/>
      <c r="L11" s="93"/>
      <c r="M11" s="120"/>
      <c r="N11" s="121"/>
      <c r="O11" s="121"/>
      <c r="P11" s="10"/>
    </row>
    <row r="12" spans="1:16" ht="11.45" customHeight="1">
      <c r="A12" s="78" t="s">
        <v>2</v>
      </c>
      <c r="B12" s="81">
        <f>SUM(B14,B22,B31,B36,B42,B49,B56,B63,B68,B75,B85,B92,B107)</f>
        <v>1910153.4140000003</v>
      </c>
      <c r="C12" s="83">
        <f>SUM(C14,C22,C31,C36,C42,C49,C56,C63,C68,C75,C85,C92,C107)</f>
        <v>656494.39699999988</v>
      </c>
      <c r="D12" s="69">
        <f t="shared" ref="D12:L12" si="0">SUM(D14,D22,D31,D36,D42,D49,D56,D63,D68,D75,D85,D92,D107)</f>
        <v>3032</v>
      </c>
      <c r="E12" s="108">
        <f t="shared" si="0"/>
        <v>840974.7209999999</v>
      </c>
      <c r="F12" s="108">
        <f t="shared" si="0"/>
        <v>23241.236000000004</v>
      </c>
      <c r="G12" s="108">
        <f>SUM(G14,G22,G31,G36,G42,G49,G56,G63,G68,G75,G85,G92,G107)</f>
        <v>768753.19899999979</v>
      </c>
      <c r="H12" s="108">
        <f t="shared" si="0"/>
        <v>48980.286</v>
      </c>
      <c r="I12" s="83">
        <f t="shared" si="0"/>
        <v>409652.29599999997</v>
      </c>
      <c r="J12" s="69">
        <f t="shared" si="0"/>
        <v>25796.941999999999</v>
      </c>
      <c r="K12" s="108">
        <f t="shared" si="0"/>
        <v>366847.95399999997</v>
      </c>
      <c r="L12" s="106">
        <f t="shared" si="0"/>
        <v>17007.400000000001</v>
      </c>
      <c r="M12" s="110" t="s">
        <v>3</v>
      </c>
      <c r="N12" s="111"/>
      <c r="O12" s="111"/>
      <c r="P12" s="10"/>
    </row>
    <row r="13" spans="1:16">
      <c r="A13" s="79"/>
      <c r="B13" s="82"/>
      <c r="C13" s="84"/>
      <c r="D13" s="70"/>
      <c r="E13" s="109"/>
      <c r="F13" s="109"/>
      <c r="G13" s="109"/>
      <c r="H13" s="109"/>
      <c r="I13" s="112"/>
      <c r="J13" s="70"/>
      <c r="K13" s="109"/>
      <c r="L13" s="107"/>
      <c r="M13" s="74"/>
      <c r="N13" s="75"/>
      <c r="O13" s="75"/>
      <c r="P13" s="10"/>
    </row>
    <row r="14" spans="1:16" ht="14.4" customHeight="1">
      <c r="A14" s="79" t="s">
        <v>4</v>
      </c>
      <c r="B14" s="80">
        <f>SUM(B16:B21)</f>
        <v>153807.527</v>
      </c>
      <c r="C14" s="72">
        <f>SUM(C16:C21)</f>
        <v>74885.70199999999</v>
      </c>
      <c r="D14" s="71">
        <f t="shared" ref="D14" si="1">SUM(D16:D21)</f>
        <v>0</v>
      </c>
      <c r="E14" s="72">
        <f>SUM(E16:E21)</f>
        <v>47710.601999999999</v>
      </c>
      <c r="F14" s="72">
        <f t="shared" ref="F14:H14" si="2">SUM(F16:F21)</f>
        <v>1122.8570000000002</v>
      </c>
      <c r="G14" s="72">
        <f>SUM(G16:G21)</f>
        <v>46587.744999999995</v>
      </c>
      <c r="H14" s="72">
        <f t="shared" si="2"/>
        <v>0</v>
      </c>
      <c r="I14" s="72">
        <f>SUM(I16:I21)</f>
        <v>31211.223000000002</v>
      </c>
      <c r="J14" s="71">
        <f>SUM(J16:J21)</f>
        <v>255.09199999999998</v>
      </c>
      <c r="K14" s="72">
        <f t="shared" ref="K14:L14" si="3">SUM(K16:K21)</f>
        <v>30956.131000000001</v>
      </c>
      <c r="L14" s="73">
        <f t="shared" si="3"/>
        <v>0</v>
      </c>
      <c r="M14" s="74" t="s">
        <v>5</v>
      </c>
      <c r="N14" s="75"/>
      <c r="O14" s="75"/>
      <c r="P14" s="10"/>
    </row>
    <row r="15" spans="1:16" ht="12.05" customHeight="1">
      <c r="A15" s="79"/>
      <c r="B15" s="80"/>
      <c r="C15" s="72"/>
      <c r="D15" s="71"/>
      <c r="E15" s="72"/>
      <c r="F15" s="72"/>
      <c r="G15" s="72"/>
      <c r="H15" s="72"/>
      <c r="I15" s="72"/>
      <c r="J15" s="71"/>
      <c r="K15" s="72"/>
      <c r="L15" s="73"/>
      <c r="M15" s="74"/>
      <c r="N15" s="75"/>
      <c r="O15" s="75"/>
      <c r="P15" s="10"/>
    </row>
    <row r="16" spans="1:16">
      <c r="A16" s="11" t="s">
        <v>114</v>
      </c>
      <c r="B16" s="12">
        <f>SUM(C16,D16,E16,I16)</f>
        <v>31160.484</v>
      </c>
      <c r="C16" s="43">
        <v>13609</v>
      </c>
      <c r="D16" s="43" t="s">
        <v>6</v>
      </c>
      <c r="E16" s="13">
        <f>SUM(F16:H16)</f>
        <v>10813.094000000001</v>
      </c>
      <c r="F16" s="43">
        <v>256.26</v>
      </c>
      <c r="G16" s="44">
        <v>10556.834000000001</v>
      </c>
      <c r="H16" s="43" t="s">
        <v>6</v>
      </c>
      <c r="I16" s="13">
        <f>SUM(J16:L16)</f>
        <v>6738.39</v>
      </c>
      <c r="J16" s="43">
        <v>49.72</v>
      </c>
      <c r="K16" s="44">
        <v>6688.67</v>
      </c>
      <c r="L16" s="45" t="s">
        <v>6</v>
      </c>
      <c r="M16" s="14" t="s">
        <v>7</v>
      </c>
      <c r="N16" s="15"/>
      <c r="O16" s="15"/>
      <c r="P16" s="10"/>
    </row>
    <row r="17" spans="1:16">
      <c r="A17" s="11" t="s">
        <v>115</v>
      </c>
      <c r="B17" s="12">
        <f t="shared" ref="B17:B21" si="4">SUM(C17,D17,E17,I17)</f>
        <v>27811.46</v>
      </c>
      <c r="C17" s="43">
        <v>7864.35</v>
      </c>
      <c r="D17" s="43" t="s">
        <v>6</v>
      </c>
      <c r="E17" s="13">
        <f t="shared" ref="E17:E21" si="5">SUM(F17:H17)</f>
        <v>12528.44</v>
      </c>
      <c r="F17" s="43">
        <v>751.2</v>
      </c>
      <c r="G17" s="44">
        <v>11777.24</v>
      </c>
      <c r="H17" s="43" t="s">
        <v>6</v>
      </c>
      <c r="I17" s="13">
        <f t="shared" ref="I17:I21" si="6">SUM(J17:L17)</f>
        <v>7418.67</v>
      </c>
      <c r="J17" s="43">
        <v>98.05</v>
      </c>
      <c r="K17" s="44">
        <v>7320.62</v>
      </c>
      <c r="L17" s="45" t="s">
        <v>6</v>
      </c>
      <c r="M17" s="14" t="s">
        <v>8</v>
      </c>
      <c r="N17" s="15"/>
      <c r="O17" s="15"/>
      <c r="P17" s="10"/>
    </row>
    <row r="18" spans="1:16">
      <c r="A18" s="11" t="s">
        <v>116</v>
      </c>
      <c r="B18" s="12">
        <f>SUM(C18,D18,E18,I18)</f>
        <v>30684.607</v>
      </c>
      <c r="C18" s="43">
        <v>12075.54</v>
      </c>
      <c r="D18" s="43" t="s">
        <v>6</v>
      </c>
      <c r="E18" s="13">
        <f t="shared" si="5"/>
        <v>10770.39</v>
      </c>
      <c r="F18" s="43">
        <v>51.447000000000003</v>
      </c>
      <c r="G18" s="44">
        <v>10718.942999999999</v>
      </c>
      <c r="H18" s="43" t="s">
        <v>6</v>
      </c>
      <c r="I18" s="13">
        <f t="shared" si="6"/>
        <v>7838.6769999999997</v>
      </c>
      <c r="J18" s="43">
        <v>36.200000000000003</v>
      </c>
      <c r="K18" s="44">
        <v>7802.4769999999999</v>
      </c>
      <c r="L18" s="45" t="s">
        <v>6</v>
      </c>
      <c r="M18" s="14" t="s">
        <v>9</v>
      </c>
      <c r="N18" s="15"/>
      <c r="O18" s="15"/>
      <c r="P18" s="10"/>
    </row>
    <row r="19" spans="1:16">
      <c r="A19" s="11" t="s">
        <v>117</v>
      </c>
      <c r="B19" s="12">
        <f t="shared" si="4"/>
        <v>2682.3519999999999</v>
      </c>
      <c r="C19" s="43">
        <v>43.2</v>
      </c>
      <c r="D19" s="43" t="s">
        <v>6</v>
      </c>
      <c r="E19" s="13">
        <f t="shared" si="5"/>
        <v>1571.49</v>
      </c>
      <c r="F19" s="43">
        <v>7.88</v>
      </c>
      <c r="G19" s="44">
        <v>1563.61</v>
      </c>
      <c r="H19" s="43" t="s">
        <v>6</v>
      </c>
      <c r="I19" s="13">
        <f t="shared" si="6"/>
        <v>1067.662</v>
      </c>
      <c r="J19" s="43">
        <v>8.5120000000000005</v>
      </c>
      <c r="K19" s="44">
        <v>1059.1500000000001</v>
      </c>
      <c r="L19" s="45" t="s">
        <v>6</v>
      </c>
      <c r="M19" s="14" t="s">
        <v>10</v>
      </c>
      <c r="N19" s="15"/>
      <c r="O19" s="15"/>
      <c r="P19" s="10"/>
    </row>
    <row r="20" spans="1:16">
      <c r="A20" s="11" t="s">
        <v>118</v>
      </c>
      <c r="B20" s="12">
        <f t="shared" si="4"/>
        <v>15036.687000000002</v>
      </c>
      <c r="C20" s="43">
        <v>7116.5050000000001</v>
      </c>
      <c r="D20" s="43" t="s">
        <v>6</v>
      </c>
      <c r="E20" s="13">
        <f t="shared" si="5"/>
        <v>4449.6239999999998</v>
      </c>
      <c r="F20" s="43">
        <v>56.07</v>
      </c>
      <c r="G20" s="44">
        <v>4393.5540000000001</v>
      </c>
      <c r="H20" s="43" t="s">
        <v>6</v>
      </c>
      <c r="I20" s="13">
        <f t="shared" si="6"/>
        <v>3470.558</v>
      </c>
      <c r="J20" s="43">
        <v>62.61</v>
      </c>
      <c r="K20" s="44">
        <v>3407.9479999999999</v>
      </c>
      <c r="L20" s="45" t="s">
        <v>6</v>
      </c>
      <c r="M20" s="14" t="s">
        <v>11</v>
      </c>
      <c r="N20" s="15"/>
      <c r="O20" s="15"/>
      <c r="P20" s="10"/>
    </row>
    <row r="21" spans="1:16">
      <c r="A21" s="11" t="s">
        <v>119</v>
      </c>
      <c r="B21" s="12">
        <f t="shared" si="4"/>
        <v>46431.937000000005</v>
      </c>
      <c r="C21" s="43">
        <v>34177.107000000004</v>
      </c>
      <c r="D21" s="43" t="s">
        <v>6</v>
      </c>
      <c r="E21" s="13">
        <f t="shared" si="5"/>
        <v>7577.5640000000003</v>
      </c>
      <c r="F21" s="43" t="s">
        <v>6</v>
      </c>
      <c r="G21" s="44">
        <v>7577.5640000000003</v>
      </c>
      <c r="H21" s="43" t="s">
        <v>6</v>
      </c>
      <c r="I21" s="13">
        <f t="shared" si="6"/>
        <v>4677.2659999999996</v>
      </c>
      <c r="J21" s="43" t="s">
        <v>6</v>
      </c>
      <c r="K21" s="44">
        <v>4677.2659999999996</v>
      </c>
      <c r="L21" s="45" t="s">
        <v>6</v>
      </c>
      <c r="M21" s="14" t="s">
        <v>12</v>
      </c>
      <c r="N21" s="15"/>
      <c r="O21" s="15"/>
      <c r="P21" s="10"/>
    </row>
    <row r="22" spans="1:16">
      <c r="A22" s="51" t="s">
        <v>13</v>
      </c>
      <c r="B22" s="52">
        <f>SUM(B24:B30)</f>
        <v>515500.88699999999</v>
      </c>
      <c r="C22" s="53">
        <f>SUM(C24:C30)</f>
        <v>322116.53399999999</v>
      </c>
      <c r="D22" s="60">
        <f t="shared" ref="D22" si="7">SUM(D24:D30)</f>
        <v>2980</v>
      </c>
      <c r="E22" s="53">
        <f>SUM(E24:E30)</f>
        <v>116225.28000000001</v>
      </c>
      <c r="F22" s="53">
        <f>SUM(F24:F30)</f>
        <v>172.55</v>
      </c>
      <c r="G22" s="53">
        <f t="shared" ref="G22:H22" si="8">SUM(G24:G30)</f>
        <v>114901.4</v>
      </c>
      <c r="H22" s="53">
        <f t="shared" si="8"/>
        <v>1151.33</v>
      </c>
      <c r="I22" s="53">
        <f>SUM(I24:I30)</f>
        <v>74179.073000000004</v>
      </c>
      <c r="J22" s="60">
        <f t="shared" ref="J22:L22" si="9">SUM(J24:J30)</f>
        <v>375.42</v>
      </c>
      <c r="K22" s="53">
        <f t="shared" si="9"/>
        <v>72382.937000000005</v>
      </c>
      <c r="L22" s="63">
        <f t="shared" si="9"/>
        <v>1420.7159999999999</v>
      </c>
      <c r="M22" s="76" t="s">
        <v>14</v>
      </c>
      <c r="N22" s="77"/>
      <c r="O22" s="77"/>
      <c r="P22" s="10"/>
    </row>
    <row r="23" spans="1:16">
      <c r="A23" s="51"/>
      <c r="B23" s="52"/>
      <c r="C23" s="53"/>
      <c r="D23" s="60"/>
      <c r="E23" s="53"/>
      <c r="F23" s="53"/>
      <c r="G23" s="53"/>
      <c r="H23" s="53"/>
      <c r="I23" s="53"/>
      <c r="J23" s="60"/>
      <c r="K23" s="53"/>
      <c r="L23" s="63"/>
      <c r="M23" s="76"/>
      <c r="N23" s="77"/>
      <c r="O23" s="77"/>
      <c r="P23" s="10"/>
    </row>
    <row r="24" spans="1:16">
      <c r="A24" s="11" t="s">
        <v>120</v>
      </c>
      <c r="B24" s="12">
        <f t="shared" ref="B24:B30" si="10">SUM(C24,D24,E24,I24)</f>
        <v>188055.09</v>
      </c>
      <c r="C24" s="43">
        <v>151201.87</v>
      </c>
      <c r="D24" s="43">
        <v>354</v>
      </c>
      <c r="E24" s="13">
        <f t="shared" ref="E24:E30" si="11">SUM(F24:H24)</f>
        <v>19341.07</v>
      </c>
      <c r="F24" s="43">
        <v>0.51</v>
      </c>
      <c r="G24" s="44">
        <v>19340.560000000001</v>
      </c>
      <c r="H24" s="43" t="s">
        <v>6</v>
      </c>
      <c r="I24" s="13">
        <f t="shared" ref="I24:I30" si="12">SUM(J24:L24)</f>
        <v>17158.150000000001</v>
      </c>
      <c r="J24" s="43">
        <v>16.239999999999998</v>
      </c>
      <c r="K24" s="44">
        <v>17043.310000000001</v>
      </c>
      <c r="L24" s="45">
        <v>98.6</v>
      </c>
      <c r="M24" s="14" t="s">
        <v>15</v>
      </c>
      <c r="N24" s="15"/>
      <c r="O24" s="15"/>
      <c r="P24" s="10"/>
    </row>
    <row r="25" spans="1:16">
      <c r="A25" s="11" t="s">
        <v>121</v>
      </c>
      <c r="B25" s="12">
        <f t="shared" si="10"/>
        <v>22626.673000000003</v>
      </c>
      <c r="C25" s="43">
        <v>14880.164000000001</v>
      </c>
      <c r="D25" s="43" t="s">
        <v>6</v>
      </c>
      <c r="E25" s="13">
        <f t="shared" si="11"/>
        <v>3921.989</v>
      </c>
      <c r="F25" s="43">
        <v>4.33</v>
      </c>
      <c r="G25" s="44">
        <v>3557.6590000000001</v>
      </c>
      <c r="H25" s="43">
        <v>360</v>
      </c>
      <c r="I25" s="13">
        <f t="shared" si="12"/>
        <v>3824.52</v>
      </c>
      <c r="J25" s="43">
        <v>11.9</v>
      </c>
      <c r="K25" s="44">
        <v>3468.8339999999998</v>
      </c>
      <c r="L25" s="45">
        <v>343.786</v>
      </c>
      <c r="M25" s="14" t="s">
        <v>16</v>
      </c>
      <c r="N25" s="15"/>
      <c r="O25" s="15"/>
      <c r="P25" s="10"/>
    </row>
    <row r="26" spans="1:16">
      <c r="A26" s="11" t="s">
        <v>122</v>
      </c>
      <c r="B26" s="12">
        <f t="shared" si="10"/>
        <v>64280.479999999996</v>
      </c>
      <c r="C26" s="43">
        <v>42538.6</v>
      </c>
      <c r="D26" s="43" t="s">
        <v>6</v>
      </c>
      <c r="E26" s="13">
        <f t="shared" si="11"/>
        <v>15607.775</v>
      </c>
      <c r="F26" s="43" t="s">
        <v>6</v>
      </c>
      <c r="G26" s="44">
        <v>15607.775</v>
      </c>
      <c r="H26" s="43" t="s">
        <v>6</v>
      </c>
      <c r="I26" s="13">
        <f t="shared" si="12"/>
        <v>6134.1049999999996</v>
      </c>
      <c r="J26" s="43" t="s">
        <v>6</v>
      </c>
      <c r="K26" s="44">
        <v>6134.1049999999996</v>
      </c>
      <c r="L26" s="45" t="s">
        <v>6</v>
      </c>
      <c r="M26" s="14" t="s">
        <v>17</v>
      </c>
      <c r="N26" s="15"/>
      <c r="O26" s="15"/>
      <c r="P26" s="10"/>
    </row>
    <row r="27" spans="1:16">
      <c r="A27" s="11" t="s">
        <v>123</v>
      </c>
      <c r="B27" s="12">
        <f t="shared" si="10"/>
        <v>44790.987000000001</v>
      </c>
      <c r="C27" s="43">
        <v>15014.352000000001</v>
      </c>
      <c r="D27" s="43" t="s">
        <v>6</v>
      </c>
      <c r="E27" s="13">
        <f t="shared" si="11"/>
        <v>21965.72</v>
      </c>
      <c r="F27" s="43">
        <v>131.94999999999999</v>
      </c>
      <c r="G27" s="44">
        <v>21833.77</v>
      </c>
      <c r="H27" s="43" t="s">
        <v>6</v>
      </c>
      <c r="I27" s="13">
        <f t="shared" si="12"/>
        <v>7810.915</v>
      </c>
      <c r="J27" s="43">
        <v>224.01499999999999</v>
      </c>
      <c r="K27" s="44">
        <v>7586.9</v>
      </c>
      <c r="L27" s="45" t="s">
        <v>6</v>
      </c>
      <c r="M27" s="14" t="s">
        <v>18</v>
      </c>
      <c r="N27" s="15"/>
      <c r="O27" s="15"/>
      <c r="P27" s="10"/>
    </row>
    <row r="28" spans="1:16">
      <c r="A28" s="11" t="s">
        <v>124</v>
      </c>
      <c r="B28" s="12">
        <f t="shared" si="10"/>
        <v>42056.929000000004</v>
      </c>
      <c r="C28" s="43">
        <v>15358.428</v>
      </c>
      <c r="D28" s="43" t="s">
        <v>6</v>
      </c>
      <c r="E28" s="13">
        <f t="shared" si="11"/>
        <v>17860.75</v>
      </c>
      <c r="F28" s="43">
        <v>28.8</v>
      </c>
      <c r="G28" s="44">
        <v>17040.62</v>
      </c>
      <c r="H28" s="43">
        <v>791.33</v>
      </c>
      <c r="I28" s="13">
        <f t="shared" si="12"/>
        <v>8837.7510000000002</v>
      </c>
      <c r="J28" s="43">
        <v>91.05</v>
      </c>
      <c r="K28" s="44">
        <v>7768.3710000000001</v>
      </c>
      <c r="L28" s="45">
        <v>978.33</v>
      </c>
      <c r="M28" s="14" t="s">
        <v>19</v>
      </c>
      <c r="N28" s="15"/>
      <c r="O28" s="15"/>
      <c r="P28" s="10"/>
    </row>
    <row r="29" spans="1:16">
      <c r="A29" s="11" t="s">
        <v>125</v>
      </c>
      <c r="B29" s="12">
        <f t="shared" si="10"/>
        <v>127985.736</v>
      </c>
      <c r="C29" s="43">
        <v>81383.399999999994</v>
      </c>
      <c r="D29" s="43">
        <v>2626</v>
      </c>
      <c r="E29" s="13">
        <f t="shared" si="11"/>
        <v>30268.774000000001</v>
      </c>
      <c r="F29" s="43" t="s">
        <v>6</v>
      </c>
      <c r="G29" s="44">
        <v>30268.774000000001</v>
      </c>
      <c r="H29" s="43" t="s">
        <v>6</v>
      </c>
      <c r="I29" s="13">
        <f t="shared" si="12"/>
        <v>13707.562</v>
      </c>
      <c r="J29" s="43">
        <v>23.175000000000001</v>
      </c>
      <c r="K29" s="44">
        <v>13684.387000000001</v>
      </c>
      <c r="L29" s="45" t="s">
        <v>6</v>
      </c>
      <c r="M29" s="14" t="s">
        <v>20</v>
      </c>
      <c r="N29" s="15"/>
      <c r="O29" s="15"/>
      <c r="P29" s="10"/>
    </row>
    <row r="30" spans="1:16">
      <c r="A30" s="11" t="s">
        <v>126</v>
      </c>
      <c r="B30" s="12">
        <f t="shared" si="10"/>
        <v>25704.991999999998</v>
      </c>
      <c r="C30" s="43">
        <v>1739.72</v>
      </c>
      <c r="D30" s="43" t="s">
        <v>6</v>
      </c>
      <c r="E30" s="13">
        <f t="shared" si="11"/>
        <v>7259.2020000000002</v>
      </c>
      <c r="F30" s="43">
        <v>6.96</v>
      </c>
      <c r="G30" s="44">
        <v>7252.2420000000002</v>
      </c>
      <c r="H30" s="43" t="s">
        <v>6</v>
      </c>
      <c r="I30" s="13">
        <f t="shared" si="12"/>
        <v>16706.07</v>
      </c>
      <c r="J30" s="43">
        <v>9.0399999999999991</v>
      </c>
      <c r="K30" s="44">
        <v>16697.03</v>
      </c>
      <c r="L30" s="45" t="s">
        <v>6</v>
      </c>
      <c r="M30" s="14" t="s">
        <v>21</v>
      </c>
      <c r="N30" s="15"/>
      <c r="O30" s="15"/>
      <c r="P30" s="10"/>
    </row>
    <row r="31" spans="1:16" ht="23.95" customHeight="1">
      <c r="A31" s="16" t="s">
        <v>180</v>
      </c>
      <c r="B31" s="17">
        <f>SUM(B32:B35)</f>
        <v>119062.087</v>
      </c>
      <c r="C31" s="18">
        <f>SUM(C32:C35)</f>
        <v>47707.894</v>
      </c>
      <c r="D31" s="19">
        <f>SUM(D32:D35)</f>
        <v>0</v>
      </c>
      <c r="E31" s="18">
        <f>SUM(E32:E35)</f>
        <v>52378.436999999998</v>
      </c>
      <c r="F31" s="18">
        <f>SUM(F32:F35)</f>
        <v>51.67</v>
      </c>
      <c r="G31" s="18">
        <f t="shared" ref="G31:H31" si="13">SUM(G32:G35)</f>
        <v>52326.767</v>
      </c>
      <c r="H31" s="18">
        <f t="shared" si="13"/>
        <v>0</v>
      </c>
      <c r="I31" s="18">
        <f>SUM(I32:I35)</f>
        <v>18975.756000000001</v>
      </c>
      <c r="J31" s="19">
        <f t="shared" ref="J31:L31" si="14">SUM(J32:J35)</f>
        <v>142.58999999999997</v>
      </c>
      <c r="K31" s="18">
        <f t="shared" si="14"/>
        <v>18833.166000000001</v>
      </c>
      <c r="L31" s="20">
        <f t="shared" si="14"/>
        <v>0</v>
      </c>
      <c r="M31" s="21" t="s">
        <v>181</v>
      </c>
      <c r="N31" s="15"/>
      <c r="O31" s="15"/>
      <c r="P31" s="10"/>
    </row>
    <row r="32" spans="1:16">
      <c r="A32" s="11" t="s">
        <v>127</v>
      </c>
      <c r="B32" s="12">
        <f>SUM(C32,D32,E32,I32)</f>
        <v>50464.395000000004</v>
      </c>
      <c r="C32" s="43">
        <v>26809.8</v>
      </c>
      <c r="D32" s="43" t="s">
        <v>6</v>
      </c>
      <c r="E32" s="13">
        <f t="shared" ref="E32:E35" si="15">SUM(F32:H32)</f>
        <v>16912.310000000001</v>
      </c>
      <c r="F32" s="43">
        <v>7.68</v>
      </c>
      <c r="G32" s="44">
        <v>16904.63</v>
      </c>
      <c r="H32" s="43" t="s">
        <v>6</v>
      </c>
      <c r="I32" s="13">
        <f t="shared" ref="I32:I35" si="16">SUM(J32:L32)</f>
        <v>6742.2849999999999</v>
      </c>
      <c r="J32" s="43">
        <v>13.11</v>
      </c>
      <c r="K32" s="44">
        <v>6729.1750000000002</v>
      </c>
      <c r="L32" s="45" t="s">
        <v>6</v>
      </c>
      <c r="M32" s="14" t="s">
        <v>22</v>
      </c>
      <c r="N32" s="15"/>
      <c r="O32" s="15"/>
      <c r="P32" s="10"/>
    </row>
    <row r="33" spans="1:16">
      <c r="A33" s="11" t="s">
        <v>128</v>
      </c>
      <c r="B33" s="12">
        <f>SUM(C33,D33,E33,I33)</f>
        <v>17701.175999999999</v>
      </c>
      <c r="C33" s="43">
        <v>3697.136</v>
      </c>
      <c r="D33" s="43" t="s">
        <v>6</v>
      </c>
      <c r="E33" s="13">
        <f t="shared" si="15"/>
        <v>8460.18</v>
      </c>
      <c r="F33" s="43">
        <v>43.99</v>
      </c>
      <c r="G33" s="44">
        <v>8416.19</v>
      </c>
      <c r="H33" s="43" t="s">
        <v>6</v>
      </c>
      <c r="I33" s="13">
        <f t="shared" si="16"/>
        <v>5543.86</v>
      </c>
      <c r="J33" s="43">
        <v>129.47999999999999</v>
      </c>
      <c r="K33" s="44">
        <v>5414.38</v>
      </c>
      <c r="L33" s="45" t="s">
        <v>6</v>
      </c>
      <c r="M33" s="14" t="s">
        <v>23</v>
      </c>
      <c r="N33" s="15"/>
      <c r="O33" s="15"/>
      <c r="P33" s="10"/>
    </row>
    <row r="34" spans="1:16">
      <c r="A34" s="11" t="s">
        <v>129</v>
      </c>
      <c r="B34" s="12">
        <f>SUM(C34,D34,E34,I34)</f>
        <v>13143.806</v>
      </c>
      <c r="C34" s="43">
        <v>1242.4580000000001</v>
      </c>
      <c r="D34" s="43" t="s">
        <v>6</v>
      </c>
      <c r="E34" s="13">
        <f t="shared" si="15"/>
        <v>9585.4869999999992</v>
      </c>
      <c r="F34" s="43" t="s">
        <v>6</v>
      </c>
      <c r="G34" s="44">
        <v>9585.4869999999992</v>
      </c>
      <c r="H34" s="43" t="s">
        <v>6</v>
      </c>
      <c r="I34" s="13">
        <f t="shared" si="16"/>
        <v>2315.8609999999999</v>
      </c>
      <c r="J34" s="43" t="s">
        <v>6</v>
      </c>
      <c r="K34" s="44">
        <v>2315.8609999999999</v>
      </c>
      <c r="L34" s="45" t="s">
        <v>6</v>
      </c>
      <c r="M34" s="14" t="s">
        <v>24</v>
      </c>
      <c r="N34" s="15"/>
      <c r="O34" s="15"/>
      <c r="P34" s="10"/>
    </row>
    <row r="35" spans="1:16">
      <c r="A35" s="11" t="s">
        <v>130</v>
      </c>
      <c r="B35" s="12">
        <f>SUM(C35,D35,E35,I35)</f>
        <v>37752.71</v>
      </c>
      <c r="C35" s="43">
        <v>15958.5</v>
      </c>
      <c r="D35" s="43" t="s">
        <v>6</v>
      </c>
      <c r="E35" s="13">
        <f t="shared" si="15"/>
        <v>17420.46</v>
      </c>
      <c r="F35" s="43" t="s">
        <v>6</v>
      </c>
      <c r="G35" s="44">
        <v>17420.46</v>
      </c>
      <c r="H35" s="43" t="s">
        <v>6</v>
      </c>
      <c r="I35" s="13">
        <f t="shared" si="16"/>
        <v>4373.75</v>
      </c>
      <c r="J35" s="43" t="s">
        <v>6</v>
      </c>
      <c r="K35" s="44">
        <v>4373.75</v>
      </c>
      <c r="L35" s="45" t="s">
        <v>6</v>
      </c>
      <c r="M35" s="14" t="s">
        <v>25</v>
      </c>
      <c r="N35" s="15"/>
      <c r="O35" s="15"/>
      <c r="P35" s="10"/>
    </row>
    <row r="36" spans="1:16">
      <c r="A36" s="51" t="s">
        <v>26</v>
      </c>
      <c r="B36" s="52">
        <f>SUM(B38:B41)</f>
        <v>108197.753</v>
      </c>
      <c r="C36" s="53">
        <f>SUM(C38:C41)</f>
        <v>34386.161999999997</v>
      </c>
      <c r="D36" s="60">
        <f>SUM(D38:D41)</f>
        <v>0</v>
      </c>
      <c r="E36" s="53">
        <f>SUM(E38:E41)</f>
        <v>57296.973000000005</v>
      </c>
      <c r="F36" s="53">
        <f>SUM(F38:F41)</f>
        <v>626.23500000000001</v>
      </c>
      <c r="G36" s="53">
        <f t="shared" ref="G36:H36" si="17">SUM(G38:G41)</f>
        <v>54759.668000000005</v>
      </c>
      <c r="H36" s="53">
        <f t="shared" si="17"/>
        <v>1911.0700000000002</v>
      </c>
      <c r="I36" s="53">
        <f>SUM(I38:I41)</f>
        <v>16514.618000000002</v>
      </c>
      <c r="J36" s="60">
        <f>SUM(J38:J41)</f>
        <v>351.29700000000003</v>
      </c>
      <c r="K36" s="53">
        <f t="shared" ref="K36:L36" si="18">SUM(K38:K41)</f>
        <v>15425.417999999998</v>
      </c>
      <c r="L36" s="63">
        <f t="shared" si="18"/>
        <v>737.90300000000002</v>
      </c>
      <c r="M36" s="64" t="s">
        <v>27</v>
      </c>
      <c r="N36" s="65"/>
      <c r="O36" s="65"/>
      <c r="P36" s="10"/>
    </row>
    <row r="37" spans="1:16">
      <c r="A37" s="51"/>
      <c r="B37" s="52"/>
      <c r="C37" s="53"/>
      <c r="D37" s="60"/>
      <c r="E37" s="53"/>
      <c r="F37" s="53"/>
      <c r="G37" s="53"/>
      <c r="H37" s="53"/>
      <c r="I37" s="53"/>
      <c r="J37" s="60"/>
      <c r="K37" s="53"/>
      <c r="L37" s="63"/>
      <c r="M37" s="64"/>
      <c r="N37" s="65"/>
      <c r="O37" s="65"/>
      <c r="P37" s="10"/>
    </row>
    <row r="38" spans="1:16">
      <c r="A38" s="11" t="s">
        <v>131</v>
      </c>
      <c r="B38" s="12">
        <f>SUM(C38,D38,E38,I38)</f>
        <v>34126.468999999997</v>
      </c>
      <c r="C38" s="43">
        <v>10880.366</v>
      </c>
      <c r="D38" s="43" t="s">
        <v>6</v>
      </c>
      <c r="E38" s="13">
        <f t="shared" ref="E38:E41" si="19">SUM(F38:H38)</f>
        <v>18122.88</v>
      </c>
      <c r="F38" s="43">
        <v>596.72500000000002</v>
      </c>
      <c r="G38" s="44">
        <v>17333.255000000001</v>
      </c>
      <c r="H38" s="43">
        <v>192.9</v>
      </c>
      <c r="I38" s="13">
        <f t="shared" ref="I38:I41" si="20">SUM(J38:L38)</f>
        <v>5123.223</v>
      </c>
      <c r="J38" s="43">
        <v>318.238</v>
      </c>
      <c r="K38" s="44">
        <v>4744.9849999999997</v>
      </c>
      <c r="L38" s="45">
        <v>60</v>
      </c>
      <c r="M38" s="14" t="s">
        <v>28</v>
      </c>
      <c r="N38" s="15"/>
      <c r="O38" s="15"/>
      <c r="P38" s="10"/>
    </row>
    <row r="39" spans="1:16">
      <c r="A39" s="11" t="s">
        <v>132</v>
      </c>
      <c r="B39" s="12">
        <f>SUM(C39,D39,E39,I39)</f>
        <v>20263.576000000001</v>
      </c>
      <c r="C39" s="43">
        <v>3331.1819999999998</v>
      </c>
      <c r="D39" s="43" t="s">
        <v>6</v>
      </c>
      <c r="E39" s="13">
        <f t="shared" si="19"/>
        <v>14582.605</v>
      </c>
      <c r="F39" s="43" t="s">
        <v>6</v>
      </c>
      <c r="G39" s="44">
        <v>14088.605</v>
      </c>
      <c r="H39" s="43">
        <v>494</v>
      </c>
      <c r="I39" s="13">
        <f t="shared" si="20"/>
        <v>2349.7890000000002</v>
      </c>
      <c r="J39" s="43" t="s">
        <v>6</v>
      </c>
      <c r="K39" s="44">
        <v>2349.7890000000002</v>
      </c>
      <c r="L39" s="45" t="s">
        <v>6</v>
      </c>
      <c r="M39" s="14" t="s">
        <v>29</v>
      </c>
      <c r="N39" s="15"/>
      <c r="O39" s="15"/>
      <c r="P39" s="10"/>
    </row>
    <row r="40" spans="1:16">
      <c r="A40" s="11" t="s">
        <v>133</v>
      </c>
      <c r="B40" s="12">
        <f>SUM(C40,D40,E40,I40)</f>
        <v>21973.644</v>
      </c>
      <c r="C40" s="43">
        <v>851</v>
      </c>
      <c r="D40" s="43" t="s">
        <v>6</v>
      </c>
      <c r="E40" s="13">
        <f t="shared" si="19"/>
        <v>14723.730000000001</v>
      </c>
      <c r="F40" s="43">
        <v>27.54</v>
      </c>
      <c r="G40" s="44">
        <v>13472.02</v>
      </c>
      <c r="H40" s="43">
        <v>1224.17</v>
      </c>
      <c r="I40" s="13">
        <f t="shared" si="20"/>
        <v>6398.9140000000007</v>
      </c>
      <c r="J40" s="43">
        <v>19.059000000000001</v>
      </c>
      <c r="K40" s="44">
        <v>5701.9520000000002</v>
      </c>
      <c r="L40" s="45">
        <v>677.90300000000002</v>
      </c>
      <c r="M40" s="14" t="s">
        <v>30</v>
      </c>
      <c r="N40" s="15"/>
      <c r="O40" s="15"/>
      <c r="P40" s="10"/>
    </row>
    <row r="41" spans="1:16">
      <c r="A41" s="11" t="s">
        <v>134</v>
      </c>
      <c r="B41" s="12">
        <f>SUM(C41,D41,E41,I41)</f>
        <v>31834.064000000002</v>
      </c>
      <c r="C41" s="43">
        <v>19323.614000000001</v>
      </c>
      <c r="D41" s="43" t="s">
        <v>6</v>
      </c>
      <c r="E41" s="13">
        <f t="shared" si="19"/>
        <v>9867.7579999999998</v>
      </c>
      <c r="F41" s="43">
        <v>1.97</v>
      </c>
      <c r="G41" s="44">
        <v>9865.7880000000005</v>
      </c>
      <c r="H41" s="43" t="s">
        <v>6</v>
      </c>
      <c r="I41" s="13">
        <f t="shared" si="20"/>
        <v>2642.692</v>
      </c>
      <c r="J41" s="43">
        <v>14</v>
      </c>
      <c r="K41" s="44">
        <v>2628.692</v>
      </c>
      <c r="L41" s="45" t="s">
        <v>6</v>
      </c>
      <c r="M41" s="14" t="s">
        <v>31</v>
      </c>
      <c r="N41" s="15"/>
      <c r="O41" s="15"/>
      <c r="P41" s="10"/>
    </row>
    <row r="42" spans="1:16">
      <c r="A42" s="51" t="s">
        <v>32</v>
      </c>
      <c r="B42" s="52">
        <f t="shared" ref="B42:C42" si="21">SUM(B44:B48)</f>
        <v>309484.72899999999</v>
      </c>
      <c r="C42" s="53">
        <f t="shared" si="21"/>
        <v>95727.248999999996</v>
      </c>
      <c r="D42" s="60">
        <f t="shared" ref="D42" si="22">SUM(D44:D48)</f>
        <v>0</v>
      </c>
      <c r="E42" s="53">
        <f>SUM(E44:E48)</f>
        <v>156764.26400000002</v>
      </c>
      <c r="F42" s="53">
        <f>SUM(F44:F48)</f>
        <v>1263.018</v>
      </c>
      <c r="G42" s="53">
        <f t="shared" ref="G42:I42" si="23">SUM(G44:G48)</f>
        <v>120065.93500000001</v>
      </c>
      <c r="H42" s="53">
        <f t="shared" si="23"/>
        <v>35435.310999999994</v>
      </c>
      <c r="I42" s="53">
        <f t="shared" si="23"/>
        <v>56993.216</v>
      </c>
      <c r="J42" s="60">
        <f t="shared" ref="J42:L42" si="24">SUM(J44:J48)</f>
        <v>1089.1020000000001</v>
      </c>
      <c r="K42" s="53">
        <f>SUM(K44:K48)</f>
        <v>45957.232999999993</v>
      </c>
      <c r="L42" s="63">
        <f t="shared" si="24"/>
        <v>9946.8809999999994</v>
      </c>
      <c r="M42" s="64" t="s">
        <v>33</v>
      </c>
      <c r="N42" s="65"/>
      <c r="O42" s="65"/>
      <c r="P42" s="10"/>
    </row>
    <row r="43" spans="1:16">
      <c r="A43" s="51"/>
      <c r="B43" s="52"/>
      <c r="C43" s="53"/>
      <c r="D43" s="60"/>
      <c r="E43" s="53"/>
      <c r="F43" s="53"/>
      <c r="G43" s="53"/>
      <c r="H43" s="53"/>
      <c r="I43" s="53"/>
      <c r="J43" s="60"/>
      <c r="K43" s="53"/>
      <c r="L43" s="63"/>
      <c r="M43" s="64"/>
      <c r="N43" s="65"/>
      <c r="O43" s="65"/>
      <c r="P43" s="10"/>
    </row>
    <row r="44" spans="1:16">
      <c r="A44" s="11" t="s">
        <v>135</v>
      </c>
      <c r="B44" s="12">
        <f>SUM(C44,D44,E44,I44)</f>
        <v>196717.56299999999</v>
      </c>
      <c r="C44" s="43">
        <v>60779.6</v>
      </c>
      <c r="D44" s="43" t="s">
        <v>6</v>
      </c>
      <c r="E44" s="13">
        <f t="shared" ref="E44:E48" si="25">SUM(F44:H44)</f>
        <v>101956.65299999999</v>
      </c>
      <c r="F44" s="43">
        <v>173.74</v>
      </c>
      <c r="G44" s="44">
        <v>70827.721999999994</v>
      </c>
      <c r="H44" s="43">
        <v>30955.190999999999</v>
      </c>
      <c r="I44" s="13">
        <f t="shared" ref="I44:I48" si="26">SUM(J44:L44)</f>
        <v>33981.31</v>
      </c>
      <c r="J44" s="43">
        <v>285.16000000000003</v>
      </c>
      <c r="K44" s="44">
        <v>25790.42</v>
      </c>
      <c r="L44" s="45">
        <v>7905.73</v>
      </c>
      <c r="M44" s="14" t="s">
        <v>34</v>
      </c>
      <c r="N44" s="15"/>
      <c r="O44" s="15"/>
      <c r="P44" s="10"/>
    </row>
    <row r="45" spans="1:16">
      <c r="A45" s="11" t="s">
        <v>136</v>
      </c>
      <c r="B45" s="12">
        <f>SUM(C45,D45,E45,I45)</f>
        <v>24960.262999999999</v>
      </c>
      <c r="C45" s="43">
        <v>6566.54</v>
      </c>
      <c r="D45" s="43" t="s">
        <v>6</v>
      </c>
      <c r="E45" s="13">
        <f t="shared" si="25"/>
        <v>15811.675000000001</v>
      </c>
      <c r="F45" s="43">
        <v>138.02000000000001</v>
      </c>
      <c r="G45" s="44">
        <v>14068.555</v>
      </c>
      <c r="H45" s="43">
        <v>1605.1</v>
      </c>
      <c r="I45" s="13">
        <f t="shared" si="26"/>
        <v>2582.0480000000002</v>
      </c>
      <c r="J45" s="43">
        <v>111.4</v>
      </c>
      <c r="K45" s="44">
        <v>1998.2170000000001</v>
      </c>
      <c r="L45" s="45">
        <v>472.43099999999998</v>
      </c>
      <c r="M45" s="14" t="s">
        <v>35</v>
      </c>
      <c r="N45" s="15"/>
      <c r="O45" s="15"/>
      <c r="P45" s="10"/>
    </row>
    <row r="46" spans="1:16">
      <c r="A46" s="11" t="s">
        <v>137</v>
      </c>
      <c r="B46" s="12">
        <f>SUM(C46,D46,E46,I46)</f>
        <v>30689.623</v>
      </c>
      <c r="C46" s="43">
        <v>7996.1090000000004</v>
      </c>
      <c r="D46" s="43" t="s">
        <v>6</v>
      </c>
      <c r="E46" s="13">
        <f t="shared" si="25"/>
        <v>13694.414000000001</v>
      </c>
      <c r="F46" s="43">
        <v>627.14300000000003</v>
      </c>
      <c r="G46" s="44">
        <v>13067.271000000001</v>
      </c>
      <c r="H46" s="43" t="s">
        <v>6</v>
      </c>
      <c r="I46" s="13">
        <f t="shared" si="26"/>
        <v>8999.0999999999985</v>
      </c>
      <c r="J46" s="43">
        <v>438.36200000000002</v>
      </c>
      <c r="K46" s="44">
        <v>8560.7379999999994</v>
      </c>
      <c r="L46" s="45" t="s">
        <v>6</v>
      </c>
      <c r="M46" s="14" t="s">
        <v>36</v>
      </c>
      <c r="N46" s="15"/>
      <c r="O46" s="15"/>
      <c r="P46" s="10"/>
    </row>
    <row r="47" spans="1:16">
      <c r="A47" s="11" t="s">
        <v>138</v>
      </c>
      <c r="B47" s="12">
        <f>SUM(C47,D47,E47,I47)</f>
        <v>1336.5200000000002</v>
      </c>
      <c r="C47" s="43" t="s">
        <v>6</v>
      </c>
      <c r="D47" s="43" t="s">
        <v>6</v>
      </c>
      <c r="E47" s="13">
        <f t="shared" si="25"/>
        <v>91.67</v>
      </c>
      <c r="F47" s="43">
        <v>6.29</v>
      </c>
      <c r="G47" s="44">
        <v>85.38</v>
      </c>
      <c r="H47" s="43" t="s">
        <v>6</v>
      </c>
      <c r="I47" s="13">
        <f t="shared" si="26"/>
        <v>1244.8500000000001</v>
      </c>
      <c r="J47" s="43">
        <v>15.15</v>
      </c>
      <c r="K47" s="44">
        <v>1229.7</v>
      </c>
      <c r="L47" s="45" t="s">
        <v>6</v>
      </c>
      <c r="M47" s="14" t="s">
        <v>37</v>
      </c>
      <c r="N47" s="15"/>
      <c r="O47" s="15"/>
      <c r="P47" s="10"/>
    </row>
    <row r="48" spans="1:16">
      <c r="A48" s="11" t="s">
        <v>139</v>
      </c>
      <c r="B48" s="12">
        <f>SUM(C48,D48,E48,I48)</f>
        <v>55780.759999999995</v>
      </c>
      <c r="C48" s="43">
        <v>20385</v>
      </c>
      <c r="D48" s="43" t="s">
        <v>6</v>
      </c>
      <c r="E48" s="13">
        <f t="shared" si="25"/>
        <v>25209.852000000003</v>
      </c>
      <c r="F48" s="43">
        <v>317.82499999999999</v>
      </c>
      <c r="G48" s="44">
        <v>22017.007000000001</v>
      </c>
      <c r="H48" s="43">
        <v>2875.02</v>
      </c>
      <c r="I48" s="13">
        <f t="shared" si="26"/>
        <v>10185.907999999999</v>
      </c>
      <c r="J48" s="43">
        <v>239.03</v>
      </c>
      <c r="K48" s="44">
        <v>8378.1579999999994</v>
      </c>
      <c r="L48" s="45">
        <v>1568.72</v>
      </c>
      <c r="M48" s="14" t="s">
        <v>38</v>
      </c>
      <c r="N48" s="15"/>
      <c r="O48" s="15"/>
      <c r="P48" s="10"/>
    </row>
    <row r="49" spans="1:16">
      <c r="A49" s="51" t="s">
        <v>39</v>
      </c>
      <c r="B49" s="52">
        <f t="shared" ref="B49:C49" si="27">SUM(B51:B55)</f>
        <v>96494.95199999999</v>
      </c>
      <c r="C49" s="53">
        <f t="shared" si="27"/>
        <v>17323.842000000001</v>
      </c>
      <c r="D49" s="60">
        <f t="shared" ref="D49" si="28">SUM(D51:D55)</f>
        <v>52</v>
      </c>
      <c r="E49" s="53">
        <f>SUM(E51:E55)</f>
        <v>49860.292000000001</v>
      </c>
      <c r="F49" s="53">
        <f>SUM(F51:F55)</f>
        <v>2096.3960000000002</v>
      </c>
      <c r="G49" s="53">
        <f t="shared" ref="G49:I49" si="29">SUM(G51:G55)</f>
        <v>46278.345999999998</v>
      </c>
      <c r="H49" s="53">
        <f t="shared" si="29"/>
        <v>1485.55</v>
      </c>
      <c r="I49" s="53">
        <f t="shared" si="29"/>
        <v>29258.817999999999</v>
      </c>
      <c r="J49" s="53">
        <f t="shared" ref="J49:L49" si="30">SUM(J51:J55)</f>
        <v>1661.5229999999999</v>
      </c>
      <c r="K49" s="53">
        <f t="shared" si="30"/>
        <v>27260.079999999998</v>
      </c>
      <c r="L49" s="63">
        <f t="shared" si="30"/>
        <v>337.21500000000003</v>
      </c>
      <c r="M49" s="64" t="s">
        <v>40</v>
      </c>
      <c r="N49" s="65"/>
      <c r="O49" s="65"/>
      <c r="P49" s="10"/>
    </row>
    <row r="50" spans="1:16">
      <c r="A50" s="51"/>
      <c r="B50" s="52"/>
      <c r="C50" s="53"/>
      <c r="D50" s="60"/>
      <c r="E50" s="53"/>
      <c r="F50" s="53"/>
      <c r="G50" s="53"/>
      <c r="H50" s="53"/>
      <c r="I50" s="53"/>
      <c r="J50" s="53"/>
      <c r="K50" s="53"/>
      <c r="L50" s="63"/>
      <c r="M50" s="64"/>
      <c r="N50" s="65"/>
      <c r="O50" s="65"/>
      <c r="P50" s="10"/>
    </row>
    <row r="51" spans="1:16">
      <c r="A51" s="11" t="s">
        <v>140</v>
      </c>
      <c r="B51" s="12">
        <f>SUM(C51,D51,E51,I51)</f>
        <v>21468.664000000001</v>
      </c>
      <c r="C51" s="43">
        <v>3630.2919999999999</v>
      </c>
      <c r="D51" s="43">
        <v>52</v>
      </c>
      <c r="E51" s="13">
        <f t="shared" ref="E51:E55" si="31">SUM(F51:H51)</f>
        <v>12620.947</v>
      </c>
      <c r="F51" s="43">
        <v>749.13</v>
      </c>
      <c r="G51" s="44">
        <v>11297.467000000001</v>
      </c>
      <c r="H51" s="43">
        <v>574.35</v>
      </c>
      <c r="I51" s="22">
        <f t="shared" ref="I51:I55" si="32">SUM(J51:L51)</f>
        <v>5165.4250000000002</v>
      </c>
      <c r="J51" s="43">
        <v>277.33600000000001</v>
      </c>
      <c r="K51" s="44">
        <v>4873.3140000000003</v>
      </c>
      <c r="L51" s="45">
        <v>14.775</v>
      </c>
      <c r="M51" s="14" t="s">
        <v>41</v>
      </c>
      <c r="N51" s="15"/>
      <c r="O51" s="15"/>
      <c r="P51" s="10"/>
    </row>
    <row r="52" spans="1:16">
      <c r="A52" s="11" t="s">
        <v>141</v>
      </c>
      <c r="B52" s="12">
        <f>SUM(C52,D52,E52,I52)</f>
        <v>29509.294000000002</v>
      </c>
      <c r="C52" s="43">
        <v>12887.4</v>
      </c>
      <c r="D52" s="43" t="s">
        <v>6</v>
      </c>
      <c r="E52" s="13">
        <f t="shared" si="31"/>
        <v>11828.459000000001</v>
      </c>
      <c r="F52" s="43">
        <v>226.12</v>
      </c>
      <c r="G52" s="44">
        <v>11362.839</v>
      </c>
      <c r="H52" s="43">
        <v>239.5</v>
      </c>
      <c r="I52" s="22">
        <f t="shared" si="32"/>
        <v>4793.4349999999995</v>
      </c>
      <c r="J52" s="43">
        <v>208.82</v>
      </c>
      <c r="K52" s="44">
        <v>4399.7749999999996</v>
      </c>
      <c r="L52" s="45">
        <v>184.84</v>
      </c>
      <c r="M52" s="14" t="s">
        <v>42</v>
      </c>
      <c r="N52" s="15"/>
      <c r="O52" s="15"/>
      <c r="P52" s="10"/>
    </row>
    <row r="53" spans="1:16">
      <c r="A53" s="11" t="s">
        <v>142</v>
      </c>
      <c r="B53" s="12">
        <f>SUM(C53,D53,E53,I53)</f>
        <v>32516.239000000001</v>
      </c>
      <c r="C53" s="43">
        <v>507.65</v>
      </c>
      <c r="D53" s="43" t="s">
        <v>6</v>
      </c>
      <c r="E53" s="13">
        <f t="shared" si="31"/>
        <v>18178.522999999997</v>
      </c>
      <c r="F53" s="43">
        <v>871.38599999999997</v>
      </c>
      <c r="G53" s="44">
        <v>16647.136999999999</v>
      </c>
      <c r="H53" s="43">
        <v>660</v>
      </c>
      <c r="I53" s="22">
        <f t="shared" si="32"/>
        <v>13830.066000000001</v>
      </c>
      <c r="J53" s="43">
        <v>761.02</v>
      </c>
      <c r="K53" s="44">
        <v>12931.446</v>
      </c>
      <c r="L53" s="45">
        <v>137.6</v>
      </c>
      <c r="M53" s="14" t="s">
        <v>43</v>
      </c>
      <c r="N53" s="15"/>
      <c r="O53" s="15"/>
      <c r="P53" s="10"/>
    </row>
    <row r="54" spans="1:16">
      <c r="A54" s="11" t="s">
        <v>143</v>
      </c>
      <c r="B54" s="12">
        <f>SUM(C54,D54,E54,I54)</f>
        <v>6125.3019999999997</v>
      </c>
      <c r="C54" s="43">
        <v>15.5</v>
      </c>
      <c r="D54" s="43" t="s">
        <v>6</v>
      </c>
      <c r="E54" s="13">
        <f t="shared" si="31"/>
        <v>3279.5749999999998</v>
      </c>
      <c r="F54" s="43">
        <v>143.18</v>
      </c>
      <c r="G54" s="44">
        <v>3136.395</v>
      </c>
      <c r="H54" s="43" t="s">
        <v>6</v>
      </c>
      <c r="I54" s="22">
        <f t="shared" si="32"/>
        <v>2830.2269999999999</v>
      </c>
      <c r="J54" s="43">
        <v>376.892</v>
      </c>
      <c r="K54" s="44">
        <v>2453.335</v>
      </c>
      <c r="L54" s="45" t="s">
        <v>6</v>
      </c>
      <c r="M54" s="14" t="s">
        <v>44</v>
      </c>
      <c r="N54" s="15"/>
      <c r="O54" s="15"/>
      <c r="P54" s="10"/>
    </row>
    <row r="55" spans="1:16">
      <c r="A55" s="11" t="s">
        <v>144</v>
      </c>
      <c r="B55" s="12">
        <f>SUM(C55,D55,E55,I55)</f>
        <v>6875.4529999999995</v>
      </c>
      <c r="C55" s="43">
        <v>283</v>
      </c>
      <c r="D55" s="43" t="s">
        <v>6</v>
      </c>
      <c r="E55" s="13">
        <f t="shared" si="31"/>
        <v>3952.7879999999996</v>
      </c>
      <c r="F55" s="43">
        <v>106.58</v>
      </c>
      <c r="G55" s="44">
        <v>3834.5079999999998</v>
      </c>
      <c r="H55" s="43">
        <v>11.7</v>
      </c>
      <c r="I55" s="22">
        <f t="shared" si="32"/>
        <v>2639.665</v>
      </c>
      <c r="J55" s="43">
        <v>37.454999999999998</v>
      </c>
      <c r="K55" s="44">
        <v>2602.21</v>
      </c>
      <c r="L55" s="45" t="s">
        <v>6</v>
      </c>
      <c r="M55" s="14" t="s">
        <v>45</v>
      </c>
      <c r="N55" s="15"/>
      <c r="O55" s="15"/>
      <c r="P55" s="10"/>
    </row>
    <row r="56" spans="1:16">
      <c r="A56" s="51" t="s">
        <v>46</v>
      </c>
      <c r="B56" s="52">
        <f t="shared" ref="B56:C56" si="33">SUM(B58:B62)</f>
        <v>20510.033000000003</v>
      </c>
      <c r="C56" s="53">
        <f t="shared" si="33"/>
        <v>1288.9450000000002</v>
      </c>
      <c r="D56" s="60">
        <f t="shared" ref="D56" si="34">SUM(D58:D62)</f>
        <v>0</v>
      </c>
      <c r="E56" s="53">
        <f>SUM(E58:E62)</f>
        <v>10590.196</v>
      </c>
      <c r="F56" s="53">
        <f>SUM(F58:F62)</f>
        <v>886.66199999999981</v>
      </c>
      <c r="G56" s="53">
        <f t="shared" ref="G56:I56" si="35">SUM(G58:G62)</f>
        <v>9703.5339999999997</v>
      </c>
      <c r="H56" s="53">
        <f t="shared" si="35"/>
        <v>0</v>
      </c>
      <c r="I56" s="53">
        <f t="shared" si="35"/>
        <v>8630.8919999999998</v>
      </c>
      <c r="J56" s="53">
        <f t="shared" ref="J56:L56" si="36">SUM(J58:J62)</f>
        <v>889.09700000000009</v>
      </c>
      <c r="K56" s="53">
        <f t="shared" si="36"/>
        <v>7741.7949999999992</v>
      </c>
      <c r="L56" s="63">
        <f t="shared" si="36"/>
        <v>0</v>
      </c>
      <c r="M56" s="64" t="s">
        <v>47</v>
      </c>
      <c r="N56" s="65"/>
      <c r="O56" s="65"/>
      <c r="P56" s="10"/>
    </row>
    <row r="57" spans="1:16">
      <c r="A57" s="51"/>
      <c r="B57" s="52"/>
      <c r="C57" s="53"/>
      <c r="D57" s="60"/>
      <c r="E57" s="53"/>
      <c r="F57" s="53"/>
      <c r="G57" s="53"/>
      <c r="H57" s="53"/>
      <c r="I57" s="53"/>
      <c r="J57" s="53"/>
      <c r="K57" s="53"/>
      <c r="L57" s="63"/>
      <c r="M57" s="64"/>
      <c r="N57" s="65"/>
      <c r="O57" s="65"/>
      <c r="P57" s="10"/>
    </row>
    <row r="58" spans="1:16">
      <c r="A58" s="11" t="s">
        <v>145</v>
      </c>
      <c r="B58" s="12">
        <f>SUM(C58,D58,E58,I58)</f>
        <v>1426.665</v>
      </c>
      <c r="C58" s="43">
        <v>558.95000000000005</v>
      </c>
      <c r="D58" s="43" t="s">
        <v>6</v>
      </c>
      <c r="E58" s="13">
        <f t="shared" ref="E58:E62" si="37">SUM(F58:H58)</f>
        <v>563.32600000000002</v>
      </c>
      <c r="F58" s="43">
        <v>450.08199999999999</v>
      </c>
      <c r="G58" s="44">
        <v>113.244</v>
      </c>
      <c r="H58" s="43" t="s">
        <v>6</v>
      </c>
      <c r="I58" s="22">
        <f t="shared" ref="I58:I62" si="38">SUM(J58:L58)</f>
        <v>304.38900000000001</v>
      </c>
      <c r="J58" s="43">
        <v>228.114</v>
      </c>
      <c r="K58" s="44">
        <v>76.275000000000006</v>
      </c>
      <c r="L58" s="45" t="s">
        <v>6</v>
      </c>
      <c r="M58" s="14" t="s">
        <v>48</v>
      </c>
      <c r="N58" s="15"/>
      <c r="O58" s="15"/>
      <c r="P58" s="10"/>
    </row>
    <row r="59" spans="1:16">
      <c r="A59" s="11" t="s">
        <v>146</v>
      </c>
      <c r="B59" s="12">
        <f>SUM(C59,D59,E59,I59)</f>
        <v>2239.3910000000001</v>
      </c>
      <c r="C59" s="43">
        <v>292.995</v>
      </c>
      <c r="D59" s="43" t="s">
        <v>6</v>
      </c>
      <c r="E59" s="13">
        <f t="shared" si="37"/>
        <v>899.53</v>
      </c>
      <c r="F59" s="43">
        <v>309.2</v>
      </c>
      <c r="G59" s="44">
        <v>590.33000000000004</v>
      </c>
      <c r="H59" s="43" t="s">
        <v>6</v>
      </c>
      <c r="I59" s="22">
        <f t="shared" si="38"/>
        <v>1046.866</v>
      </c>
      <c r="J59" s="43">
        <v>464.26600000000002</v>
      </c>
      <c r="K59" s="44">
        <v>582.6</v>
      </c>
      <c r="L59" s="45" t="s">
        <v>6</v>
      </c>
      <c r="M59" s="14" t="s">
        <v>49</v>
      </c>
      <c r="N59" s="15"/>
      <c r="O59" s="15"/>
      <c r="P59" s="10"/>
    </row>
    <row r="60" spans="1:16">
      <c r="A60" s="11" t="s">
        <v>147</v>
      </c>
      <c r="B60" s="12">
        <f>SUM(C60,D60,E60,I60)</f>
        <v>664.28399999999999</v>
      </c>
      <c r="C60" s="43" t="s">
        <v>6</v>
      </c>
      <c r="D60" s="43" t="s">
        <v>6</v>
      </c>
      <c r="E60" s="13">
        <f t="shared" si="37"/>
        <v>243.274</v>
      </c>
      <c r="F60" s="43">
        <v>5.4</v>
      </c>
      <c r="G60" s="44">
        <v>237.874</v>
      </c>
      <c r="H60" s="43" t="s">
        <v>6</v>
      </c>
      <c r="I60" s="22">
        <f t="shared" si="38"/>
        <v>421.01</v>
      </c>
      <c r="J60" s="43">
        <v>2.87</v>
      </c>
      <c r="K60" s="44">
        <v>418.14</v>
      </c>
      <c r="L60" s="45" t="s">
        <v>6</v>
      </c>
      <c r="M60" s="14" t="s">
        <v>50</v>
      </c>
      <c r="N60" s="15"/>
      <c r="O60" s="15"/>
      <c r="P60" s="10"/>
    </row>
    <row r="61" spans="1:16">
      <c r="A61" s="11" t="s">
        <v>148</v>
      </c>
      <c r="B61" s="12">
        <f>SUM(C61,D61,E61,I61)</f>
        <v>15355.223000000002</v>
      </c>
      <c r="C61" s="43">
        <v>437</v>
      </c>
      <c r="D61" s="43" t="s">
        <v>6</v>
      </c>
      <c r="E61" s="13">
        <f t="shared" si="37"/>
        <v>8497.4760000000006</v>
      </c>
      <c r="F61" s="43">
        <v>86.69</v>
      </c>
      <c r="G61" s="44">
        <v>8410.7860000000001</v>
      </c>
      <c r="H61" s="43" t="s">
        <v>6</v>
      </c>
      <c r="I61" s="22">
        <f t="shared" si="38"/>
        <v>6420.7470000000003</v>
      </c>
      <c r="J61" s="43">
        <v>174.99700000000001</v>
      </c>
      <c r="K61" s="44">
        <v>6245.75</v>
      </c>
      <c r="L61" s="45" t="s">
        <v>6</v>
      </c>
      <c r="M61" s="14" t="s">
        <v>51</v>
      </c>
      <c r="N61" s="15"/>
      <c r="O61" s="15"/>
      <c r="P61" s="10"/>
    </row>
    <row r="62" spans="1:16">
      <c r="A62" s="11" t="s">
        <v>149</v>
      </c>
      <c r="B62" s="12">
        <f>SUM(C62,D62,E62,I62)</f>
        <v>824.47</v>
      </c>
      <c r="C62" s="43" t="s">
        <v>6</v>
      </c>
      <c r="D62" s="43" t="s">
        <v>6</v>
      </c>
      <c r="E62" s="13">
        <f t="shared" si="37"/>
        <v>386.59000000000003</v>
      </c>
      <c r="F62" s="43">
        <v>35.29</v>
      </c>
      <c r="G62" s="44">
        <v>351.3</v>
      </c>
      <c r="H62" s="43" t="s">
        <v>6</v>
      </c>
      <c r="I62" s="22">
        <f t="shared" si="38"/>
        <v>437.88</v>
      </c>
      <c r="J62" s="43">
        <v>18.850000000000001</v>
      </c>
      <c r="K62" s="44">
        <v>419.03</v>
      </c>
      <c r="L62" s="45" t="s">
        <v>6</v>
      </c>
      <c r="M62" s="14" t="s">
        <v>52</v>
      </c>
      <c r="N62" s="15"/>
      <c r="O62" s="15"/>
      <c r="P62" s="10"/>
    </row>
    <row r="63" spans="1:16">
      <c r="A63" s="51" t="s">
        <v>53</v>
      </c>
      <c r="B63" s="52">
        <f>SUM(B65:B67)</f>
        <v>215562.01</v>
      </c>
      <c r="C63" s="53">
        <f t="shared" ref="C63" si="39">SUM(C65:C67)</f>
        <v>22314.072</v>
      </c>
      <c r="D63" s="60">
        <f t="shared" ref="D63" si="40">SUM(D65:D67)</f>
        <v>0</v>
      </c>
      <c r="E63" s="53">
        <f>SUM(E65:E67)</f>
        <v>144252.861</v>
      </c>
      <c r="F63" s="53">
        <f>SUM(F65:F67)</f>
        <v>8176.8560000000007</v>
      </c>
      <c r="G63" s="53">
        <f t="shared" ref="G63:I63" si="41">SUM(G65:G67)</f>
        <v>131430.04500000001</v>
      </c>
      <c r="H63" s="53">
        <f t="shared" si="41"/>
        <v>4645.96</v>
      </c>
      <c r="I63" s="53">
        <f t="shared" si="41"/>
        <v>48995.076999999997</v>
      </c>
      <c r="J63" s="53">
        <f t="shared" ref="J63:L63" si="42">SUM(J65:J67)</f>
        <v>7865.8440000000001</v>
      </c>
      <c r="K63" s="53">
        <f t="shared" si="42"/>
        <v>40701.589999999997</v>
      </c>
      <c r="L63" s="63">
        <f t="shared" si="42"/>
        <v>427.64299999999997</v>
      </c>
      <c r="M63" s="64" t="s">
        <v>54</v>
      </c>
      <c r="N63" s="65"/>
      <c r="O63" s="65"/>
      <c r="P63" s="10"/>
    </row>
    <row r="64" spans="1:16">
      <c r="A64" s="51"/>
      <c r="B64" s="52"/>
      <c r="C64" s="53"/>
      <c r="D64" s="60"/>
      <c r="E64" s="53"/>
      <c r="F64" s="53"/>
      <c r="G64" s="53"/>
      <c r="H64" s="53"/>
      <c r="I64" s="53"/>
      <c r="J64" s="53"/>
      <c r="K64" s="53"/>
      <c r="L64" s="63"/>
      <c r="M64" s="64"/>
      <c r="N64" s="65"/>
      <c r="O64" s="65"/>
      <c r="P64" s="10"/>
    </row>
    <row r="65" spans="1:16">
      <c r="A65" s="11" t="s">
        <v>150</v>
      </c>
      <c r="B65" s="12">
        <f>SUM(C65,D65,E65,I65)</f>
        <v>65994.831999999995</v>
      </c>
      <c r="C65" s="43">
        <v>10048.723</v>
      </c>
      <c r="D65" s="43" t="s">
        <v>6</v>
      </c>
      <c r="E65" s="13">
        <f t="shared" ref="E65:E67" si="43">SUM(F65:H65)</f>
        <v>39286.897000000004</v>
      </c>
      <c r="F65" s="43">
        <v>2302.864</v>
      </c>
      <c r="G65" s="44">
        <v>36308.033000000003</v>
      </c>
      <c r="H65" s="43">
        <v>676</v>
      </c>
      <c r="I65" s="22">
        <f t="shared" ref="I65:I67" si="44">SUM(J65:L65)</f>
        <v>16659.212</v>
      </c>
      <c r="J65" s="43">
        <v>1111.374</v>
      </c>
      <c r="K65" s="44">
        <v>15547.838</v>
      </c>
      <c r="L65" s="45" t="s">
        <v>6</v>
      </c>
      <c r="M65" s="14" t="s">
        <v>55</v>
      </c>
      <c r="N65" s="15"/>
      <c r="O65" s="15"/>
      <c r="P65" s="10"/>
    </row>
    <row r="66" spans="1:16">
      <c r="A66" s="11" t="s">
        <v>151</v>
      </c>
      <c r="B66" s="12">
        <f>SUM(C66,D66,E66,I66)</f>
        <v>79011.317999999999</v>
      </c>
      <c r="C66" s="43" t="s">
        <v>6</v>
      </c>
      <c r="D66" s="43" t="s">
        <v>6</v>
      </c>
      <c r="E66" s="13">
        <f t="shared" si="43"/>
        <v>57855.621999999996</v>
      </c>
      <c r="F66" s="43">
        <v>4744.2120000000004</v>
      </c>
      <c r="G66" s="44">
        <v>49141.45</v>
      </c>
      <c r="H66" s="43">
        <v>3969.96</v>
      </c>
      <c r="I66" s="22">
        <f t="shared" si="44"/>
        <v>21155.696</v>
      </c>
      <c r="J66" s="43">
        <v>5718.39</v>
      </c>
      <c r="K66" s="44">
        <v>15009.663</v>
      </c>
      <c r="L66" s="45">
        <v>427.64299999999997</v>
      </c>
      <c r="M66" s="14" t="s">
        <v>56</v>
      </c>
      <c r="N66" s="15"/>
      <c r="O66" s="15"/>
      <c r="P66" s="10"/>
    </row>
    <row r="67" spans="1:16">
      <c r="A67" s="11" t="s">
        <v>152</v>
      </c>
      <c r="B67" s="12">
        <f>SUM(C67,D67,E67,I67)</f>
        <v>70555.86</v>
      </c>
      <c r="C67" s="43">
        <v>12265.349</v>
      </c>
      <c r="D67" s="43" t="s">
        <v>6</v>
      </c>
      <c r="E67" s="13">
        <f t="shared" si="43"/>
        <v>47110.341999999997</v>
      </c>
      <c r="F67" s="43">
        <v>1129.78</v>
      </c>
      <c r="G67" s="44">
        <v>45980.561999999998</v>
      </c>
      <c r="H67" s="43" t="s">
        <v>6</v>
      </c>
      <c r="I67" s="22">
        <f t="shared" si="44"/>
        <v>11180.169</v>
      </c>
      <c r="J67" s="43">
        <v>1036.08</v>
      </c>
      <c r="K67" s="44">
        <v>10144.089</v>
      </c>
      <c r="L67" s="45" t="s">
        <v>6</v>
      </c>
      <c r="M67" s="14" t="s">
        <v>57</v>
      </c>
      <c r="N67" s="15"/>
      <c r="O67" s="15"/>
      <c r="P67" s="10"/>
    </row>
    <row r="68" spans="1:16">
      <c r="A68" s="51" t="s">
        <v>58</v>
      </c>
      <c r="B68" s="52">
        <f t="shared" ref="B68:C68" si="45">SUM(B70:B74)</f>
        <v>100859.75899999999</v>
      </c>
      <c r="C68" s="53">
        <f t="shared" si="45"/>
        <v>7672.7979999999998</v>
      </c>
      <c r="D68" s="60">
        <f t="shared" ref="D68" si="46">SUM(D70:D74)</f>
        <v>0</v>
      </c>
      <c r="E68" s="53">
        <f>SUM(E70:E74)</f>
        <v>46385.864999999998</v>
      </c>
      <c r="F68" s="53">
        <f>SUM(F70:F74)</f>
        <v>2672.8729999999996</v>
      </c>
      <c r="G68" s="53">
        <f t="shared" ref="G68:I68" si="47">SUM(G70:G74)</f>
        <v>41862.607000000011</v>
      </c>
      <c r="H68" s="53">
        <f t="shared" si="47"/>
        <v>1850.385</v>
      </c>
      <c r="I68" s="53">
        <f t="shared" si="47"/>
        <v>46801.095999999998</v>
      </c>
      <c r="J68" s="53">
        <f t="shared" ref="J68:L68" si="48">SUM(J70:J74)</f>
        <v>4146.9660000000003</v>
      </c>
      <c r="K68" s="53">
        <f t="shared" si="48"/>
        <v>39997.040000000008</v>
      </c>
      <c r="L68" s="63">
        <f t="shared" si="48"/>
        <v>2657.09</v>
      </c>
      <c r="M68" s="64" t="s">
        <v>59</v>
      </c>
      <c r="N68" s="65"/>
      <c r="O68" s="65"/>
      <c r="P68" s="10"/>
    </row>
    <row r="69" spans="1:16">
      <c r="A69" s="51"/>
      <c r="B69" s="52"/>
      <c r="C69" s="53"/>
      <c r="D69" s="60"/>
      <c r="E69" s="53"/>
      <c r="F69" s="53"/>
      <c r="G69" s="53"/>
      <c r="H69" s="53"/>
      <c r="I69" s="53"/>
      <c r="J69" s="53"/>
      <c r="K69" s="53"/>
      <c r="L69" s="63"/>
      <c r="M69" s="64"/>
      <c r="N69" s="65"/>
      <c r="O69" s="65"/>
      <c r="P69" s="10"/>
    </row>
    <row r="70" spans="1:16">
      <c r="A70" s="11" t="s">
        <v>153</v>
      </c>
      <c r="B70" s="12">
        <f>SUM(C70,D70,E70,I70)</f>
        <v>24515.989000000001</v>
      </c>
      <c r="C70" s="43">
        <v>91</v>
      </c>
      <c r="D70" s="43" t="s">
        <v>6</v>
      </c>
      <c r="E70" s="13">
        <f t="shared" ref="E70:E74" si="49">SUM(F70:H70)</f>
        <v>14010.314</v>
      </c>
      <c r="F70" s="43">
        <v>407.16</v>
      </c>
      <c r="G70" s="44">
        <v>13603.154</v>
      </c>
      <c r="H70" s="43" t="s">
        <v>6</v>
      </c>
      <c r="I70" s="22">
        <f t="shared" ref="I70:I74" si="50">SUM(J70:L70)</f>
        <v>10414.675000000001</v>
      </c>
      <c r="J70" s="43">
        <v>424.01900000000001</v>
      </c>
      <c r="K70" s="44">
        <v>9990.6560000000009</v>
      </c>
      <c r="L70" s="45" t="s">
        <v>6</v>
      </c>
      <c r="M70" s="14" t="s">
        <v>60</v>
      </c>
      <c r="N70" s="15"/>
      <c r="O70" s="15"/>
      <c r="P70" s="10"/>
    </row>
    <row r="71" spans="1:16">
      <c r="A71" s="11" t="s">
        <v>154</v>
      </c>
      <c r="B71" s="12">
        <f>SUM(C71,D71,E71,I71)</f>
        <v>21350.787</v>
      </c>
      <c r="C71" s="43">
        <v>1585.5</v>
      </c>
      <c r="D71" s="43" t="s">
        <v>6</v>
      </c>
      <c r="E71" s="13">
        <f t="shared" si="49"/>
        <v>9857.4130000000005</v>
      </c>
      <c r="F71" s="43">
        <v>550.00300000000004</v>
      </c>
      <c r="G71" s="44">
        <v>8570.2350000000006</v>
      </c>
      <c r="H71" s="43">
        <v>737.17499999999995</v>
      </c>
      <c r="I71" s="22">
        <f t="shared" si="50"/>
        <v>9907.8739999999998</v>
      </c>
      <c r="J71" s="43">
        <v>540.43499999999995</v>
      </c>
      <c r="K71" s="44">
        <v>8127.9489999999996</v>
      </c>
      <c r="L71" s="45">
        <v>1239.49</v>
      </c>
      <c r="M71" s="14" t="s">
        <v>61</v>
      </c>
      <c r="N71" s="15"/>
      <c r="O71" s="15"/>
      <c r="P71" s="10"/>
    </row>
    <row r="72" spans="1:16">
      <c r="A72" s="11" t="s">
        <v>155</v>
      </c>
      <c r="B72" s="12">
        <f>SUM(C72,D72,E72,I72)</f>
        <v>10621.781999999999</v>
      </c>
      <c r="C72" s="43">
        <v>193.5</v>
      </c>
      <c r="D72" s="43" t="s">
        <v>6</v>
      </c>
      <c r="E72" s="13">
        <f t="shared" si="49"/>
        <v>5545.2950000000001</v>
      </c>
      <c r="F72" s="43">
        <v>217.14</v>
      </c>
      <c r="G72" s="44">
        <v>5002.9549999999999</v>
      </c>
      <c r="H72" s="43">
        <v>325.2</v>
      </c>
      <c r="I72" s="22">
        <f t="shared" si="50"/>
        <v>4882.9870000000001</v>
      </c>
      <c r="J72" s="43">
        <v>334.84500000000003</v>
      </c>
      <c r="K72" s="44">
        <v>4226.2420000000002</v>
      </c>
      <c r="L72" s="45">
        <v>321.89999999999998</v>
      </c>
      <c r="M72" s="14" t="s">
        <v>62</v>
      </c>
      <c r="N72" s="15"/>
      <c r="O72" s="15"/>
      <c r="P72" s="10"/>
    </row>
    <row r="73" spans="1:16">
      <c r="A73" s="11" t="s">
        <v>156</v>
      </c>
      <c r="B73" s="12">
        <f>SUM(C73,D73,E73,I73)</f>
        <v>28066.413</v>
      </c>
      <c r="C73" s="43">
        <v>3598.5129999999999</v>
      </c>
      <c r="D73" s="43" t="s">
        <v>6</v>
      </c>
      <c r="E73" s="13">
        <f t="shared" si="49"/>
        <v>9012.1350000000002</v>
      </c>
      <c r="F73" s="43">
        <v>1005.455</v>
      </c>
      <c r="G73" s="44">
        <v>7859.98</v>
      </c>
      <c r="H73" s="43">
        <v>146.69999999999999</v>
      </c>
      <c r="I73" s="22">
        <f t="shared" si="50"/>
        <v>15455.764999999999</v>
      </c>
      <c r="J73" s="43">
        <v>1021.925</v>
      </c>
      <c r="K73" s="44">
        <v>14433.84</v>
      </c>
      <c r="L73" s="45" t="s">
        <v>6</v>
      </c>
      <c r="M73" s="14" t="s">
        <v>63</v>
      </c>
      <c r="N73" s="15"/>
      <c r="O73" s="15"/>
      <c r="P73" s="10"/>
    </row>
    <row r="74" spans="1:16">
      <c r="A74" s="11" t="s">
        <v>157</v>
      </c>
      <c r="B74" s="12">
        <f>SUM(C74,D74,E74,I74)</f>
        <v>16304.788</v>
      </c>
      <c r="C74" s="43">
        <v>2204.2849999999999</v>
      </c>
      <c r="D74" s="43" t="s">
        <v>6</v>
      </c>
      <c r="E74" s="13">
        <f t="shared" si="49"/>
        <v>7960.7080000000005</v>
      </c>
      <c r="F74" s="43">
        <v>493.11500000000001</v>
      </c>
      <c r="G74" s="44">
        <v>6826.2830000000004</v>
      </c>
      <c r="H74" s="43">
        <v>641.30999999999995</v>
      </c>
      <c r="I74" s="22">
        <f t="shared" si="50"/>
        <v>6139.7950000000001</v>
      </c>
      <c r="J74" s="43">
        <v>1825.742</v>
      </c>
      <c r="K74" s="44">
        <v>3218.3530000000001</v>
      </c>
      <c r="L74" s="45">
        <v>1095.7</v>
      </c>
      <c r="M74" s="14" t="s">
        <v>64</v>
      </c>
      <c r="N74" s="15"/>
      <c r="O74" s="15"/>
      <c r="P74" s="10"/>
    </row>
    <row r="75" spans="1:16">
      <c r="A75" s="51" t="s">
        <v>65</v>
      </c>
      <c r="B75" s="52">
        <f t="shared" ref="B75:C75" si="51">SUM(B77:B84)</f>
        <v>31650.729999999996</v>
      </c>
      <c r="C75" s="53">
        <f t="shared" si="51"/>
        <v>14155.972</v>
      </c>
      <c r="D75" s="60">
        <f t="shared" ref="D75:F75" si="52">SUM(D77:D84)</f>
        <v>0</v>
      </c>
      <c r="E75" s="53">
        <f>SUM(E77:E84)</f>
        <v>12144.669</v>
      </c>
      <c r="F75" s="53">
        <f t="shared" si="52"/>
        <v>221.95400000000001</v>
      </c>
      <c r="G75" s="53">
        <f t="shared" ref="G75:I75" si="53">SUM(G77:G84)</f>
        <v>11922.714999999998</v>
      </c>
      <c r="H75" s="53">
        <f t="shared" si="53"/>
        <v>0</v>
      </c>
      <c r="I75" s="53">
        <f t="shared" si="53"/>
        <v>5350.0889999999999</v>
      </c>
      <c r="J75" s="53">
        <f t="shared" ref="J75:L75" si="54">SUM(J77:J84)</f>
        <v>452.315</v>
      </c>
      <c r="K75" s="53">
        <f t="shared" si="54"/>
        <v>4897.7740000000003</v>
      </c>
      <c r="L75" s="63">
        <f t="shared" si="54"/>
        <v>0</v>
      </c>
      <c r="M75" s="64" t="s">
        <v>66</v>
      </c>
      <c r="N75" s="65"/>
      <c r="O75" s="65"/>
      <c r="P75" s="10"/>
    </row>
    <row r="76" spans="1:16">
      <c r="A76" s="51"/>
      <c r="B76" s="52"/>
      <c r="C76" s="53"/>
      <c r="D76" s="60"/>
      <c r="E76" s="53"/>
      <c r="F76" s="53"/>
      <c r="G76" s="53"/>
      <c r="H76" s="53"/>
      <c r="I76" s="53"/>
      <c r="J76" s="53"/>
      <c r="K76" s="53"/>
      <c r="L76" s="63"/>
      <c r="M76" s="64"/>
      <c r="N76" s="65"/>
      <c r="O76" s="65"/>
      <c r="P76" s="10"/>
    </row>
    <row r="77" spans="1:16">
      <c r="A77" s="23" t="s">
        <v>67</v>
      </c>
      <c r="B77" s="12">
        <f t="shared" ref="B77:B84" si="55">SUM(C77,D77,E77,I77)</f>
        <v>0</v>
      </c>
      <c r="C77" s="43" t="s">
        <v>6</v>
      </c>
      <c r="D77" s="43" t="s">
        <v>6</v>
      </c>
      <c r="E77" s="24">
        <f t="shared" ref="E77:E84" si="56">SUM(F77:H77)</f>
        <v>0</v>
      </c>
      <c r="F77" s="43" t="s">
        <v>6</v>
      </c>
      <c r="G77" s="44" t="s">
        <v>6</v>
      </c>
      <c r="H77" s="43" t="s">
        <v>6</v>
      </c>
      <c r="I77" s="25">
        <f t="shared" ref="I77:I84" si="57">SUM(J77:L77)</f>
        <v>0</v>
      </c>
      <c r="J77" s="43" t="s">
        <v>6</v>
      </c>
      <c r="K77" s="44" t="s">
        <v>6</v>
      </c>
      <c r="L77" s="45" t="s">
        <v>6</v>
      </c>
      <c r="M77" s="14" t="s">
        <v>68</v>
      </c>
      <c r="N77" s="15"/>
      <c r="O77" s="15"/>
      <c r="P77" s="10"/>
    </row>
    <row r="78" spans="1:16">
      <c r="A78" s="23" t="s">
        <v>69</v>
      </c>
      <c r="B78" s="12">
        <f t="shared" si="55"/>
        <v>66.48</v>
      </c>
      <c r="C78" s="43" t="s">
        <v>6</v>
      </c>
      <c r="D78" s="43" t="s">
        <v>6</v>
      </c>
      <c r="E78" s="13">
        <f t="shared" si="56"/>
        <v>62.28</v>
      </c>
      <c r="F78" s="43">
        <v>41.88</v>
      </c>
      <c r="G78" s="44">
        <v>20.399999999999999</v>
      </c>
      <c r="H78" s="43" t="s">
        <v>6</v>
      </c>
      <c r="I78" s="22">
        <f t="shared" si="57"/>
        <v>4.2</v>
      </c>
      <c r="J78" s="43" t="s">
        <v>6</v>
      </c>
      <c r="K78" s="44">
        <v>4.2</v>
      </c>
      <c r="L78" s="45" t="s">
        <v>6</v>
      </c>
      <c r="M78" s="14" t="s">
        <v>70</v>
      </c>
      <c r="N78" s="15"/>
      <c r="O78" s="15"/>
      <c r="P78" s="10"/>
    </row>
    <row r="79" spans="1:16">
      <c r="A79" s="23" t="s">
        <v>71</v>
      </c>
      <c r="B79" s="12">
        <f t="shared" si="55"/>
        <v>65.52</v>
      </c>
      <c r="C79" s="43" t="s">
        <v>6</v>
      </c>
      <c r="D79" s="43" t="s">
        <v>6</v>
      </c>
      <c r="E79" s="13">
        <f t="shared" si="56"/>
        <v>65.52</v>
      </c>
      <c r="F79" s="43" t="s">
        <v>6</v>
      </c>
      <c r="G79" s="44">
        <v>65.52</v>
      </c>
      <c r="H79" s="43" t="s">
        <v>6</v>
      </c>
      <c r="I79" s="22">
        <f t="shared" si="57"/>
        <v>0</v>
      </c>
      <c r="J79" s="43" t="s">
        <v>6</v>
      </c>
      <c r="K79" s="44" t="s">
        <v>6</v>
      </c>
      <c r="L79" s="45" t="s">
        <v>6</v>
      </c>
      <c r="M79" s="14" t="s">
        <v>72</v>
      </c>
      <c r="N79" s="15"/>
      <c r="O79" s="15"/>
      <c r="P79" s="10"/>
    </row>
    <row r="80" spans="1:16">
      <c r="A80" s="23" t="s">
        <v>73</v>
      </c>
      <c r="B80" s="12">
        <f t="shared" si="55"/>
        <v>0</v>
      </c>
      <c r="C80" s="43" t="s">
        <v>6</v>
      </c>
      <c r="D80" s="43" t="s">
        <v>6</v>
      </c>
      <c r="E80" s="13">
        <f t="shared" si="56"/>
        <v>0</v>
      </c>
      <c r="F80" s="43" t="s">
        <v>6</v>
      </c>
      <c r="G80" s="44" t="s">
        <v>6</v>
      </c>
      <c r="H80" s="43" t="s">
        <v>6</v>
      </c>
      <c r="I80" s="22">
        <f t="shared" si="57"/>
        <v>0</v>
      </c>
      <c r="J80" s="43" t="s">
        <v>6</v>
      </c>
      <c r="K80" s="44" t="s">
        <v>6</v>
      </c>
      <c r="L80" s="45" t="s">
        <v>6</v>
      </c>
      <c r="M80" s="14" t="s">
        <v>74</v>
      </c>
      <c r="N80" s="15"/>
      <c r="O80" s="15"/>
      <c r="P80" s="10"/>
    </row>
    <row r="81" spans="1:16">
      <c r="A81" s="23" t="s">
        <v>75</v>
      </c>
      <c r="B81" s="12">
        <f t="shared" si="55"/>
        <v>10543.887000000001</v>
      </c>
      <c r="C81" s="43">
        <v>1214.672</v>
      </c>
      <c r="D81" s="43" t="s">
        <v>6</v>
      </c>
      <c r="E81" s="13">
        <f t="shared" si="56"/>
        <v>7521.32</v>
      </c>
      <c r="F81" s="43">
        <v>96.33</v>
      </c>
      <c r="G81" s="44">
        <v>7424.99</v>
      </c>
      <c r="H81" s="43" t="s">
        <v>6</v>
      </c>
      <c r="I81" s="22">
        <f t="shared" si="57"/>
        <v>1807.895</v>
      </c>
      <c r="J81" s="43">
        <v>355.916</v>
      </c>
      <c r="K81" s="44">
        <v>1451.979</v>
      </c>
      <c r="L81" s="45" t="s">
        <v>6</v>
      </c>
      <c r="M81" s="14" t="s">
        <v>76</v>
      </c>
      <c r="N81" s="15"/>
      <c r="O81" s="15"/>
      <c r="P81" s="10"/>
    </row>
    <row r="82" spans="1:16">
      <c r="A82" s="23" t="s">
        <v>77</v>
      </c>
      <c r="B82" s="12">
        <f t="shared" si="55"/>
        <v>15847.744999999999</v>
      </c>
      <c r="C82" s="43">
        <v>10238.799999999999</v>
      </c>
      <c r="D82" s="43" t="s">
        <v>6</v>
      </c>
      <c r="E82" s="13">
        <f t="shared" si="56"/>
        <v>3496.8</v>
      </c>
      <c r="F82" s="43">
        <v>1</v>
      </c>
      <c r="G82" s="44">
        <v>3495.8</v>
      </c>
      <c r="H82" s="43" t="s">
        <v>6</v>
      </c>
      <c r="I82" s="22">
        <f t="shared" si="57"/>
        <v>2112.145</v>
      </c>
      <c r="J82" s="43" t="s">
        <v>6</v>
      </c>
      <c r="K82" s="44">
        <v>2112.145</v>
      </c>
      <c r="L82" s="45" t="s">
        <v>6</v>
      </c>
      <c r="M82" s="14" t="s">
        <v>78</v>
      </c>
      <c r="N82" s="15"/>
      <c r="O82" s="15"/>
      <c r="P82" s="10"/>
    </row>
    <row r="83" spans="1:16">
      <c r="A83" s="23" t="s">
        <v>79</v>
      </c>
      <c r="B83" s="12">
        <f t="shared" si="55"/>
        <v>0</v>
      </c>
      <c r="C83" s="43" t="s">
        <v>6</v>
      </c>
      <c r="D83" s="43" t="s">
        <v>6</v>
      </c>
      <c r="E83" s="13">
        <f t="shared" si="56"/>
        <v>0</v>
      </c>
      <c r="F83" s="43" t="s">
        <v>6</v>
      </c>
      <c r="G83" s="44" t="s">
        <v>6</v>
      </c>
      <c r="H83" s="43" t="s">
        <v>6</v>
      </c>
      <c r="I83" s="22">
        <f t="shared" si="57"/>
        <v>0</v>
      </c>
      <c r="J83" s="43" t="s">
        <v>6</v>
      </c>
      <c r="K83" s="44" t="s">
        <v>6</v>
      </c>
      <c r="L83" s="45" t="s">
        <v>6</v>
      </c>
      <c r="M83" s="14" t="s">
        <v>80</v>
      </c>
      <c r="N83" s="15"/>
      <c r="O83" s="15"/>
      <c r="P83" s="10"/>
    </row>
    <row r="84" spans="1:16">
      <c r="A84" s="23" t="s">
        <v>81</v>
      </c>
      <c r="B84" s="12">
        <f t="shared" si="55"/>
        <v>5127.098</v>
      </c>
      <c r="C84" s="43">
        <v>2702.5</v>
      </c>
      <c r="D84" s="43" t="s">
        <v>6</v>
      </c>
      <c r="E84" s="13">
        <f t="shared" si="56"/>
        <v>998.74900000000002</v>
      </c>
      <c r="F84" s="43">
        <v>82.744</v>
      </c>
      <c r="G84" s="44">
        <v>916.005</v>
      </c>
      <c r="H84" s="43" t="s">
        <v>6</v>
      </c>
      <c r="I84" s="22">
        <f t="shared" si="57"/>
        <v>1425.8490000000002</v>
      </c>
      <c r="J84" s="43">
        <v>96.399000000000001</v>
      </c>
      <c r="K84" s="44">
        <v>1329.45</v>
      </c>
      <c r="L84" s="45" t="s">
        <v>6</v>
      </c>
      <c r="M84" s="14" t="s">
        <v>82</v>
      </c>
      <c r="N84" s="15"/>
      <c r="O84" s="15"/>
      <c r="P84" s="10"/>
    </row>
    <row r="85" spans="1:16">
      <c r="A85" s="51" t="s">
        <v>83</v>
      </c>
      <c r="B85" s="52">
        <f>SUM(B87:B91)</f>
        <v>62730.479999999996</v>
      </c>
      <c r="C85" s="53">
        <f t="shared" ref="C85" si="58">SUM(C87:C91)</f>
        <v>2278.8980000000001</v>
      </c>
      <c r="D85" s="60">
        <v>0</v>
      </c>
      <c r="E85" s="53">
        <f>SUM(E87:E91)</f>
        <v>50637.152000000002</v>
      </c>
      <c r="F85" s="53">
        <f>SUM(F87:F91)</f>
        <v>865.57499999999993</v>
      </c>
      <c r="G85" s="53">
        <f t="shared" ref="G85:I85" si="59">SUM(G87:G91)</f>
        <v>49455.976999999999</v>
      </c>
      <c r="H85" s="53">
        <f t="shared" si="59"/>
        <v>315.60000000000002</v>
      </c>
      <c r="I85" s="53">
        <f t="shared" si="59"/>
        <v>9814.43</v>
      </c>
      <c r="J85" s="53">
        <f t="shared" ref="J85:L85" si="60">SUM(J87:J91)</f>
        <v>1475.9070000000002</v>
      </c>
      <c r="K85" s="53">
        <f t="shared" si="60"/>
        <v>7845.2730000000001</v>
      </c>
      <c r="L85" s="63">
        <f t="shared" si="60"/>
        <v>493.25</v>
      </c>
      <c r="M85" s="64" t="s">
        <v>84</v>
      </c>
      <c r="N85" s="65"/>
      <c r="O85" s="65"/>
      <c r="P85" s="10"/>
    </row>
    <row r="86" spans="1:16">
      <c r="A86" s="51"/>
      <c r="B86" s="52"/>
      <c r="C86" s="53"/>
      <c r="D86" s="60"/>
      <c r="E86" s="53"/>
      <c r="F86" s="53"/>
      <c r="G86" s="53"/>
      <c r="H86" s="53"/>
      <c r="I86" s="53"/>
      <c r="J86" s="53"/>
      <c r="K86" s="53"/>
      <c r="L86" s="63"/>
      <c r="M86" s="64"/>
      <c r="N86" s="65"/>
      <c r="O86" s="65"/>
      <c r="P86" s="10"/>
    </row>
    <row r="87" spans="1:16">
      <c r="A87" s="11" t="s">
        <v>158</v>
      </c>
      <c r="B87" s="12">
        <f>SUM(C87,D87,E87,I87)</f>
        <v>49321.142</v>
      </c>
      <c r="C87" s="43">
        <v>98.1</v>
      </c>
      <c r="D87" s="43" t="s">
        <v>6</v>
      </c>
      <c r="E87" s="13">
        <f t="shared" ref="E87:E91" si="61">SUM(F87:H87)</f>
        <v>43948.385000000002</v>
      </c>
      <c r="F87" s="43">
        <v>695.72500000000002</v>
      </c>
      <c r="G87" s="44">
        <v>43252.66</v>
      </c>
      <c r="H87" s="43" t="s">
        <v>6</v>
      </c>
      <c r="I87" s="22">
        <f t="shared" ref="I87:I91" si="62">SUM(J87:L87)</f>
        <v>5274.6570000000002</v>
      </c>
      <c r="J87" s="43">
        <v>969.827</v>
      </c>
      <c r="K87" s="44">
        <v>4244.83</v>
      </c>
      <c r="L87" s="45">
        <v>60</v>
      </c>
      <c r="M87" s="14" t="s">
        <v>85</v>
      </c>
      <c r="N87" s="15"/>
      <c r="O87" s="15"/>
      <c r="P87" s="10"/>
    </row>
    <row r="88" spans="1:16">
      <c r="A88" s="11" t="s">
        <v>159</v>
      </c>
      <c r="B88" s="12">
        <f>SUM(C88,D88,E88,I88)</f>
        <v>1355.1</v>
      </c>
      <c r="C88" s="43">
        <v>32.200000000000003</v>
      </c>
      <c r="D88" s="43" t="s">
        <v>6</v>
      </c>
      <c r="E88" s="13">
        <f t="shared" si="61"/>
        <v>494.7</v>
      </c>
      <c r="F88" s="43">
        <v>128.5</v>
      </c>
      <c r="G88" s="44">
        <v>366.2</v>
      </c>
      <c r="H88" s="43" t="s">
        <v>6</v>
      </c>
      <c r="I88" s="22">
        <f t="shared" si="62"/>
        <v>828.2</v>
      </c>
      <c r="J88" s="43">
        <v>273.2</v>
      </c>
      <c r="K88" s="44">
        <v>555</v>
      </c>
      <c r="L88" s="45" t="s">
        <v>6</v>
      </c>
      <c r="M88" s="14" t="s">
        <v>86</v>
      </c>
      <c r="N88" s="15"/>
      <c r="O88" s="15"/>
      <c r="P88" s="10"/>
    </row>
    <row r="89" spans="1:16">
      <c r="A89" s="11" t="s">
        <v>160</v>
      </c>
      <c r="B89" s="12">
        <f>SUM(C89,D89,E89,I89)</f>
        <v>6237.1079999999993</v>
      </c>
      <c r="C89" s="43">
        <v>19.899999999999999</v>
      </c>
      <c r="D89" s="43" t="s">
        <v>6</v>
      </c>
      <c r="E89" s="13">
        <f t="shared" si="61"/>
        <v>5518</v>
      </c>
      <c r="F89" s="43">
        <v>10.75</v>
      </c>
      <c r="G89" s="44">
        <v>5507.25</v>
      </c>
      <c r="H89" s="43" t="s">
        <v>6</v>
      </c>
      <c r="I89" s="22">
        <f t="shared" si="62"/>
        <v>699.20799999999997</v>
      </c>
      <c r="J89" s="43">
        <v>11.05</v>
      </c>
      <c r="K89" s="44">
        <v>688.15800000000002</v>
      </c>
      <c r="L89" s="45" t="s">
        <v>6</v>
      </c>
      <c r="M89" s="14" t="s">
        <v>87</v>
      </c>
      <c r="N89" s="15"/>
      <c r="O89" s="15"/>
      <c r="P89" s="10"/>
    </row>
    <row r="90" spans="1:16">
      <c r="A90" s="11" t="s">
        <v>161</v>
      </c>
      <c r="B90" s="12">
        <f>SUM(C90,D90,E90,I90)</f>
        <v>884.01700000000005</v>
      </c>
      <c r="C90" s="43">
        <v>81.2</v>
      </c>
      <c r="D90" s="43" t="s">
        <v>6</v>
      </c>
      <c r="E90" s="13">
        <f t="shared" si="61"/>
        <v>169.37700000000001</v>
      </c>
      <c r="F90" s="43">
        <v>10.8</v>
      </c>
      <c r="G90" s="44">
        <v>158.577</v>
      </c>
      <c r="H90" s="43" t="s">
        <v>6</v>
      </c>
      <c r="I90" s="22">
        <f t="shared" si="62"/>
        <v>633.44000000000005</v>
      </c>
      <c r="J90" s="43">
        <v>31.44</v>
      </c>
      <c r="K90" s="44">
        <v>602</v>
      </c>
      <c r="L90" s="45" t="s">
        <v>6</v>
      </c>
      <c r="M90" s="14" t="s">
        <v>88</v>
      </c>
      <c r="N90" s="15"/>
      <c r="O90" s="15"/>
      <c r="P90" s="10"/>
    </row>
    <row r="91" spans="1:16">
      <c r="A91" s="11" t="s">
        <v>162</v>
      </c>
      <c r="B91" s="12">
        <f>SUM(C91,D91,E91,I91)</f>
        <v>4933.1130000000003</v>
      </c>
      <c r="C91" s="43">
        <v>2047.498</v>
      </c>
      <c r="D91" s="43" t="s">
        <v>6</v>
      </c>
      <c r="E91" s="13">
        <f t="shared" si="61"/>
        <v>506.69000000000005</v>
      </c>
      <c r="F91" s="43">
        <v>19.8</v>
      </c>
      <c r="G91" s="44">
        <v>171.29</v>
      </c>
      <c r="H91" s="43">
        <v>315.60000000000002</v>
      </c>
      <c r="I91" s="22">
        <f t="shared" si="62"/>
        <v>2378.9250000000002</v>
      </c>
      <c r="J91" s="43">
        <v>190.39</v>
      </c>
      <c r="K91" s="44">
        <v>1755.2850000000001</v>
      </c>
      <c r="L91" s="45">
        <v>433.25</v>
      </c>
      <c r="M91" s="14" t="s">
        <v>89</v>
      </c>
      <c r="N91" s="15"/>
      <c r="O91" s="15"/>
      <c r="P91" s="10"/>
    </row>
    <row r="92" spans="1:16">
      <c r="A92" s="51" t="s">
        <v>90</v>
      </c>
      <c r="B92" s="52">
        <f>SUM(B94:B106)</f>
        <v>47726.060000000005</v>
      </c>
      <c r="C92" s="53">
        <f>SUM(C94:C106)</f>
        <v>16197.13</v>
      </c>
      <c r="D92" s="60">
        <f t="shared" ref="D92" si="63">SUM(D94:D106)</f>
        <v>0</v>
      </c>
      <c r="E92" s="53">
        <f>SUM(E94:E106)</f>
        <v>12559.026</v>
      </c>
      <c r="F92" s="53">
        <f>SUM(F94:F106)</f>
        <v>898.16899999999998</v>
      </c>
      <c r="G92" s="53">
        <f t="shared" ref="G92:H92" si="64">SUM(G94:G106)</f>
        <v>11660.857</v>
      </c>
      <c r="H92" s="53">
        <f t="shared" si="64"/>
        <v>0</v>
      </c>
      <c r="I92" s="53">
        <f>SUM(I94:I106)</f>
        <v>18969.903999999999</v>
      </c>
      <c r="J92" s="53">
        <f t="shared" ref="J92:L92" si="65">SUM(J94:J106)</f>
        <v>1630.0230000000001</v>
      </c>
      <c r="K92" s="53">
        <f t="shared" si="65"/>
        <v>17339.881000000001</v>
      </c>
      <c r="L92" s="63">
        <f t="shared" si="65"/>
        <v>0</v>
      </c>
      <c r="M92" s="64" t="s">
        <v>91</v>
      </c>
      <c r="N92" s="65"/>
      <c r="O92" s="65"/>
      <c r="P92" s="10"/>
    </row>
    <row r="93" spans="1:16">
      <c r="A93" s="51"/>
      <c r="B93" s="52"/>
      <c r="C93" s="53"/>
      <c r="D93" s="60"/>
      <c r="E93" s="53"/>
      <c r="F93" s="53"/>
      <c r="G93" s="53"/>
      <c r="H93" s="53"/>
      <c r="I93" s="53"/>
      <c r="J93" s="53"/>
      <c r="K93" s="53"/>
      <c r="L93" s="63"/>
      <c r="M93" s="64"/>
      <c r="N93" s="65"/>
      <c r="O93" s="65"/>
      <c r="P93" s="10"/>
    </row>
    <row r="94" spans="1:16">
      <c r="A94" s="11" t="s">
        <v>163</v>
      </c>
      <c r="B94" s="12">
        <f t="shared" ref="B94:B106" si="66">SUM(C94,D94,E94,I94)</f>
        <v>788.95399999999995</v>
      </c>
      <c r="C94" s="43">
        <v>475.4</v>
      </c>
      <c r="D94" s="43" t="s">
        <v>6</v>
      </c>
      <c r="E94" s="13">
        <f t="shared" ref="E94:E106" si="67">SUM(F94:H94)</f>
        <v>137.23400000000001</v>
      </c>
      <c r="F94" s="43">
        <v>34.4</v>
      </c>
      <c r="G94" s="44">
        <v>102.834</v>
      </c>
      <c r="H94" s="43" t="s">
        <v>6</v>
      </c>
      <c r="I94" s="22">
        <f t="shared" ref="I94:I106" si="68">SUM(J94:L94)</f>
        <v>176.32</v>
      </c>
      <c r="J94" s="43">
        <v>85.52</v>
      </c>
      <c r="K94" s="44">
        <v>90.8</v>
      </c>
      <c r="L94" s="45" t="s">
        <v>6</v>
      </c>
      <c r="M94" s="14" t="s">
        <v>92</v>
      </c>
      <c r="N94" s="15"/>
      <c r="O94" s="15"/>
      <c r="P94" s="10"/>
    </row>
    <row r="95" spans="1:16">
      <c r="A95" s="11" t="s">
        <v>164</v>
      </c>
      <c r="B95" s="12">
        <f t="shared" si="66"/>
        <v>1632.25</v>
      </c>
      <c r="C95" s="43">
        <v>1236</v>
      </c>
      <c r="D95" s="43" t="s">
        <v>6</v>
      </c>
      <c r="E95" s="13">
        <f t="shared" si="67"/>
        <v>72.260999999999996</v>
      </c>
      <c r="F95" s="43">
        <v>19.971</v>
      </c>
      <c r="G95" s="44">
        <v>52.29</v>
      </c>
      <c r="H95" s="43" t="s">
        <v>6</v>
      </c>
      <c r="I95" s="22">
        <f t="shared" si="68"/>
        <v>323.98900000000003</v>
      </c>
      <c r="J95" s="43">
        <v>31.751999999999999</v>
      </c>
      <c r="K95" s="44">
        <v>292.23700000000002</v>
      </c>
      <c r="L95" s="45" t="s">
        <v>6</v>
      </c>
      <c r="M95" s="14" t="s">
        <v>93</v>
      </c>
      <c r="N95" s="15"/>
      <c r="O95" s="15"/>
      <c r="P95" s="10"/>
    </row>
    <row r="96" spans="1:16">
      <c r="A96" s="11" t="s">
        <v>165</v>
      </c>
      <c r="B96" s="12">
        <f t="shared" si="66"/>
        <v>1461.4670000000001</v>
      </c>
      <c r="C96" s="43">
        <v>227.6</v>
      </c>
      <c r="D96" s="43" t="s">
        <v>6</v>
      </c>
      <c r="E96" s="13">
        <f t="shared" si="67"/>
        <v>228.94299999999998</v>
      </c>
      <c r="F96" s="43">
        <v>101.643</v>
      </c>
      <c r="G96" s="44">
        <v>127.3</v>
      </c>
      <c r="H96" s="43" t="s">
        <v>6</v>
      </c>
      <c r="I96" s="22">
        <f t="shared" si="68"/>
        <v>1004.924</v>
      </c>
      <c r="J96" s="43">
        <v>416.524</v>
      </c>
      <c r="K96" s="44">
        <v>588.4</v>
      </c>
      <c r="L96" s="45" t="s">
        <v>6</v>
      </c>
      <c r="M96" s="14" t="s">
        <v>94</v>
      </c>
      <c r="N96" s="15"/>
      <c r="O96" s="15"/>
      <c r="P96" s="10"/>
    </row>
    <row r="97" spans="1:16">
      <c r="A97" s="11" t="s">
        <v>166</v>
      </c>
      <c r="B97" s="12">
        <f t="shared" si="66"/>
        <v>2676.8199999999997</v>
      </c>
      <c r="C97" s="43">
        <v>88.25</v>
      </c>
      <c r="D97" s="43" t="s">
        <v>6</v>
      </c>
      <c r="E97" s="13">
        <f t="shared" si="67"/>
        <v>708.06999999999994</v>
      </c>
      <c r="F97" s="43">
        <v>40.799999999999997</v>
      </c>
      <c r="G97" s="44">
        <v>667.27</v>
      </c>
      <c r="H97" s="43" t="s">
        <v>6</v>
      </c>
      <c r="I97" s="22">
        <f t="shared" si="68"/>
        <v>1880.5</v>
      </c>
      <c r="J97" s="43">
        <v>128.94999999999999</v>
      </c>
      <c r="K97" s="44">
        <v>1751.55</v>
      </c>
      <c r="L97" s="45" t="s">
        <v>6</v>
      </c>
      <c r="M97" s="14" t="s">
        <v>95</v>
      </c>
      <c r="N97" s="15"/>
      <c r="O97" s="15"/>
      <c r="P97" s="10"/>
    </row>
    <row r="98" spans="1:16">
      <c r="A98" s="11" t="s">
        <v>167</v>
      </c>
      <c r="B98" s="12">
        <f t="shared" si="66"/>
        <v>1005.1999999999999</v>
      </c>
      <c r="C98" s="43">
        <v>0</v>
      </c>
      <c r="D98" s="43" t="s">
        <v>6</v>
      </c>
      <c r="E98" s="13">
        <f t="shared" si="67"/>
        <v>562.44999999999993</v>
      </c>
      <c r="F98" s="43">
        <v>98.8</v>
      </c>
      <c r="G98" s="44">
        <v>463.65</v>
      </c>
      <c r="H98" s="43" t="s">
        <v>6</v>
      </c>
      <c r="I98" s="22">
        <f t="shared" si="68"/>
        <v>442.75</v>
      </c>
      <c r="J98" s="43">
        <v>80</v>
      </c>
      <c r="K98" s="44">
        <v>362.75</v>
      </c>
      <c r="L98" s="45" t="s">
        <v>6</v>
      </c>
      <c r="M98" s="14" t="s">
        <v>96</v>
      </c>
      <c r="N98" s="15"/>
      <c r="O98" s="15"/>
      <c r="P98" s="10"/>
    </row>
    <row r="99" spans="1:16">
      <c r="A99" s="11" t="s">
        <v>168</v>
      </c>
      <c r="B99" s="12">
        <f t="shared" si="66"/>
        <v>1661.7</v>
      </c>
      <c r="C99" s="43">
        <v>306</v>
      </c>
      <c r="D99" s="43" t="s">
        <v>6</v>
      </c>
      <c r="E99" s="13">
        <f t="shared" si="67"/>
        <v>461.2</v>
      </c>
      <c r="F99" s="43">
        <v>31.2</v>
      </c>
      <c r="G99" s="44">
        <v>430</v>
      </c>
      <c r="H99" s="43" t="s">
        <v>6</v>
      </c>
      <c r="I99" s="22">
        <f t="shared" si="68"/>
        <v>894.5</v>
      </c>
      <c r="J99" s="43">
        <v>34.5</v>
      </c>
      <c r="K99" s="44">
        <v>860</v>
      </c>
      <c r="L99" s="45" t="s">
        <v>6</v>
      </c>
      <c r="M99" s="14" t="s">
        <v>97</v>
      </c>
      <c r="N99" s="15"/>
      <c r="O99" s="15"/>
      <c r="P99" s="10"/>
    </row>
    <row r="100" spans="1:16">
      <c r="A100" s="11" t="s">
        <v>169</v>
      </c>
      <c r="B100" s="12">
        <f t="shared" si="66"/>
        <v>3569.7</v>
      </c>
      <c r="C100" s="43">
        <v>701.11</v>
      </c>
      <c r="D100" s="43" t="s">
        <v>6</v>
      </c>
      <c r="E100" s="13">
        <f t="shared" si="67"/>
        <v>1359.84</v>
      </c>
      <c r="F100" s="43">
        <v>118.1</v>
      </c>
      <c r="G100" s="44">
        <v>1241.74</v>
      </c>
      <c r="H100" s="43" t="s">
        <v>6</v>
      </c>
      <c r="I100" s="22">
        <f t="shared" si="68"/>
        <v>1508.75</v>
      </c>
      <c r="J100" s="43">
        <v>121.75</v>
      </c>
      <c r="K100" s="44">
        <v>1387</v>
      </c>
      <c r="L100" s="45" t="s">
        <v>6</v>
      </c>
      <c r="M100" s="14" t="s">
        <v>98</v>
      </c>
      <c r="N100" s="15"/>
      <c r="O100" s="15"/>
      <c r="P100" s="10"/>
    </row>
    <row r="101" spans="1:16">
      <c r="A101" s="11" t="s">
        <v>170</v>
      </c>
      <c r="B101" s="12">
        <f t="shared" si="66"/>
        <v>1343.873</v>
      </c>
      <c r="C101" s="43">
        <v>182</v>
      </c>
      <c r="D101" s="43" t="s">
        <v>6</v>
      </c>
      <c r="E101" s="13">
        <f t="shared" si="67"/>
        <v>313.76400000000001</v>
      </c>
      <c r="F101" s="43">
        <v>57.814</v>
      </c>
      <c r="G101" s="44">
        <v>255.95</v>
      </c>
      <c r="H101" s="43" t="s">
        <v>6</v>
      </c>
      <c r="I101" s="22">
        <f t="shared" si="68"/>
        <v>848.10900000000004</v>
      </c>
      <c r="J101" s="43">
        <v>112.39</v>
      </c>
      <c r="K101" s="44">
        <v>735.71900000000005</v>
      </c>
      <c r="L101" s="45" t="s">
        <v>6</v>
      </c>
      <c r="M101" s="14" t="s">
        <v>99</v>
      </c>
      <c r="N101" s="15"/>
      <c r="O101" s="15"/>
      <c r="P101" s="10"/>
    </row>
    <row r="102" spans="1:16">
      <c r="A102" s="11" t="s">
        <v>171</v>
      </c>
      <c r="B102" s="12">
        <f t="shared" si="66"/>
        <v>1446.412</v>
      </c>
      <c r="C102" s="43">
        <v>1278.412</v>
      </c>
      <c r="D102" s="43" t="s">
        <v>6</v>
      </c>
      <c r="E102" s="13">
        <f t="shared" si="67"/>
        <v>138</v>
      </c>
      <c r="F102" s="43" t="s">
        <v>6</v>
      </c>
      <c r="G102" s="44">
        <v>138</v>
      </c>
      <c r="H102" s="43" t="s">
        <v>6</v>
      </c>
      <c r="I102" s="22">
        <f t="shared" si="68"/>
        <v>30</v>
      </c>
      <c r="J102" s="43" t="s">
        <v>6</v>
      </c>
      <c r="K102" s="44">
        <v>30</v>
      </c>
      <c r="L102" s="45" t="s">
        <v>6</v>
      </c>
      <c r="M102" s="14" t="s">
        <v>100</v>
      </c>
      <c r="N102" s="15"/>
      <c r="O102" s="15"/>
      <c r="P102" s="10"/>
    </row>
    <row r="103" spans="1:16">
      <c r="A103" s="11" t="s">
        <v>172</v>
      </c>
      <c r="B103" s="12">
        <f t="shared" si="66"/>
        <v>23125.841</v>
      </c>
      <c r="C103" s="43">
        <v>7623.9610000000002</v>
      </c>
      <c r="D103" s="43" t="s">
        <v>6</v>
      </c>
      <c r="E103" s="13">
        <f t="shared" si="67"/>
        <v>6447.7350000000006</v>
      </c>
      <c r="F103" s="43">
        <v>148.41200000000001</v>
      </c>
      <c r="G103" s="44">
        <v>6299.3230000000003</v>
      </c>
      <c r="H103" s="43" t="s">
        <v>6</v>
      </c>
      <c r="I103" s="22">
        <f t="shared" si="68"/>
        <v>9054.1450000000004</v>
      </c>
      <c r="J103" s="43">
        <v>196.95</v>
      </c>
      <c r="K103" s="44">
        <v>8857.1949999999997</v>
      </c>
      <c r="L103" s="45" t="s">
        <v>6</v>
      </c>
      <c r="M103" s="14" t="s">
        <v>101</v>
      </c>
      <c r="N103" s="15"/>
      <c r="O103" s="15"/>
      <c r="P103" s="10"/>
    </row>
    <row r="104" spans="1:16">
      <c r="A104" s="11" t="s">
        <v>173</v>
      </c>
      <c r="B104" s="12">
        <f t="shared" si="66"/>
        <v>2608.0700000000002</v>
      </c>
      <c r="C104" s="43">
        <v>1936.4</v>
      </c>
      <c r="D104" s="43" t="s">
        <v>6</v>
      </c>
      <c r="E104" s="13">
        <f t="shared" si="67"/>
        <v>306.75</v>
      </c>
      <c r="F104" s="43" t="s">
        <v>6</v>
      </c>
      <c r="G104" s="44">
        <v>306.75</v>
      </c>
      <c r="H104" s="43" t="s">
        <v>6</v>
      </c>
      <c r="I104" s="22">
        <f t="shared" si="68"/>
        <v>364.92</v>
      </c>
      <c r="J104" s="43" t="s">
        <v>6</v>
      </c>
      <c r="K104" s="44">
        <v>364.92</v>
      </c>
      <c r="L104" s="45" t="s">
        <v>6</v>
      </c>
      <c r="M104" s="14" t="s">
        <v>102</v>
      </c>
      <c r="N104" s="15"/>
      <c r="O104" s="15"/>
      <c r="P104" s="10"/>
    </row>
    <row r="105" spans="1:16">
      <c r="A105" s="11" t="s">
        <v>174</v>
      </c>
      <c r="B105" s="12">
        <f t="shared" si="66"/>
        <v>4854.1730000000007</v>
      </c>
      <c r="C105" s="43">
        <v>1833.597</v>
      </c>
      <c r="D105" s="43" t="s">
        <v>6</v>
      </c>
      <c r="E105" s="13">
        <f t="shared" si="67"/>
        <v>1142.779</v>
      </c>
      <c r="F105" s="43">
        <v>247.029</v>
      </c>
      <c r="G105" s="44">
        <v>895.75</v>
      </c>
      <c r="H105" s="43" t="s">
        <v>6</v>
      </c>
      <c r="I105" s="22">
        <f t="shared" si="68"/>
        <v>1877.797</v>
      </c>
      <c r="J105" s="43">
        <v>421.68700000000001</v>
      </c>
      <c r="K105" s="44">
        <v>1456.11</v>
      </c>
      <c r="L105" s="45" t="s">
        <v>6</v>
      </c>
      <c r="M105" s="14" t="s">
        <v>103</v>
      </c>
      <c r="N105" s="15"/>
      <c r="O105" s="15"/>
      <c r="P105" s="10"/>
    </row>
    <row r="106" spans="1:16">
      <c r="A106" s="11" t="s">
        <v>175</v>
      </c>
      <c r="B106" s="12">
        <f t="shared" si="66"/>
        <v>1551.6</v>
      </c>
      <c r="C106" s="43">
        <v>308.39999999999998</v>
      </c>
      <c r="D106" s="43" t="s">
        <v>6</v>
      </c>
      <c r="E106" s="13">
        <f t="shared" si="67"/>
        <v>680</v>
      </c>
      <c r="F106" s="43" t="s">
        <v>6</v>
      </c>
      <c r="G106" s="44">
        <v>680</v>
      </c>
      <c r="H106" s="43" t="s">
        <v>6</v>
      </c>
      <c r="I106" s="22">
        <f t="shared" si="68"/>
        <v>563.20000000000005</v>
      </c>
      <c r="J106" s="43" t="s">
        <v>6</v>
      </c>
      <c r="K106" s="44">
        <v>563.20000000000005</v>
      </c>
      <c r="L106" s="45" t="s">
        <v>6</v>
      </c>
      <c r="M106" s="14" t="s">
        <v>104</v>
      </c>
      <c r="N106" s="15"/>
      <c r="O106" s="15"/>
      <c r="P106" s="10"/>
    </row>
    <row r="107" spans="1:16">
      <c r="A107" s="51" t="s">
        <v>105</v>
      </c>
      <c r="B107" s="52">
        <f t="shared" ref="B107:C107" si="69">SUM(B109:B112)</f>
        <v>128566.40700000001</v>
      </c>
      <c r="C107" s="53">
        <f t="shared" si="69"/>
        <v>439.19900000000001</v>
      </c>
      <c r="D107" s="60">
        <f t="shared" ref="D107" si="70">SUM(D109:D112)</f>
        <v>0</v>
      </c>
      <c r="E107" s="53">
        <f>SUM(E109:E112)</f>
        <v>84169.103999999992</v>
      </c>
      <c r="F107" s="53">
        <f>SUM(F109:F112)</f>
        <v>4186.4210000000003</v>
      </c>
      <c r="G107" s="53">
        <f t="shared" ref="G107:I107" si="71">SUM(G109:G112)</f>
        <v>77797.603000000003</v>
      </c>
      <c r="H107" s="53">
        <f t="shared" si="71"/>
        <v>2185.08</v>
      </c>
      <c r="I107" s="53">
        <f t="shared" si="71"/>
        <v>43958.103999999999</v>
      </c>
      <c r="J107" s="53">
        <f t="shared" ref="J107:L107" si="72">SUM(J109:J112)</f>
        <v>5461.7659999999996</v>
      </c>
      <c r="K107" s="53">
        <f t="shared" si="72"/>
        <v>37509.635999999999</v>
      </c>
      <c r="L107" s="63">
        <f t="shared" si="72"/>
        <v>986.702</v>
      </c>
      <c r="M107" s="64" t="s">
        <v>106</v>
      </c>
      <c r="N107" s="65"/>
      <c r="O107" s="65"/>
      <c r="P107" s="10"/>
    </row>
    <row r="108" spans="1:16">
      <c r="A108" s="51"/>
      <c r="B108" s="52"/>
      <c r="C108" s="53"/>
      <c r="D108" s="60"/>
      <c r="E108" s="53"/>
      <c r="F108" s="53"/>
      <c r="G108" s="53"/>
      <c r="H108" s="53"/>
      <c r="I108" s="53"/>
      <c r="J108" s="53"/>
      <c r="K108" s="53"/>
      <c r="L108" s="63"/>
      <c r="M108" s="64"/>
      <c r="N108" s="65"/>
      <c r="O108" s="65"/>
      <c r="P108" s="10"/>
    </row>
    <row r="109" spans="1:16">
      <c r="A109" s="11" t="s">
        <v>176</v>
      </c>
      <c r="B109" s="12">
        <f>SUM(C109,D109,E109,I109)</f>
        <v>33557.409</v>
      </c>
      <c r="C109" s="43">
        <v>97.2</v>
      </c>
      <c r="D109" s="43" t="s">
        <v>6</v>
      </c>
      <c r="E109" s="13">
        <f t="shared" ref="E109:E112" si="73">SUM(F109:H109)</f>
        <v>20639.57</v>
      </c>
      <c r="F109" s="43">
        <v>868.32</v>
      </c>
      <c r="G109" s="44">
        <v>18956.009999999998</v>
      </c>
      <c r="H109" s="43">
        <v>815.24</v>
      </c>
      <c r="I109" s="22">
        <f t="shared" ref="I109:I112" si="74">SUM(J109:L109)</f>
        <v>12820.639000000001</v>
      </c>
      <c r="J109" s="43">
        <v>2210.7869999999998</v>
      </c>
      <c r="K109" s="44">
        <v>10609.852000000001</v>
      </c>
      <c r="L109" s="45" t="s">
        <v>6</v>
      </c>
      <c r="M109" s="14" t="s">
        <v>107</v>
      </c>
      <c r="N109" s="15"/>
      <c r="O109" s="15"/>
      <c r="P109" s="10"/>
    </row>
    <row r="110" spans="1:16">
      <c r="A110" s="11" t="s">
        <v>177</v>
      </c>
      <c r="B110" s="12">
        <f>SUM(C110,D110,E110,I110)</f>
        <v>18175.829999999998</v>
      </c>
      <c r="C110" s="43">
        <v>7.5</v>
      </c>
      <c r="D110" s="43" t="s">
        <v>6</v>
      </c>
      <c r="E110" s="13">
        <f t="shared" si="73"/>
        <v>10771.397999999999</v>
      </c>
      <c r="F110" s="43">
        <v>526.47</v>
      </c>
      <c r="G110" s="44">
        <v>9693.9279999999999</v>
      </c>
      <c r="H110" s="43">
        <v>551</v>
      </c>
      <c r="I110" s="22">
        <f t="shared" si="74"/>
        <v>7396.9319999999998</v>
      </c>
      <c r="J110" s="43">
        <v>729.77</v>
      </c>
      <c r="K110" s="44">
        <v>6190.2820000000002</v>
      </c>
      <c r="L110" s="45">
        <v>476.88</v>
      </c>
      <c r="M110" s="14" t="s">
        <v>108</v>
      </c>
      <c r="N110" s="15"/>
      <c r="O110" s="15"/>
      <c r="P110" s="10"/>
    </row>
    <row r="111" spans="1:16">
      <c r="A111" s="11" t="s">
        <v>178</v>
      </c>
      <c r="B111" s="12">
        <f>SUM(C111,D111,E111,I111)</f>
        <v>47638.303</v>
      </c>
      <c r="C111" s="43">
        <v>254.6</v>
      </c>
      <c r="D111" s="43" t="s">
        <v>6</v>
      </c>
      <c r="E111" s="13">
        <f t="shared" si="73"/>
        <v>36489.705999999998</v>
      </c>
      <c r="F111" s="43">
        <v>906.13599999999997</v>
      </c>
      <c r="G111" s="44">
        <v>35020.57</v>
      </c>
      <c r="H111" s="43">
        <v>563</v>
      </c>
      <c r="I111" s="22">
        <f t="shared" si="74"/>
        <v>10893.996999999999</v>
      </c>
      <c r="J111" s="43">
        <v>789.51199999999994</v>
      </c>
      <c r="K111" s="44">
        <v>9863.7829999999994</v>
      </c>
      <c r="L111" s="45">
        <v>240.702</v>
      </c>
      <c r="M111" s="14" t="s">
        <v>109</v>
      </c>
      <c r="N111" s="15"/>
      <c r="O111" s="15"/>
      <c r="P111" s="10"/>
    </row>
    <row r="112" spans="1:16" ht="15.65" thickBot="1">
      <c r="A112" s="26" t="s">
        <v>179</v>
      </c>
      <c r="B112" s="27">
        <f>SUM(C112,D112,E112,I112)</f>
        <v>29194.864999999998</v>
      </c>
      <c r="C112" s="46">
        <v>79.899000000000001</v>
      </c>
      <c r="D112" s="46" t="s">
        <v>6</v>
      </c>
      <c r="E112" s="28">
        <f t="shared" si="73"/>
        <v>16268.43</v>
      </c>
      <c r="F112" s="46">
        <v>1885.4949999999999</v>
      </c>
      <c r="G112" s="47">
        <v>14127.094999999999</v>
      </c>
      <c r="H112" s="46">
        <v>255.84</v>
      </c>
      <c r="I112" s="29">
        <f t="shared" si="74"/>
        <v>12846.536</v>
      </c>
      <c r="J112" s="46">
        <v>1731.6969999999999</v>
      </c>
      <c r="K112" s="47">
        <v>10845.718999999999</v>
      </c>
      <c r="L112" s="48">
        <v>269.12</v>
      </c>
      <c r="M112" s="30" t="s">
        <v>110</v>
      </c>
      <c r="N112" s="31"/>
      <c r="O112" s="31"/>
      <c r="P112" s="10"/>
    </row>
    <row r="113" spans="1:15">
      <c r="A113" s="32"/>
      <c r="I113" s="33"/>
      <c r="J113" s="33"/>
      <c r="N113" s="62"/>
      <c r="O113" s="62"/>
    </row>
    <row r="114" spans="1:15">
      <c r="A114" s="10"/>
    </row>
    <row r="115" spans="1:15">
      <c r="A115" s="10"/>
    </row>
    <row r="116" spans="1:15">
      <c r="A116" s="10"/>
    </row>
    <row r="117" spans="1:15">
      <c r="A117" s="10"/>
    </row>
    <row r="118" spans="1:15">
      <c r="A118" s="10"/>
    </row>
    <row r="119" spans="1:15">
      <c r="A119" s="10"/>
    </row>
    <row r="120" spans="1:15">
      <c r="A120" s="10"/>
    </row>
    <row r="121" spans="1:15">
      <c r="A121" s="10"/>
    </row>
    <row r="122" spans="1:15">
      <c r="A122" s="34"/>
    </row>
    <row r="123" spans="1:15" s="10" customFormat="1">
      <c r="A123" s="50"/>
      <c r="B123" s="50"/>
      <c r="C123" s="50"/>
      <c r="D123" s="35"/>
      <c r="E123" s="61"/>
      <c r="F123" s="61"/>
      <c r="G123" s="61"/>
      <c r="H123" s="61"/>
    </row>
    <row r="124" spans="1:15" s="10" customFormat="1">
      <c r="A124" s="50"/>
      <c r="B124" s="50"/>
      <c r="C124" s="50"/>
      <c r="D124" s="35"/>
      <c r="E124" s="61"/>
      <c r="F124" s="61"/>
      <c r="G124" s="61"/>
      <c r="H124" s="61"/>
    </row>
    <row r="125" spans="1:15" s="10" customFormat="1">
      <c r="A125" s="50"/>
      <c r="B125" s="50"/>
      <c r="C125" s="50"/>
      <c r="D125" s="35"/>
      <c r="E125" s="61"/>
      <c r="F125" s="61"/>
      <c r="G125" s="61"/>
      <c r="H125" s="61"/>
    </row>
    <row r="126" spans="1:15" s="10" customFormat="1">
      <c r="A126" s="36"/>
      <c r="D126" s="54"/>
      <c r="E126" s="54"/>
      <c r="F126" s="54"/>
      <c r="G126" s="54"/>
      <c r="H126" s="54"/>
      <c r="J126" s="10" t="s">
        <v>6</v>
      </c>
    </row>
    <row r="127" spans="1:15" s="10" customFormat="1">
      <c r="A127" s="55"/>
      <c r="B127" s="56"/>
      <c r="C127" s="59"/>
      <c r="D127" s="56"/>
      <c r="E127" s="56"/>
      <c r="F127" s="56"/>
      <c r="G127" s="56"/>
      <c r="H127" s="56"/>
    </row>
    <row r="128" spans="1:15" s="10" customFormat="1">
      <c r="A128" s="55"/>
      <c r="B128" s="59"/>
      <c r="C128" s="59"/>
      <c r="D128" s="56"/>
      <c r="E128" s="56"/>
      <c r="F128" s="56"/>
      <c r="G128" s="56"/>
      <c r="H128" s="56"/>
    </row>
    <row r="129" spans="1:8" s="10" customFormat="1">
      <c r="A129" s="55"/>
      <c r="B129" s="56"/>
      <c r="C129" s="56"/>
      <c r="D129" s="56"/>
      <c r="E129" s="56"/>
      <c r="F129" s="56"/>
      <c r="G129" s="56"/>
      <c r="H129" s="56"/>
    </row>
    <row r="130" spans="1:8" s="10" customFormat="1">
      <c r="A130" s="55"/>
      <c r="B130" s="37"/>
      <c r="C130" s="37"/>
      <c r="D130" s="37"/>
      <c r="E130" s="37"/>
      <c r="F130" s="37"/>
      <c r="G130" s="37"/>
      <c r="H130" s="37"/>
    </row>
    <row r="131" spans="1:8" s="10" customFormat="1">
      <c r="A131" s="38"/>
    </row>
    <row r="132" spans="1:8" s="10" customFormat="1">
      <c r="A132" s="39"/>
    </row>
    <row r="133" spans="1:8" s="10" customFormat="1">
      <c r="A133" s="57"/>
      <c r="B133" s="58"/>
      <c r="C133" s="58"/>
      <c r="D133" s="40"/>
      <c r="E133" s="58"/>
      <c r="F133" s="58"/>
      <c r="G133" s="58"/>
      <c r="H133" s="58"/>
    </row>
    <row r="134" spans="1:8" s="10" customFormat="1">
      <c r="A134" s="57"/>
      <c r="B134" s="58"/>
      <c r="C134" s="58"/>
      <c r="D134" s="40"/>
      <c r="E134" s="58"/>
      <c r="F134" s="58"/>
      <c r="G134" s="58"/>
      <c r="H134" s="58"/>
    </row>
    <row r="135" spans="1:8" s="10" customFormat="1">
      <c r="A135" s="57"/>
      <c r="B135" s="58"/>
      <c r="C135" s="58"/>
      <c r="D135" s="40"/>
      <c r="E135" s="58"/>
      <c r="F135" s="58"/>
      <c r="G135" s="58"/>
      <c r="H135" s="58"/>
    </row>
    <row r="136" spans="1:8" s="10" customFormat="1">
      <c r="A136" s="39"/>
      <c r="D136" s="9"/>
      <c r="E136" s="9"/>
    </row>
    <row r="137" spans="1:8" s="10" customFormat="1">
      <c r="A137" s="39"/>
      <c r="D137" s="9"/>
      <c r="E137" s="9"/>
    </row>
    <row r="138" spans="1:8" s="10" customFormat="1">
      <c r="A138" s="39"/>
      <c r="D138" s="9"/>
      <c r="E138" s="9"/>
    </row>
    <row r="139" spans="1:8" s="10" customFormat="1">
      <c r="A139" s="39"/>
      <c r="D139" s="9"/>
      <c r="E139" s="9"/>
    </row>
    <row r="140" spans="1:8" s="10" customFormat="1">
      <c r="A140" s="39"/>
      <c r="D140" s="9"/>
      <c r="E140" s="9"/>
    </row>
    <row r="141" spans="1:8" s="10" customFormat="1">
      <c r="A141" s="39"/>
      <c r="D141" s="9"/>
      <c r="E141" s="9"/>
    </row>
    <row r="142" spans="1:8" s="10" customFormat="1">
      <c r="A142" s="57"/>
    </row>
    <row r="143" spans="1:8" s="10" customFormat="1">
      <c r="A143" s="57"/>
    </row>
    <row r="144" spans="1:8" s="10" customFormat="1">
      <c r="A144" s="39"/>
      <c r="D144" s="9"/>
      <c r="E144" s="9"/>
    </row>
    <row r="145" spans="1:5" s="10" customFormat="1">
      <c r="A145" s="39"/>
      <c r="D145" s="9"/>
      <c r="E145" s="9"/>
    </row>
    <row r="146" spans="1:5" s="10" customFormat="1">
      <c r="A146" s="39"/>
      <c r="D146" s="9"/>
      <c r="E146" s="9"/>
    </row>
    <row r="147" spans="1:5" s="10" customFormat="1">
      <c r="A147" s="39"/>
      <c r="D147" s="9"/>
      <c r="E147" s="9"/>
    </row>
    <row r="148" spans="1:5" s="10" customFormat="1">
      <c r="A148" s="39"/>
      <c r="D148" s="9"/>
      <c r="E148" s="9"/>
    </row>
    <row r="149" spans="1:5" s="10" customFormat="1">
      <c r="A149" s="39"/>
      <c r="D149" s="9"/>
      <c r="E149" s="9"/>
    </row>
    <row r="150" spans="1:5" s="10" customFormat="1">
      <c r="A150" s="39"/>
      <c r="D150" s="9"/>
      <c r="E150" s="9"/>
    </row>
    <row r="151" spans="1:5" s="10" customFormat="1">
      <c r="A151" s="39"/>
      <c r="D151" s="9"/>
      <c r="E151" s="9"/>
    </row>
    <row r="152" spans="1:5" s="10" customFormat="1">
      <c r="A152" s="39"/>
      <c r="D152" s="9"/>
      <c r="E152" s="9"/>
    </row>
    <row r="153" spans="1:5" s="10" customFormat="1">
      <c r="A153" s="39"/>
      <c r="D153" s="9"/>
      <c r="E153" s="9"/>
    </row>
    <row r="154" spans="1:5" s="10" customFormat="1">
      <c r="A154" s="39"/>
      <c r="D154" s="9"/>
      <c r="E154" s="9"/>
    </row>
    <row r="155" spans="1:5" s="10" customFormat="1">
      <c r="A155" s="49"/>
    </row>
    <row r="156" spans="1:5" s="10" customFormat="1">
      <c r="A156" s="49"/>
    </row>
    <row r="157" spans="1:5" s="10" customFormat="1">
      <c r="A157" s="39"/>
      <c r="D157" s="9"/>
      <c r="E157" s="9"/>
    </row>
    <row r="158" spans="1:5" s="10" customFormat="1">
      <c r="A158" s="39"/>
      <c r="D158" s="9"/>
      <c r="E158" s="9"/>
    </row>
    <row r="159" spans="1:5" s="10" customFormat="1">
      <c r="A159" s="39"/>
      <c r="D159" s="9"/>
      <c r="E159" s="9"/>
    </row>
    <row r="160" spans="1:5" s="10" customFormat="1">
      <c r="A160" s="39"/>
      <c r="D160" s="9"/>
      <c r="E160" s="9"/>
    </row>
    <row r="161" spans="1:5" s="10" customFormat="1">
      <c r="A161" s="49"/>
    </row>
    <row r="162" spans="1:5" s="10" customFormat="1">
      <c r="A162" s="49"/>
    </row>
    <row r="163" spans="1:5" s="10" customFormat="1">
      <c r="A163" s="39"/>
      <c r="D163" s="9"/>
      <c r="E163" s="9"/>
    </row>
    <row r="164" spans="1:5" s="10" customFormat="1">
      <c r="A164" s="39"/>
      <c r="D164" s="9"/>
      <c r="E164" s="9"/>
    </row>
    <row r="165" spans="1:5" s="10" customFormat="1">
      <c r="A165" s="39"/>
      <c r="D165" s="9"/>
      <c r="E165" s="9"/>
    </row>
    <row r="166" spans="1:5" s="10" customFormat="1">
      <c r="A166" s="39"/>
      <c r="D166" s="9"/>
      <c r="E166" s="9"/>
    </row>
    <row r="167" spans="1:5" s="10" customFormat="1">
      <c r="A167" s="39"/>
      <c r="D167" s="9"/>
      <c r="E167" s="9"/>
    </row>
    <row r="168" spans="1:5" s="10" customFormat="1">
      <c r="A168" s="49"/>
    </row>
    <row r="169" spans="1:5" s="10" customFormat="1">
      <c r="A169" s="49"/>
    </row>
    <row r="170" spans="1:5" s="10" customFormat="1">
      <c r="A170" s="39"/>
      <c r="D170" s="9"/>
      <c r="E170" s="9"/>
    </row>
    <row r="171" spans="1:5" s="10" customFormat="1">
      <c r="A171" s="39"/>
      <c r="D171" s="9"/>
      <c r="E171" s="9"/>
    </row>
    <row r="172" spans="1:5" s="10" customFormat="1">
      <c r="A172" s="39"/>
      <c r="D172" s="9"/>
      <c r="E172" s="9"/>
    </row>
    <row r="173" spans="1:5" s="10" customFormat="1">
      <c r="A173" s="39"/>
      <c r="D173" s="9"/>
      <c r="E173" s="9"/>
    </row>
    <row r="174" spans="1:5" s="10" customFormat="1">
      <c r="A174" s="39"/>
      <c r="D174" s="9"/>
      <c r="E174" s="9"/>
    </row>
    <row r="175" spans="1:5" s="10" customFormat="1">
      <c r="A175" s="49"/>
    </row>
    <row r="176" spans="1:5" s="10" customFormat="1">
      <c r="A176" s="49"/>
    </row>
    <row r="177" spans="1:5" s="10" customFormat="1">
      <c r="A177" s="39"/>
      <c r="D177" s="9"/>
      <c r="E177" s="9"/>
    </row>
    <row r="178" spans="1:5" s="10" customFormat="1">
      <c r="A178" s="39"/>
      <c r="D178" s="9"/>
      <c r="E178" s="9"/>
    </row>
    <row r="179" spans="1:5" s="10" customFormat="1">
      <c r="A179" s="39"/>
      <c r="D179" s="9"/>
      <c r="E179" s="9"/>
    </row>
    <row r="180" spans="1:5" s="10" customFormat="1">
      <c r="A180" s="39"/>
      <c r="D180" s="9"/>
      <c r="E180" s="9"/>
    </row>
    <row r="181" spans="1:5" s="10" customFormat="1">
      <c r="A181" s="39"/>
      <c r="D181" s="9"/>
      <c r="E181" s="9"/>
    </row>
    <row r="182" spans="1:5" s="10" customFormat="1">
      <c r="A182" s="49"/>
    </row>
    <row r="183" spans="1:5" s="10" customFormat="1">
      <c r="A183" s="49"/>
    </row>
    <row r="184" spans="1:5" s="10" customFormat="1">
      <c r="A184" s="39"/>
      <c r="D184" s="9"/>
      <c r="E184" s="9"/>
    </row>
    <row r="185" spans="1:5" s="10" customFormat="1">
      <c r="A185" s="39"/>
      <c r="D185" s="9"/>
      <c r="E185" s="9"/>
    </row>
    <row r="186" spans="1:5" s="10" customFormat="1">
      <c r="A186" s="39"/>
      <c r="D186" s="9"/>
      <c r="E186" s="9"/>
    </row>
    <row r="187" spans="1:5" s="10" customFormat="1">
      <c r="A187" s="49"/>
    </row>
    <row r="188" spans="1:5" s="10" customFormat="1">
      <c r="A188" s="49"/>
    </row>
    <row r="189" spans="1:5" s="10" customFormat="1">
      <c r="A189" s="39"/>
      <c r="D189" s="9"/>
      <c r="E189" s="9"/>
    </row>
    <row r="190" spans="1:5" s="10" customFormat="1">
      <c r="A190" s="39"/>
      <c r="D190" s="9"/>
      <c r="E190" s="9"/>
    </row>
    <row r="191" spans="1:5" s="10" customFormat="1">
      <c r="A191" s="39"/>
      <c r="D191" s="9"/>
      <c r="E191" s="9"/>
    </row>
    <row r="192" spans="1:5" s="10" customFormat="1">
      <c r="A192" s="39"/>
      <c r="D192" s="9"/>
      <c r="E192" s="9"/>
    </row>
    <row r="193" spans="1:5" s="10" customFormat="1">
      <c r="A193" s="39"/>
      <c r="D193" s="9"/>
      <c r="E193" s="9"/>
    </row>
    <row r="194" spans="1:5" s="10" customFormat="1">
      <c r="A194" s="49"/>
    </row>
    <row r="195" spans="1:5" s="10" customFormat="1">
      <c r="A195" s="49"/>
    </row>
    <row r="196" spans="1:5" s="10" customFormat="1">
      <c r="A196" s="39"/>
      <c r="D196" s="9"/>
      <c r="E196" s="9"/>
    </row>
    <row r="197" spans="1:5" s="10" customFormat="1">
      <c r="A197" s="39"/>
      <c r="D197" s="9"/>
      <c r="E197" s="9"/>
    </row>
    <row r="198" spans="1:5" s="10" customFormat="1">
      <c r="A198" s="39"/>
      <c r="D198" s="9"/>
      <c r="E198" s="9"/>
    </row>
    <row r="199" spans="1:5" s="10" customFormat="1">
      <c r="A199" s="39"/>
      <c r="D199" s="9"/>
      <c r="E199" s="9"/>
    </row>
    <row r="200" spans="1:5" s="10" customFormat="1">
      <c r="A200" s="39"/>
      <c r="D200" s="9"/>
      <c r="E200" s="9"/>
    </row>
    <row r="201" spans="1:5" s="10" customFormat="1">
      <c r="A201" s="39"/>
      <c r="D201" s="9"/>
      <c r="E201" s="9"/>
    </row>
    <row r="202" spans="1:5" s="10" customFormat="1">
      <c r="A202" s="39"/>
      <c r="D202" s="9"/>
      <c r="E202" s="9"/>
    </row>
    <row r="203" spans="1:5" s="10" customFormat="1">
      <c r="A203" s="39"/>
      <c r="D203" s="9"/>
      <c r="E203" s="9"/>
    </row>
    <row r="204" spans="1:5" s="10" customFormat="1">
      <c r="A204" s="49"/>
    </row>
    <row r="205" spans="1:5" s="10" customFormat="1">
      <c r="A205" s="49"/>
    </row>
    <row r="206" spans="1:5" s="10" customFormat="1">
      <c r="A206" s="39"/>
      <c r="D206" s="9"/>
      <c r="E206" s="9"/>
    </row>
    <row r="207" spans="1:5" s="10" customFormat="1">
      <c r="A207" s="39"/>
      <c r="D207" s="9"/>
      <c r="E207" s="9"/>
    </row>
    <row r="208" spans="1:5" s="10" customFormat="1">
      <c r="A208" s="39"/>
      <c r="D208" s="9"/>
      <c r="E208" s="9"/>
    </row>
    <row r="209" spans="1:5" s="10" customFormat="1">
      <c r="A209" s="39"/>
      <c r="D209" s="9"/>
      <c r="E209" s="9"/>
    </row>
    <row r="210" spans="1:5" s="10" customFormat="1">
      <c r="A210" s="39"/>
      <c r="D210" s="9"/>
      <c r="E210" s="9"/>
    </row>
    <row r="211" spans="1:5" s="10" customFormat="1">
      <c r="A211" s="49"/>
    </row>
    <row r="212" spans="1:5" s="10" customFormat="1">
      <c r="A212" s="49"/>
    </row>
    <row r="213" spans="1:5" s="10" customFormat="1">
      <c r="A213" s="39"/>
      <c r="D213" s="9"/>
      <c r="E213" s="9"/>
    </row>
    <row r="214" spans="1:5" s="10" customFormat="1">
      <c r="A214" s="39"/>
      <c r="D214" s="9"/>
      <c r="E214" s="9"/>
    </row>
    <row r="215" spans="1:5" s="10" customFormat="1">
      <c r="A215" s="39"/>
      <c r="D215" s="9"/>
      <c r="E215" s="9"/>
    </row>
    <row r="216" spans="1:5" s="10" customFormat="1">
      <c r="A216" s="39"/>
      <c r="D216" s="9"/>
      <c r="E216" s="9"/>
    </row>
    <row r="217" spans="1:5" s="10" customFormat="1">
      <c r="A217" s="39"/>
      <c r="D217" s="9"/>
      <c r="E217" s="9"/>
    </row>
    <row r="218" spans="1:5" s="10" customFormat="1">
      <c r="A218" s="39"/>
      <c r="D218" s="9"/>
      <c r="E218" s="9"/>
    </row>
    <row r="219" spans="1:5" s="10" customFormat="1">
      <c r="A219" s="39"/>
      <c r="D219" s="9"/>
      <c r="E219" s="9"/>
    </row>
    <row r="220" spans="1:5" s="10" customFormat="1">
      <c r="A220" s="39"/>
      <c r="D220" s="9"/>
      <c r="E220" s="9"/>
    </row>
    <row r="221" spans="1:5" s="10" customFormat="1">
      <c r="A221" s="39"/>
      <c r="D221" s="9"/>
      <c r="E221" s="9"/>
    </row>
    <row r="222" spans="1:5" s="10" customFormat="1">
      <c r="A222" s="39"/>
      <c r="D222" s="9"/>
      <c r="E222" s="9"/>
    </row>
    <row r="223" spans="1:5" s="10" customFormat="1">
      <c r="A223" s="39"/>
      <c r="D223" s="9"/>
      <c r="E223" s="9"/>
    </row>
    <row r="224" spans="1:5" s="10" customFormat="1">
      <c r="A224" s="39"/>
      <c r="D224" s="9"/>
      <c r="E224" s="9"/>
    </row>
    <row r="225" spans="1:5" s="10" customFormat="1">
      <c r="A225" s="39"/>
      <c r="D225" s="9"/>
      <c r="E225" s="9"/>
    </row>
    <row r="226" spans="1:5" s="10" customFormat="1">
      <c r="A226" s="49"/>
    </row>
    <row r="227" spans="1:5" s="10" customFormat="1">
      <c r="A227" s="49"/>
    </row>
    <row r="228" spans="1:5" s="10" customFormat="1">
      <c r="A228" s="39"/>
      <c r="D228" s="9"/>
      <c r="E228" s="9"/>
    </row>
    <row r="229" spans="1:5" s="10" customFormat="1">
      <c r="A229" s="39"/>
      <c r="D229" s="9"/>
      <c r="E229" s="9"/>
    </row>
    <row r="230" spans="1:5" s="10" customFormat="1">
      <c r="A230" s="39"/>
      <c r="D230" s="9"/>
      <c r="E230" s="9"/>
    </row>
    <row r="231" spans="1:5" s="10" customFormat="1">
      <c r="A231" s="39"/>
      <c r="D231" s="9"/>
      <c r="E231" s="9"/>
    </row>
    <row r="232" spans="1:5" s="10" customFormat="1">
      <c r="A232" s="39"/>
    </row>
    <row r="233" spans="1:5">
      <c r="A233" s="41"/>
    </row>
  </sheetData>
  <mergeCells count="219">
    <mergeCell ref="E7:H7"/>
    <mergeCell ref="I7:L7"/>
    <mergeCell ref="N7:O7"/>
    <mergeCell ref="E8:H9"/>
    <mergeCell ref="I8:L9"/>
    <mergeCell ref="B2:L2"/>
    <mergeCell ref="B3:L3"/>
    <mergeCell ref="B4:L4"/>
    <mergeCell ref="B5:L5"/>
    <mergeCell ref="G22:G23"/>
    <mergeCell ref="H22:H23"/>
    <mergeCell ref="I22:I23"/>
    <mergeCell ref="A8:A11"/>
    <mergeCell ref="B8:B11"/>
    <mergeCell ref="E10:E11"/>
    <mergeCell ref="M8:O11"/>
    <mergeCell ref="J10:J11"/>
    <mergeCell ref="K10:K11"/>
    <mergeCell ref="H10:H11"/>
    <mergeCell ref="I10:I11"/>
    <mergeCell ref="L10:L11"/>
    <mergeCell ref="F10:F11"/>
    <mergeCell ref="G10:G11"/>
    <mergeCell ref="C8:C11"/>
    <mergeCell ref="L12:L13"/>
    <mergeCell ref="G12:G13"/>
    <mergeCell ref="M12:O13"/>
    <mergeCell ref="H12:H13"/>
    <mergeCell ref="I12:I13"/>
    <mergeCell ref="J12:J13"/>
    <mergeCell ref="K12:K13"/>
    <mergeCell ref="E12:E13"/>
    <mergeCell ref="F12:F13"/>
    <mergeCell ref="A36:A37"/>
    <mergeCell ref="B36:B37"/>
    <mergeCell ref="C36:C37"/>
    <mergeCell ref="E36:E37"/>
    <mergeCell ref="F36:F37"/>
    <mergeCell ref="K22:K23"/>
    <mergeCell ref="L36:L37"/>
    <mergeCell ref="J36:J37"/>
    <mergeCell ref="A12:A13"/>
    <mergeCell ref="E22:E23"/>
    <mergeCell ref="I14:I15"/>
    <mergeCell ref="E14:E15"/>
    <mergeCell ref="F14:F15"/>
    <mergeCell ref="G14:G15"/>
    <mergeCell ref="H14:H15"/>
    <mergeCell ref="A14:A15"/>
    <mergeCell ref="A22:A23"/>
    <mergeCell ref="B22:B23"/>
    <mergeCell ref="C22:C23"/>
    <mergeCell ref="B14:B15"/>
    <mergeCell ref="C14:C15"/>
    <mergeCell ref="B12:B13"/>
    <mergeCell ref="C12:C13"/>
    <mergeCell ref="F22:F23"/>
    <mergeCell ref="M49:O50"/>
    <mergeCell ref="K42:K43"/>
    <mergeCell ref="L42:L43"/>
    <mergeCell ref="K49:K50"/>
    <mergeCell ref="L49:L50"/>
    <mergeCell ref="J14:J15"/>
    <mergeCell ref="K14:K15"/>
    <mergeCell ref="L14:L15"/>
    <mergeCell ref="L22:L23"/>
    <mergeCell ref="M14:O15"/>
    <mergeCell ref="M36:O37"/>
    <mergeCell ref="M42:O43"/>
    <mergeCell ref="M22:O23"/>
    <mergeCell ref="J22:J23"/>
    <mergeCell ref="B56:B57"/>
    <mergeCell ref="C56:C57"/>
    <mergeCell ref="E56:E57"/>
    <mergeCell ref="I49:I50"/>
    <mergeCell ref="J49:J50"/>
    <mergeCell ref="E49:E50"/>
    <mergeCell ref="F49:F50"/>
    <mergeCell ref="G49:G50"/>
    <mergeCell ref="H49:H50"/>
    <mergeCell ref="D49:D50"/>
    <mergeCell ref="D56:D57"/>
    <mergeCell ref="K56:K57"/>
    <mergeCell ref="L56:L57"/>
    <mergeCell ref="F56:F57"/>
    <mergeCell ref="G56:G57"/>
    <mergeCell ref="H56:H57"/>
    <mergeCell ref="G42:G43"/>
    <mergeCell ref="K36:K37"/>
    <mergeCell ref="G36:G37"/>
    <mergeCell ref="H36:H37"/>
    <mergeCell ref="I36:I37"/>
    <mergeCell ref="H42:H43"/>
    <mergeCell ref="I42:I43"/>
    <mergeCell ref="J42:J43"/>
    <mergeCell ref="A42:A43"/>
    <mergeCell ref="B42:B43"/>
    <mergeCell ref="A49:A50"/>
    <mergeCell ref="B49:B50"/>
    <mergeCell ref="I56:I57"/>
    <mergeCell ref="M56:O57"/>
    <mergeCell ref="A63:A64"/>
    <mergeCell ref="B63:B64"/>
    <mergeCell ref="C63:C64"/>
    <mergeCell ref="E63:E64"/>
    <mergeCell ref="F63:F64"/>
    <mergeCell ref="J56:J57"/>
    <mergeCell ref="K63:K64"/>
    <mergeCell ref="L63:L64"/>
    <mergeCell ref="G63:G64"/>
    <mergeCell ref="H63:H64"/>
    <mergeCell ref="I63:I64"/>
    <mergeCell ref="J63:J64"/>
    <mergeCell ref="M63:O64"/>
    <mergeCell ref="A56:A57"/>
    <mergeCell ref="E42:E43"/>
    <mergeCell ref="F42:F43"/>
    <mergeCell ref="C49:C50"/>
    <mergeCell ref="C42:C43"/>
    <mergeCell ref="M75:O76"/>
    <mergeCell ref="A68:A69"/>
    <mergeCell ref="B68:B69"/>
    <mergeCell ref="C68:C69"/>
    <mergeCell ref="E68:E69"/>
    <mergeCell ref="F68:F69"/>
    <mergeCell ref="G68:G69"/>
    <mergeCell ref="I75:I76"/>
    <mergeCell ref="J75:J76"/>
    <mergeCell ref="L68:L69"/>
    <mergeCell ref="M68:O69"/>
    <mergeCell ref="H68:H69"/>
    <mergeCell ref="I68:I69"/>
    <mergeCell ref="J68:J69"/>
    <mergeCell ref="K68:K69"/>
    <mergeCell ref="K75:K76"/>
    <mergeCell ref="L75:L76"/>
    <mergeCell ref="K85:K86"/>
    <mergeCell ref="L85:L86"/>
    <mergeCell ref="H85:H86"/>
    <mergeCell ref="I85:I86"/>
    <mergeCell ref="M85:O86"/>
    <mergeCell ref="J85:J86"/>
    <mergeCell ref="M92:O93"/>
    <mergeCell ref="A85:A86"/>
    <mergeCell ref="B85:B86"/>
    <mergeCell ref="C85:C86"/>
    <mergeCell ref="E85:E86"/>
    <mergeCell ref="K92:K93"/>
    <mergeCell ref="L92:L93"/>
    <mergeCell ref="G92:G93"/>
    <mergeCell ref="H92:H93"/>
    <mergeCell ref="I92:I93"/>
    <mergeCell ref="J92:J93"/>
    <mergeCell ref="E92:E93"/>
    <mergeCell ref="F92:F93"/>
    <mergeCell ref="B92:B93"/>
    <mergeCell ref="C92:C93"/>
    <mergeCell ref="N113:O113"/>
    <mergeCell ref="L107:L108"/>
    <mergeCell ref="M107:O108"/>
    <mergeCell ref="H107:H108"/>
    <mergeCell ref="I107:I108"/>
    <mergeCell ref="J107:J108"/>
    <mergeCell ref="K107:K108"/>
    <mergeCell ref="A226:A227"/>
    <mergeCell ref="D8:D11"/>
    <mergeCell ref="D12:D13"/>
    <mergeCell ref="D14:D15"/>
    <mergeCell ref="D22:D23"/>
    <mergeCell ref="D36:D37"/>
    <mergeCell ref="D42:D43"/>
    <mergeCell ref="A187:A188"/>
    <mergeCell ref="A194:A195"/>
    <mergeCell ref="A204:A205"/>
    <mergeCell ref="A133:A135"/>
    <mergeCell ref="B133:B135"/>
    <mergeCell ref="C133:C135"/>
    <mergeCell ref="A92:A93"/>
    <mergeCell ref="A75:A76"/>
    <mergeCell ref="B75:B76"/>
    <mergeCell ref="D92:D93"/>
    <mergeCell ref="D63:D64"/>
    <mergeCell ref="D68:D69"/>
    <mergeCell ref="D75:D76"/>
    <mergeCell ref="D85:D86"/>
    <mergeCell ref="B129:C129"/>
    <mergeCell ref="E123:H125"/>
    <mergeCell ref="F85:F86"/>
    <mergeCell ref="G85:G86"/>
    <mergeCell ref="C75:C76"/>
    <mergeCell ref="E107:E108"/>
    <mergeCell ref="F107:F108"/>
    <mergeCell ref="G107:G108"/>
    <mergeCell ref="E75:E76"/>
    <mergeCell ref="F75:F76"/>
    <mergeCell ref="G75:G76"/>
    <mergeCell ref="H75:H76"/>
    <mergeCell ref="A211:A212"/>
    <mergeCell ref="A123:C125"/>
    <mergeCell ref="A107:A108"/>
    <mergeCell ref="B107:B108"/>
    <mergeCell ref="C107:C108"/>
    <mergeCell ref="D126:H126"/>
    <mergeCell ref="A127:A130"/>
    <mergeCell ref="F127:G129"/>
    <mergeCell ref="H127:H129"/>
    <mergeCell ref="A168:A169"/>
    <mergeCell ref="A175:A176"/>
    <mergeCell ref="A182:A183"/>
    <mergeCell ref="A142:A143"/>
    <mergeCell ref="A155:A156"/>
    <mergeCell ref="A161:A162"/>
    <mergeCell ref="E133:E135"/>
    <mergeCell ref="F133:F135"/>
    <mergeCell ref="G133:G135"/>
    <mergeCell ref="H133:H135"/>
    <mergeCell ref="B127:C128"/>
    <mergeCell ref="D127:E129"/>
    <mergeCell ref="D107:D108"/>
  </mergeCells>
  <phoneticPr fontId="0" type="noConversion"/>
  <pageMargins left="0.7" right="0.7" top="0.75" bottom="0.75" header="0.3" footer="0.3"/>
  <pageSetup paperSize="9" orientation="portrait" horizontalDpi="200" verticalDpi="200" r:id="rId1"/>
  <ignoredErrors>
    <ignoredError sqref="D31 D36:D37 D43 D49:D50 D56:D57 D63:D64 D75:D76 D85:D86 D92:D93 D107:D108 D42" formulaRange="1"/>
    <ignoredError sqref="F15:H15 F22:H23 E17:E21 I16:I21 F31:H31 E24:E30 I24:I30 F37:H37 E32:E35 I32:I35 F42:H43 E38:E41 I38:I41 F49:H50 E44:E48 I44:I48 F56:H57 E51:E55 I51:I55 F63:H64 E58:E62 I58:I62 F68:H69 E65:E67 I65:I67 G75:H76 E70:E74 I70:I74 F85:H86 E77:E84 I77:I84 F92:H93 E87:E91 I87:I91 F107:H108 E94:E106 I94:I106 E109:E112 I109:I112 F14:H14 K14:L14 J15:L15 J22:L23 J31:L31 F36:H36 K36:L36 J37:L37 J43:L43 J42 L42 J49:L50 J56:L57 J63:L64 J68:L69 J75:L76 J85:L86 J92:L93 J107:L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2015-05-18T07:58:42Z</cp:lastPrinted>
  <dcterms:created xsi:type="dcterms:W3CDTF">2015-05-18T06:58:45Z</dcterms:created>
  <dcterms:modified xsi:type="dcterms:W3CDTF">2018-10-12T11:17:38Z</dcterms:modified>
</cp:coreProperties>
</file>